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<sst xmlns="http://schemas.openxmlformats.org/spreadsheetml/2006/main" count="2974" uniqueCount="659">
  <si>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</si>
  <si>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</si>
  <si>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</si>
  <si>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</si>
  <si>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</si>
  <si>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</si>
  <si>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</si>
  <si>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</si>
  <si>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</si>
  <si>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</si>
  <si>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</si>
  <si>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</si>
  <si>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</si>
  <si>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</si>
  <si>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</si>
  <si>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</si>
  <si>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</si>
  <si>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</si>
  <si>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</si>
  <si>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</si>
  <si>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</si>
  <si>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</si>
  <si>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</si>
  <si>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</si>
  <si>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</si>
  <si>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</si>
  <si>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</si>
  <si>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</si>
  <si>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</si>
  <si>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</si>
  <si>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</si>
  <si>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</si>
  <si>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</si>
  <si>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</si>
  <si>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</si>
  <si>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</si>
  <si>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</si>
  <si>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</si>
  <si>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</si>
  <si>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</si>
  <si>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</si>
  <si>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</si>
  <si>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</si>
  <si>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</si>
  <si>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</si>
  <si>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</si>
  <si>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</si>
  <si>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</si>
  <si>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</si>
  <si>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</si>
  <si>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</si>
  <si>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</si>
  <si>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</si>
  <si>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</si>
  <si>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</si>
  <si>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</si>
  <si>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</si>
  <si>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</si>
  <si>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</si>
  <si>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</si>
  <si>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</si>
  <si>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</si>
  <si>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</si>
  <si>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</si>
  <si>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</si>
  <si>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</si>
  <si>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</si>
  <si>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</si>
  <si>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</si>
  <si>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</si>
  <si>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</si>
  <si>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</si>
  <si>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</si>
  <si>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</si>
  <si>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</si>
  <si>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</si>
  <si>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</si>
  <si>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</si>
  <si>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</si>
  <si>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</si>
  <si>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</si>
  <si>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</si>
  <si>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</si>
  <si>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</si>
  <si>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</si>
  <si>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</si>
  <si>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</si>
  <si>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</si>
  <si>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</si>
  <si>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</si>
  <si>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</si>
  <si>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</si>
  <si>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</si>
  <si>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</si>
  <si>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</si>
  <si>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</si>
  <si>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</si>
  <si>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</si>
  <si>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</si>
  <si>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</si>
  <si>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</si>
  <si>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</si>
  <si>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</si>
  <si>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</si>
  <si>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</si>
  <si>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</si>
  <si>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</si>
  <si>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</si>
  <si>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</si>
  <si>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</si>
  <si>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</si>
  <si>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</si>
  <si>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</si>
  <si>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</si>
  <si>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</si>
  <si>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</si>
  <si>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</si>
  <si>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</si>
  <si>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</si>
  <si>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</si>
  <si>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</si>
  <si>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</si>
  <si>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</si>
  <si>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</si>
  <si>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</si>
  <si>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</si>
  <si>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</si>
  <si>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</si>
  <si>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</si>
  <si>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</si>
  <si>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</si>
  <si>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</si>
  <si>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</si>
  <si>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</si>
  <si>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</si>
  <si>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</si>
  <si>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</si>
  <si>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</si>
  <si>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</si>
  <si>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</si>
  <si>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</si>
  <si>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</si>
  <si>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</si>
  <si>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</si>
  <si>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</si>
  <si>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</si>
  <si>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</si>
  <si>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</si>
  <si>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</si>
  <si>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</si>
  <si>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</si>
  <si>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</si>
  <si>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</si>
  <si>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</si>
  <si>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</si>
  <si>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</si>
  <si>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</si>
  <si>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</si>
  <si>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</si>
  <si>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</si>
  <si>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</si>
  <si>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</si>
  <si>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</si>
  <si>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</si>
  <si>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</si>
  <si>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</si>
  <si>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</si>
  <si>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</si>
  <si>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</si>
  <si>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</si>
  <si>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</si>
  <si>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</si>
  <si>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</si>
  <si>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</si>
  <si>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</si>
  <si>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</si>
  <si>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</si>
  <si>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</si>
  <si>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</si>
  <si>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</si>
  <si>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</si>
  <si>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</si>
  <si>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</si>
  <si>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</si>
  <si>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</si>
  <si>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</si>
  <si>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</si>
  <si>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</si>
  <si>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</si>
  <si>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</si>
  <si>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</si>
  <si>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</si>
  <si>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</si>
  <si>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</si>
  <si>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</si>
  <si>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</si>
  <si>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</si>
  <si>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</si>
  <si>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</si>
  <si>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</si>
  <si>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</si>
  <si>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</si>
  <si>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</si>
  <si>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</si>
  <si>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</si>
  <si>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</si>
  <si>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</si>
  <si>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</si>
  <si>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</si>
  <si>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</si>
  <si>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</si>
  <si>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</si>
  <si>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</si>
  <si>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</si>
  <si>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</si>
  <si>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</si>
  <si>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</si>
  <si>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</si>
  <si>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</si>
  <si>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</si>
  <si>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</si>
  <si>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</si>
  <si>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</si>
  <si>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</si>
  <si>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</si>
  <si>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</si>
  <si>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</si>
  <si>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</si>
  <si>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</si>
  <si>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</si>
  <si>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</si>
  <si>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</si>
  <si>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</si>
  <si>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</si>
  <si>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</si>
  <si>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</si>
  <si>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</si>
  <si>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</si>
  <si>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</si>
  <si>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</si>
  <si>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</si>
  <si>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</si>
  <si>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</si>
  <si>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</si>
  <si>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</si>
  <si>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</si>
  <si>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</si>
  <si>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</si>
  <si>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</si>
  <si>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</si>
  <si>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</si>
  <si>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</si>
  <si>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</si>
  <si>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</si>
  <si>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</si>
  <si>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</si>
  <si>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</si>
  <si>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</si>
  <si>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</si>
  <si>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</si>
  <si>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</si>
  <si>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</si>
  <si>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</si>
  <si>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</si>
  <si>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</si>
  <si>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</si>
  <si>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</si>
  <si>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</si>
  <si>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</si>
  <si>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</si>
  <si>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</si>
  <si>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</si>
  <si>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</si>
  <si>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</si>
  <si>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</si>
  <si>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</si>
  <si>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</si>
  <si>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</si>
  <si>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</si>
  <si>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</si>
  <si>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</si>
  <si>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</si>
  <si>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</si>
  <si>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</si>
  <si>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</si>
  <si>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</si>
  <si>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</si>
  <si>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</si>
  <si>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</si>
  <si>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</si>
  <si>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</si>
  <si>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</si>
  <si>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</si>
  <si>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</si>
  <si>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</si>
  <si>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</si>
  <si>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</si>
  <si>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</si>
  <si>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</si>
  <si>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</si>
  <si>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</si>
  <si>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</si>
  <si>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</si>
  <si>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</si>
  <si>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</si>
  <si>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</si>
  <si>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</si>
  <si>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</si>
  <si>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</si>
  <si>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</si>
  <si>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</si>
  <si>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</si>
  <si>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</si>
  <si>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</si>
  <si>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</si>
  <si>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</si>
  <si>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</si>
  <si>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</si>
  <si>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</si>
  <si>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</si>
  <si>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</si>
  <si>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</si>
  <si>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</si>
  <si>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</si>
  <si>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</si>
  <si>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</si>
  <si>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</si>
  <si>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</si>
  <si>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</si>
  <si>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</si>
  <si>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</si>
  <si>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</si>
  <si>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</si>
  <si>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</si>
  <si>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</si>
  <si>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</si>
  <si>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</si>
  <si>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</si>
  <si>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</si>
  <si>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</si>
  <si>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</si>
  <si>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</si>
  <si>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</si>
  <si>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</si>
  <si>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</si>
  <si>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</si>
  <si>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</si>
  <si>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</si>
  <si>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</si>
  <si>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</si>
  <si>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</si>
  <si>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</si>
  <si>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</si>
  <si>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</si>
  <si>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</si>
  <si>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</si>
  <si>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</si>
  <si>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</si>
  <si>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</si>
  <si>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</si>
  <si>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</si>
  <si>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</si>
  <si>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</si>
  <si>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</si>
  <si>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</si>
  <si>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</si>
  <si>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</si>
  <si>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</si>
  <si>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</si>
  <si>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</si>
  <si>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</si>
  <si>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</si>
  <si>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</si>
  <si>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</si>
  <si>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</si>
  <si>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</si>
  <si>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</si>
  <si>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</si>
  <si>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</si>
  <si>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</si>
  <si>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</si>
  <si>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</si>
  <si>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</si>
  <si>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</si>
  <si>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</si>
  <si>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</si>
  <si>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</si>
  <si>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</si>
  <si>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</si>
  <si>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</si>
  <si>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</si>
  <si>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</si>
  <si>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</si>
  <si>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</si>
  <si>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</si>
  <si>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</si>
  <si>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</si>
  <si>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</si>
  <si>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</si>
  <si>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</si>
  <si>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</si>
  <si>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</si>
  <si>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</si>
  <si>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</si>
  <si>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</si>
  <si>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</si>
  <si>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</si>
  <si>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</si>
  <si>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</si>
  <si>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</si>
  <si>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</si>
  <si>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</si>
  <si>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</si>
  <si>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</si>
  <si>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</si>
  <si>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</si>
  <si>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</si>
  <si>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</si>
  <si>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</si>
  <si>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</si>
  <si>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</si>
  <si>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</si>
  <si>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</si>
  <si>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</si>
  <si>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</si>
  <si>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</si>
  <si>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</si>
  <si>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</si>
  <si>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</si>
  <si>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</si>
  <si>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</si>
  <si>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</si>
  <si>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</si>
  <si>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</si>
  <si>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</si>
  <si>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</si>
  <si>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</si>
  <si>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</si>
  <si>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</si>
  <si>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</si>
  <si>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</si>
  <si>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</si>
  <si>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</si>
  <si>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</si>
  <si>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</si>
  <si>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</si>
  <si>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</si>
  <si>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</si>
  <si>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</si>
  <si>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</si>
  <si>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</si>
  <si>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</si>
  <si>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</si>
  <si>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</si>
  <si>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</si>
  <si>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</si>
  <si>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</si>
  <si>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</si>
  <si>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</si>
  <si>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</si>
  <si>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</si>
  <si>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</si>
  <si>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</si>
  <si>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</si>
  <si>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</si>
  <si>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</si>
  <si>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</si>
  <si>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</si>
  <si>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</si>
  <si>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</si>
  <si>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</si>
  <si>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</si>
  <si>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</si>
  <si>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</si>
  <si>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</si>
  <si>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</si>
  <si>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</si>
  <si>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</si>
  <si>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</si>
  <si>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</si>
  <si>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</si>
  <si>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</si>
  <si>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</si>
  <si>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</si>
  <si>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</si>
  <si>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</si>
  <si>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</si>
  <si>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</si>
  <si>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</si>
  <si>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</si>
  <si>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</si>
  <si>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</si>
  <si>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</si>
  <si>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</si>
  <si>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</si>
  <si>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</si>
  <si>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</si>
  <si>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</si>
  <si>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</si>
  <si>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</si>
  <si>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</si>
  <si>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</si>
  <si>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</si>
  <si>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</si>
  <si>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</si>
  <si>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</si>
  <si>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</si>
  <si>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</si>
  <si>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</si>
  <si>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</si>
  <si>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</si>
  <si>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</si>
  <si>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</si>
  <si>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</si>
  <si>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</si>
  <si>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</si>
  <si>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</si>
  <si>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</si>
  <si>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</si>
  <si>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</si>
  <si>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</si>
  <si>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</si>
  <si>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</si>
  <si>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</si>
  <si>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</si>
  <si>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</si>
  <si>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</si>
  <si>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</si>
  <si>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</si>
  <si>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</si>
  <si>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</si>
  <si>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</si>
  <si>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</si>
  <si>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</si>
  <si>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</si>
  <si>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</si>
  <si>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</si>
  <si>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</si>
  <si>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</si>
  <si>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</si>
  <si>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</si>
  <si>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</si>
  <si>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</si>
  <si>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</si>
  <si>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</si>
  <si>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</si>
  <si>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</si>
  <si>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</si>
  <si>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</si>
  <si>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</si>
  <si>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</si>
  <si>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</si>
  <si>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</si>
  <si>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</si>
  <si>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</si>
  <si>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</si>
  <si>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</si>
  <si>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</si>
  <si>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</si>
  <si>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</si>
  <si>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</si>
  <si>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専門・研究課程教育費</t>
    <phoneticPr fontId="5"/>
  </si>
  <si>
    <t>国立保健医療科学院</t>
    <phoneticPr fontId="5"/>
  </si>
  <si>
    <t>総務部会計課</t>
    <phoneticPr fontId="5"/>
  </si>
  <si>
    <t>○</t>
  </si>
  <si>
    <t>国立保健医療科学院教育訓練規程（第6条）（厚生労働省訓第38号）</t>
    <phoneticPr fontId="5"/>
  </si>
  <si>
    <t>国及び地方公共団体等における保健医療、生活衛生及びこれらに関連する社会福祉の分野のリーダーの育成</t>
    <phoneticPr fontId="5"/>
  </si>
  <si>
    <t>公衆衛生、保健医療福祉に携わる地方公共団体等職員に対して、以下の研修を行う。
①研究課程
　　修業期限３年間で実施し、自立して研究活動を行うに必要な高度の研究能力及びその基礎となる豊かな学識を養う。
②専門課程
　　保健福祉行政管理分野、地域保健福祉専攻科などの各分野で修業期限２月～１年で実施する。</t>
    <phoneticPr fontId="5"/>
  </si>
  <si>
    <t>厚生労働省</t>
  </si>
  <si>
    <t>新津　幸義</t>
    <rPh sb="0" eb="2">
      <t>ニイツ</t>
    </rPh>
    <rPh sb="3" eb="5">
      <t>ユキヨシ</t>
    </rPh>
    <phoneticPr fontId="5"/>
  </si>
  <si>
    <t>-</t>
  </si>
  <si>
    <t>-</t>
    <phoneticPr fontId="5"/>
  </si>
  <si>
    <t>試験研究費</t>
    <phoneticPr fontId="5"/>
  </si>
  <si>
    <t>諸謝金</t>
    <phoneticPr fontId="5"/>
  </si>
  <si>
    <t>委員等旅費</t>
    <phoneticPr fontId="5"/>
  </si>
  <si>
    <t>職員旅費</t>
    <phoneticPr fontId="5"/>
  </si>
  <si>
    <t>前年度の受講生を対象にフォローアップ調査を実施し、有益度90％以上を目標とする。</t>
    <phoneticPr fontId="5"/>
  </si>
  <si>
    <t>研修受講者に対する有益度の調査
（有益と回答した者 / 調査者）</t>
    <phoneticPr fontId="5"/>
  </si>
  <si>
    <t>養成訓練事業フォローアップ調査報告書</t>
    <phoneticPr fontId="5"/>
  </si>
  <si>
    <t>研修派遣元に対する有益度の調査
（有益と回答した者 / 調査者）</t>
    <phoneticPr fontId="5"/>
  </si>
  <si>
    <t>人</t>
    <rPh sb="0" eb="1">
      <t>ヒト</t>
    </rPh>
    <phoneticPr fontId="5"/>
  </si>
  <si>
    <t>X:遠隔教育システム経費執行額／Y:利用者数
（システムは専門・研究課程を中心に短期研修を含めて研修事業全体で利用している。）　　　　　　　　　　　</t>
    <phoneticPr fontId="5"/>
  </si>
  <si>
    <t>X:生物統計学教育システム経費執行額／Y:利用者数
（システムは専門・研究課程を中心に短期研修を含めて研修事業全体で利用している。）　　　　　　　　　　　　　　　　　　</t>
    <phoneticPr fontId="5"/>
  </si>
  <si>
    <t>X:システム経費以外の執行額／Y:利用者数（研修受講者全体の数）　　　　　</t>
    <phoneticPr fontId="5"/>
  </si>
  <si>
    <t>円</t>
    <phoneticPr fontId="5"/>
  </si>
  <si>
    <t>4,617,000円/1,188人</t>
    <phoneticPr fontId="5"/>
  </si>
  <si>
    <t>4,617,000円/1,319人</t>
    <phoneticPr fontId="5"/>
  </si>
  <si>
    <t>1,420,200円/8人</t>
    <phoneticPr fontId="5"/>
  </si>
  <si>
    <t>1,420,200円/13人</t>
    <phoneticPr fontId="5"/>
  </si>
  <si>
    <t>1,472,018円/1,252人</t>
    <phoneticPr fontId="5"/>
  </si>
  <si>
    <t>2,058,814円/701人</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</si>
  <si>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</si>
  <si>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</si>
  <si>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国立保健医療科学院における研究課題評価（毎年度実施）
※総合評点は5点満点で、3点で「良好」の評価</t>
    <phoneticPr fontId="5"/>
  </si>
  <si>
    <t>点</t>
    <phoneticPr fontId="5"/>
  </si>
  <si>
    <t>平均3.5点以上</t>
    <phoneticPr fontId="5"/>
  </si>
  <si>
    <t>地方自治体等において保健医療福祉業務に携わる職員に対して研修を行い、資質の向上を図ることにより国民や社会のニーズに応えており、他で行っていない研修でもあるため、国費を投入して実施すべきである。</t>
    <phoneticPr fontId="5"/>
  </si>
  <si>
    <t>地方自治体等では実施が困難な専門的かつ高度な研修を、全国の地方自治体等の職員を対象として実施しているため、国が実施すべき事業である。</t>
    <phoneticPr fontId="5"/>
  </si>
  <si>
    <t>ニーズに合っていない研修は見直しを行い、常に資質の向上を目指した研修となっており、優先度は高い。</t>
    <phoneticPr fontId="5"/>
  </si>
  <si>
    <t>‐</t>
  </si>
  <si>
    <t>無</t>
  </si>
  <si>
    <t>必要に応じ実費負担を求めている。</t>
    <phoneticPr fontId="5"/>
  </si>
  <si>
    <t>妥当である。</t>
    <phoneticPr fontId="5"/>
  </si>
  <si>
    <t>研修の実施に必要な経費（委員等旅費、講師謝金等）に限定して支出している。</t>
    <phoneticPr fontId="5"/>
  </si>
  <si>
    <t>国庫債務負担行為を利用し競争入札による複数年契約を締結することにより、コストの削減を図っている。</t>
    <phoneticPr fontId="5"/>
  </si>
  <si>
    <t>成果実績は目標を上回っている。</t>
    <phoneticPr fontId="5"/>
  </si>
  <si>
    <t>各研修について修了時アンケートの満足度、理解度等により次回の研修に反映させているためより効果的な研修となっている。</t>
    <phoneticPr fontId="5"/>
  </si>
  <si>
    <t>概ね見合ったものとなっている。</t>
    <phoneticPr fontId="5"/>
  </si>
  <si>
    <t>研修を受講した者が自治体等において研修成果を生かし指導にあたっている。</t>
    <phoneticPr fontId="5"/>
  </si>
  <si>
    <t>短期研修経費</t>
    <phoneticPr fontId="5"/>
  </si>
  <si>
    <t>国立保健医療科学院基盤的研究費</t>
    <phoneticPr fontId="5"/>
  </si>
  <si>
    <t>医療・福祉サービス研究</t>
    <phoneticPr fontId="5"/>
  </si>
  <si>
    <t>生活環境研究</t>
    <phoneticPr fontId="5"/>
  </si>
  <si>
    <t>適切に予算を執行し、事業の目標が達成できており、このまま継続して事業を実施する。
今後はさらに地方公共団体職員の業務実態及びニーズに即した、保健所の業務や組織のマネジメントに関する内容の強化を図っていきたい。</t>
    <phoneticPr fontId="5"/>
  </si>
  <si>
    <t>594</t>
    <phoneticPr fontId="5"/>
  </si>
  <si>
    <t>541</t>
    <phoneticPr fontId="5"/>
  </si>
  <si>
    <t>480</t>
    <phoneticPr fontId="5"/>
  </si>
  <si>
    <t>864</t>
    <phoneticPr fontId="5"/>
  </si>
  <si>
    <t>875</t>
    <phoneticPr fontId="5"/>
  </si>
  <si>
    <t>844</t>
    <phoneticPr fontId="5"/>
  </si>
  <si>
    <t>847</t>
    <phoneticPr fontId="5"/>
  </si>
  <si>
    <t>0844</t>
    <phoneticPr fontId="5"/>
  </si>
  <si>
    <t>本事業は、地方公共団体等職員に対して研修を行う点で「短期研修費」と類似しているが、それぞれ職員の専門に応じた異なる研修を実施している。また、経費の配分において、研修を行う上で必要となる調査手法等の研究を行う事業と区別しており、適切な役割分担となっている。
   短期研修事業：保健医療等に係る業務に関する最新の知識、技術等の伝授
   専門・研究課程教育費：保健医療等に係る研究活動（研究課程）及び専門性を有する職業に必要な高度の能力の養成（専門課程）
   国立保健医療科学院基盤的研究費:健康危機管理や少子・高齢化、生活環境の安全確保等に関する基礎的研究を行い、調査手法の策定や研修等に反映させる
   医療・福祉サービス研究：国立保健医療科学院において行う研修に資する医療・福祉分野の調査研究の実施
   生活環境研究：国立保健医療科学院において行う研修に資する水・衛生分野の調査研究の実施</t>
    <phoneticPr fontId="5"/>
  </si>
  <si>
    <t>-</t>
    <phoneticPr fontId="5"/>
  </si>
  <si>
    <t>4,617,000円/1,460人</t>
    <rPh sb="16" eb="17">
      <t>ヒト</t>
    </rPh>
    <phoneticPr fontId="5"/>
  </si>
  <si>
    <t>-</t>
    <phoneticPr fontId="5"/>
  </si>
  <si>
    <t>研究課程の受講者数を指標としている。
〔募集定員〕
平成29年度　研究課程5人
平成30年度　研究課程5人
令和元年度　研究課程5人</t>
    <rPh sb="55" eb="57">
      <t>レイワ</t>
    </rPh>
    <rPh sb="57" eb="58">
      <t>ガン</t>
    </rPh>
    <phoneticPr fontId="5"/>
  </si>
  <si>
    <t>専門課程の受講者数を指標としている。
〔募集定員〕
平成29年度　専門課程55人
平成30年度　専門課程55人
令和元年度　専門課程45人</t>
    <rPh sb="57" eb="59">
      <t>レイワ</t>
    </rPh>
    <rPh sb="59" eb="60">
      <t>ガン</t>
    </rPh>
    <phoneticPr fontId="5"/>
  </si>
  <si>
    <t>4,617,000円/1200人</t>
    <phoneticPr fontId="5"/>
  </si>
  <si>
    <t>2,003,436円/455人</t>
    <phoneticPr fontId="5"/>
  </si>
  <si>
    <t>2,257,000円/1,100人</t>
    <phoneticPr fontId="5"/>
  </si>
  <si>
    <t>平成20年度から研修のフォローアップ調査を実施しており、その調査結果を反映することにより研修内容の充実を図っている。
令和元年度においても成果目標を達成し、活動実績も見込みに見合ったものとなった。
研修で利用するシステムについては、国庫債務負担行為を利用し競争入札による複数年契約を締結することにより、コストの削減を図っている。</t>
    <rPh sb="59" eb="61">
      <t>レイワ</t>
    </rPh>
    <rPh sb="61" eb="62">
      <t>ガン</t>
    </rPh>
    <phoneticPr fontId="5"/>
  </si>
  <si>
    <t>A.株式会社エグゼクション</t>
    <phoneticPr fontId="5"/>
  </si>
  <si>
    <t>遠隔研修システムハードウェア等賃貸借及び保守一式（平成28年度国庫債務）</t>
    <phoneticPr fontId="5"/>
  </si>
  <si>
    <t>賃貸借</t>
    <phoneticPr fontId="5"/>
  </si>
  <si>
    <t>株式会社エグゼクション</t>
    <phoneticPr fontId="5"/>
  </si>
  <si>
    <t>国庫債務負担行為等</t>
  </si>
  <si>
    <t>個人Ａ</t>
    <rPh sb="0" eb="2">
      <t>コジン</t>
    </rPh>
    <phoneticPr fontId="5"/>
  </si>
  <si>
    <t>朝霞税務署</t>
    <phoneticPr fontId="5"/>
  </si>
  <si>
    <t>諸謝金・委員等旅費等に係る源泉徴収所得税</t>
    <phoneticPr fontId="5"/>
  </si>
  <si>
    <t>諸謝金・委員等旅費</t>
  </si>
  <si>
    <t>諸謝金・委員等旅費</t>
    <phoneticPr fontId="5"/>
  </si>
  <si>
    <t>個人Ｂ</t>
    <rPh sb="0" eb="2">
      <t>コジン</t>
    </rPh>
    <phoneticPr fontId="5"/>
  </si>
  <si>
    <t>個人Ｃ</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</si>
  <si>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</si>
  <si>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</si>
  <si>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</si>
  <si>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</si>
  <si>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</si>
  <si>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</si>
  <si>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委員等旅費</t>
    <phoneticPr fontId="5"/>
  </si>
  <si>
    <t>X/Y</t>
    <phoneticPr fontId="5"/>
  </si>
  <si>
    <t>-</t>
    <phoneticPr fontId="5"/>
  </si>
  <si>
    <t>①研究課程
　 修業期限３年間で実施し、自立して研究活動を行うのに必要な高度の研究能力及びその基礎となる豊かな学識を養う。
②専門課程
　 保健福祉行政管理分野、地域保健福祉分野、医療管理分野、生物統計分野、国際保健分野、地域保健福祉専攻科、生活衛生環境専攻科、健康危機管理専攻科など11分野で修業
　このように、自治体職員等への養成及び訓練を行うことにより、保健医療、生活衛生及び社会福祉等事業の改善に寄与し、国立保健医療科学院の目的の達成に資するもの。</t>
    <phoneticPr fontId="5"/>
  </si>
  <si>
    <t>-</t>
    <phoneticPr fontId="5"/>
  </si>
  <si>
    <t>-</t>
    <phoneticPr fontId="5"/>
  </si>
  <si>
    <t>点検対象外</t>
    <rPh sb="0" eb="2">
      <t>テンケン</t>
    </rPh>
    <rPh sb="2" eb="5">
      <t>タイショウガイ</t>
    </rPh>
    <phoneticPr fontId="5"/>
  </si>
  <si>
    <t>国及び地方公共団体等における保健医療、生活衛生及びこれらに関連する社会福祉の分野のリーダーの育成のための研修事業であり、引き続き、必要な予算額を確保し、適正な執行に努めること。</t>
    <rPh sb="52" eb="54">
      <t>ケンシュウ</t>
    </rPh>
    <rPh sb="54" eb="56">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</si>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</sst>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49</xdr:col>
      <xdr:colOff>224033</xdr:colOff>
      <xdr:row>765</xdr:row>
      <xdr:rowOff>26313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463040" y="47894240"/>
          <a:ext cx="7722113" cy="9089033"/>
          <a:chOff x="819775" y="655820"/>
          <a:chExt cx="8382000" cy="3826095"/>
        </a:xfrm>
      </xdr:grpSpPr>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973000" y="655820"/>
            <a:ext cx="396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600">
                <a:solidFill>
                  <a:sysClr val="windowText" lastClr="000000"/>
                </a:solidFill>
                <a:latin typeface="+mn-ea"/>
              </a:rPr>
              <a:t>国立保健医療科学院</a:t>
            </a:r>
            <a:endParaRPr lang="en-US" altLang="ja-JP" sz="1600">
              <a:solidFill>
                <a:sysClr val="windowText" lastClr="000000"/>
              </a:solidFill>
              <a:latin typeface="+mn-ea"/>
            </a:endParaRPr>
          </a:p>
          <a:p>
            <a:pPr algn="ctr"/>
            <a:r>
              <a:rPr lang="en-US" altLang="ja-JP" sz="1600">
                <a:solidFill>
                  <a:sysClr val="windowText" lastClr="000000"/>
                </a:solidFill>
                <a:latin typeface="+mn-ea"/>
              </a:rPr>
              <a:t>7</a:t>
            </a:r>
            <a:r>
              <a:rPr lang="ja-JP" altLang="en-US" sz="1600">
                <a:solidFill>
                  <a:sysClr val="windowText" lastClr="000000"/>
                </a:solidFill>
                <a:latin typeface="+mn-ea"/>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a:xfrm>
            <a:off x="3153000" y="1429555"/>
            <a:ext cx="360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専門・研究課程研修費用</a:t>
            </a:r>
          </a:p>
        </xdr:txBody>
      </xdr:sp>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2434109"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68739" y="2882368"/>
            <a:ext cx="2520000" cy="279602"/>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en-US" altLang="ja-JP" sz="1400">
              <a:latin typeface="+mn-ea"/>
            </a:endParaRPr>
          </a:p>
          <a:p>
            <a:pPr marL="0" marR="0" indent="0" algn="ctr" defTabSz="914400" rtl="0" eaLnBrk="1" fontAlgn="auto" latinLnBrk="0" hangingPunct="1">
              <a:lnSpc>
                <a:spcPct val="100000"/>
              </a:lnSpc>
              <a:spcBef>
                <a:spcPts val="0"/>
              </a:spcBef>
              <a:spcAft>
                <a:spcPts val="0"/>
              </a:spcAft>
              <a:buClrTx/>
              <a:buSzTx/>
              <a:buFontTx/>
              <a:buNone/>
              <a:tabLst/>
              <a:defRPr/>
            </a:pPr>
            <a:r>
              <a:rPr kumimoji="1" lang="en-US" altLang="ja-JP" sz="1400" kern="1200">
                <a:solidFill>
                  <a:schemeClr val="tx1"/>
                </a:solidFill>
                <a:effectLst/>
                <a:latin typeface="+mn-lt"/>
                <a:ea typeface="+mn-ea"/>
                <a:cs typeface="+mn-cs"/>
              </a:rPr>
              <a:t>【</a:t>
            </a:r>
            <a:r>
              <a:rPr kumimoji="1" lang="ja-JP" altLang="en-US" sz="1400" kern="1200">
                <a:solidFill>
                  <a:schemeClr val="tx1"/>
                </a:solidFill>
                <a:effectLst/>
                <a:latin typeface="+mn-lt"/>
                <a:ea typeface="+mn-ea"/>
                <a:cs typeface="+mn-cs"/>
              </a:rPr>
              <a:t>国庫債務負担行為等</a:t>
            </a:r>
            <a:r>
              <a:rPr kumimoji="1" lang="en-US" altLang="ja-JP" sz="1400" kern="1200">
                <a:solidFill>
                  <a:schemeClr val="tx1"/>
                </a:solidFill>
                <a:effectLst/>
                <a:latin typeface="+mn-lt"/>
                <a:ea typeface="+mn-ea"/>
                <a:cs typeface="+mn-cs"/>
              </a:rPr>
              <a:t>】</a:t>
            </a:r>
            <a:endParaRPr lang="ja-JP" altLang="ja-JP" sz="1400">
              <a:effectLst/>
            </a:endParaRPr>
          </a:p>
          <a:p>
            <a:pPr algn="ctr"/>
            <a:endParaRPr kumimoji="1" lang="ja-JP" altLang="en-US" sz="1400">
              <a:latin typeface="+mn-ea"/>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820078" y="3216568"/>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A.</a:t>
            </a:r>
            <a:r>
              <a:rPr lang="ja-JP" altLang="en-US" sz="1600">
                <a:solidFill>
                  <a:sysClr val="windowText" lastClr="000000"/>
                </a:solidFill>
                <a:latin typeface="+mn-ea"/>
              </a:rPr>
              <a:t>民間企業</a:t>
            </a:r>
            <a:r>
              <a:rPr lang="en-US" altLang="ja-JP" sz="1600">
                <a:solidFill>
                  <a:sysClr val="windowText" lastClr="000000"/>
                </a:solidFill>
                <a:latin typeface="+mn-ea"/>
              </a:rPr>
              <a:t>(1</a:t>
            </a:r>
            <a:r>
              <a:rPr lang="ja-JP" altLang="en-US" sz="1600">
                <a:solidFill>
                  <a:sysClr val="windowText" lastClr="000000"/>
                </a:solidFill>
                <a:latin typeface="+mn-ea"/>
              </a:rPr>
              <a:t>件</a:t>
            </a:r>
            <a:r>
              <a:rPr lang="en-US" altLang="ja-JP" sz="1600">
                <a:solidFill>
                  <a:sysClr val="windowText" lastClr="000000"/>
                </a:solidFill>
                <a:latin typeface="+mn-ea"/>
              </a:rPr>
              <a:t>)</a:t>
            </a:r>
          </a:p>
          <a:p>
            <a:pPr algn="ctr"/>
            <a:r>
              <a:rPr lang="en-US" altLang="ja-JP" sz="1600">
                <a:solidFill>
                  <a:sysClr val="windowText" lastClr="000000"/>
                </a:solidFill>
                <a:latin typeface="+mn-ea"/>
              </a:rPr>
              <a:t>5</a:t>
            </a:r>
            <a:r>
              <a:rPr lang="ja-JP" altLang="en-US" sz="1600">
                <a:solidFill>
                  <a:sysClr val="windowText" lastClr="000000"/>
                </a:solidFill>
                <a:latin typeface="+mn-ea"/>
              </a:rPr>
              <a:t>百万円</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819775" y="4003184"/>
            <a:ext cx="32400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t>保健情報研修システムに係る機器賃貸借及び運用保守等</a:t>
            </a:r>
            <a:endParaRPr kumimoji="1" lang="ja-JP" altLang="en-US" sz="1400"/>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7480478" y="2316054"/>
            <a:ext cx="0" cy="540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879339" y="3227299"/>
            <a:ext cx="3240000" cy="720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74295" tIns="37148" rIns="74295" bIns="37148"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600">
                <a:solidFill>
                  <a:sysClr val="windowText" lastClr="000000"/>
                </a:solidFill>
                <a:latin typeface="+mn-ea"/>
              </a:rPr>
              <a:t>B.</a:t>
            </a:r>
            <a:r>
              <a:rPr lang="ja-JP" altLang="en-US" sz="1600">
                <a:solidFill>
                  <a:sysClr val="windowText" lastClr="000000"/>
                </a:solidFill>
                <a:latin typeface="+mn-ea"/>
              </a:rPr>
              <a:t>事務費</a:t>
            </a:r>
            <a:endParaRPr lang="en-US" altLang="ja-JP" sz="1600">
              <a:solidFill>
                <a:sysClr val="windowText" lastClr="000000"/>
              </a:solidFill>
              <a:latin typeface="+mn-ea"/>
            </a:endParaRPr>
          </a:p>
          <a:p>
            <a:pPr algn="ctr"/>
            <a:r>
              <a:rPr lang="en-US" altLang="ja-JP" sz="1600">
                <a:solidFill>
                  <a:sysClr val="windowText" lastClr="000000"/>
                </a:solidFill>
                <a:latin typeface="+mn-ea"/>
              </a:rPr>
              <a:t>2</a:t>
            </a:r>
            <a:r>
              <a:rPr lang="ja-JP" altLang="en-US" sz="1600">
                <a:solidFill>
                  <a:sysClr val="windowText" lastClr="000000"/>
                </a:solidFill>
                <a:latin typeface="+mn-ea"/>
              </a:rPr>
              <a:t>百万円</a:t>
            </a:r>
          </a:p>
        </xdr:txBody>
      </xdr:sp>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2433000" y="2316054"/>
            <a:ext cx="5040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4">
            <a:extLst>
              <a:ext uri="{FF2B5EF4-FFF2-40B4-BE49-F238E27FC236}">
                <a16:creationId xmlns:a16="http://schemas.microsoft.com/office/drawing/2014/main" id="{00000000-0008-0000-0000-00000C000000}"/>
              </a:ext>
            </a:extLst>
          </xdr:cNvPr>
          <xdr:cNvSpPr txBox="1"/>
        </xdr:nvSpPr>
        <xdr:spPr>
          <a:xfrm>
            <a:off x="6254424" y="2969940"/>
            <a:ext cx="2520000" cy="13919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latin typeface="+mn-ea"/>
              </a:rPr>
              <a:t>【</a:t>
            </a:r>
            <a:r>
              <a:rPr kumimoji="1" lang="ja-JP" altLang="en-US" sz="1400">
                <a:latin typeface="+mn-ea"/>
              </a:rPr>
              <a:t>その他</a:t>
            </a:r>
            <a:r>
              <a:rPr kumimoji="1" lang="en-US" altLang="ja-JP" sz="1400">
                <a:latin typeface="+mn-ea"/>
              </a:rPr>
              <a:t>】</a:t>
            </a:r>
            <a:endParaRPr kumimoji="1" lang="ja-JP" altLang="en-US" sz="1400">
              <a:latin typeface="+mn-ea"/>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5760075" y="4013915"/>
            <a:ext cx="3441700" cy="46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a:t>委員等旅費、諸謝金等</a:t>
            </a:r>
          </a:p>
        </xdr:txBody>
      </xdr:sp>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953000" y="1970467"/>
            <a:ext cx="0" cy="360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72"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876</v>
      </c>
      <c r="AT2" s="218"/>
      <c r="AU2" s="218"/>
      <c r="AV2" s="51" t="str">
        <f>IF(AW2="", "", "-")</f>
        <v/>
      </c>
      <c r="AW2" s="401"/>
      <c r="AX2" s="401"/>
    </row>
    <row r="3" spans="1:50" ht="21" customHeight="1" thickBot="1" x14ac:dyDescent="0.2">
      <c r="A3" s="524" t="s">
        <v>429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568</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561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513</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563</v>
      </c>
      <c r="AF5" s="721"/>
      <c r="AG5" s="721"/>
      <c r="AH5" s="721"/>
      <c r="AI5" s="721"/>
      <c r="AJ5" s="721"/>
      <c r="AK5" s="721"/>
      <c r="AL5" s="721"/>
      <c r="AM5" s="721"/>
      <c r="AN5" s="721"/>
      <c r="AO5" s="721"/>
      <c r="AP5" s="722"/>
      <c r="AQ5" s="723" t="s">
        <v>569</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652</v>
      </c>
      <c r="H7" s="834"/>
      <c r="I7" s="834"/>
      <c r="J7" s="834"/>
      <c r="K7" s="834"/>
      <c r="L7" s="834"/>
      <c r="M7" s="834"/>
      <c r="N7" s="834"/>
      <c r="O7" s="834"/>
      <c r="P7" s="834"/>
      <c r="Q7" s="834"/>
      <c r="R7" s="834"/>
      <c r="S7" s="834"/>
      <c r="T7" s="834"/>
      <c r="U7" s="834"/>
      <c r="V7" s="834"/>
      <c r="W7" s="834"/>
      <c r="X7" s="835"/>
      <c r="Y7" s="399" t="s">
        <v>393</v>
      </c>
      <c r="Z7" s="300"/>
      <c r="AA7" s="300"/>
      <c r="AB7" s="300"/>
      <c r="AC7" s="300"/>
      <c r="AD7" s="400"/>
      <c r="AE7" s="387" t="s">
        <v>565</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566</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567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8</v>
      </c>
      <c r="Q13" s="117"/>
      <c r="R13" s="117"/>
      <c r="S13" s="117"/>
      <c r="T13" s="117"/>
      <c r="U13" s="117"/>
      <c r="V13" s="118"/>
      <c r="W13" s="116">
        <v>8</v>
      </c>
      <c r="X13" s="117"/>
      <c r="Y13" s="117"/>
      <c r="Z13" s="117"/>
      <c r="AA13" s="117"/>
      <c r="AB13" s="117"/>
      <c r="AC13" s="118"/>
      <c r="AD13" s="116">
        <v>7</v>
      </c>
      <c r="AE13" s="117"/>
      <c r="AF13" s="117"/>
      <c r="AG13" s="117"/>
      <c r="AH13" s="117"/>
      <c r="AI13" s="117"/>
      <c r="AJ13" s="118"/>
      <c r="AK13" s="116">
        <v>7</v>
      </c>
      <c r="AL13" s="117"/>
      <c r="AM13" s="117"/>
      <c r="AN13" s="117"/>
      <c r="AO13" s="117"/>
      <c r="AP13" s="117"/>
      <c r="AQ13" s="118"/>
      <c r="AR13" s="113">
        <v>7</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571</v>
      </c>
      <c r="Q14" s="117"/>
      <c r="R14" s="117"/>
      <c r="S14" s="117"/>
      <c r="T14" s="117"/>
      <c r="U14" s="117"/>
      <c r="V14" s="118"/>
      <c r="W14" s="116" t="s">
        <v>571</v>
      </c>
      <c r="X14" s="117"/>
      <c r="Y14" s="117"/>
      <c r="Z14" s="117"/>
      <c r="AA14" s="117"/>
      <c r="AB14" s="117"/>
      <c r="AC14" s="118"/>
      <c r="AD14" s="116" t="s">
        <v>571</v>
      </c>
      <c r="AE14" s="117"/>
      <c r="AF14" s="117"/>
      <c r="AG14" s="117"/>
      <c r="AH14" s="117"/>
      <c r="AI14" s="117"/>
      <c r="AJ14" s="118"/>
      <c r="AK14" s="116" t="s">
        <v>571</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571</v>
      </c>
      <c r="Q15" s="117"/>
      <c r="R15" s="117"/>
      <c r="S15" s="117"/>
      <c r="T15" s="117"/>
      <c r="U15" s="117"/>
      <c r="V15" s="118"/>
      <c r="W15" s="116" t="s">
        <v>571</v>
      </c>
      <c r="X15" s="117"/>
      <c r="Y15" s="117"/>
      <c r="Z15" s="117"/>
      <c r="AA15" s="117"/>
      <c r="AB15" s="117"/>
      <c r="AC15" s="118"/>
      <c r="AD15" s="116" t="s">
        <v>571</v>
      </c>
      <c r="AE15" s="117"/>
      <c r="AF15" s="117"/>
      <c r="AG15" s="117"/>
      <c r="AH15" s="117"/>
      <c r="AI15" s="117"/>
      <c r="AJ15" s="118"/>
      <c r="AK15" s="116" t="s">
        <v>571</v>
      </c>
      <c r="AL15" s="117"/>
      <c r="AM15" s="117"/>
      <c r="AN15" s="117"/>
      <c r="AO15" s="117"/>
      <c r="AP15" s="117"/>
      <c r="AQ15" s="118"/>
      <c r="AR15" s="116" t="s">
        <v>412</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571</v>
      </c>
      <c r="Q16" s="117"/>
      <c r="R16" s="117"/>
      <c r="S16" s="117"/>
      <c r="T16" s="117"/>
      <c r="U16" s="117"/>
      <c r="V16" s="118"/>
      <c r="W16" s="116" t="s">
        <v>571</v>
      </c>
      <c r="X16" s="117"/>
      <c r="Y16" s="117"/>
      <c r="Z16" s="117"/>
      <c r="AA16" s="117"/>
      <c r="AB16" s="117"/>
      <c r="AC16" s="118"/>
      <c r="AD16" s="116" t="s">
        <v>571</v>
      </c>
      <c r="AE16" s="117"/>
      <c r="AF16" s="117"/>
      <c r="AG16" s="117"/>
      <c r="AH16" s="117"/>
      <c r="AI16" s="117"/>
      <c r="AJ16" s="118"/>
      <c r="AK16" s="116" t="s">
        <v>571</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571</v>
      </c>
      <c r="Q17" s="117"/>
      <c r="R17" s="117"/>
      <c r="S17" s="117"/>
      <c r="T17" s="117"/>
      <c r="U17" s="117"/>
      <c r="V17" s="118"/>
      <c r="W17" s="116" t="s">
        <v>571</v>
      </c>
      <c r="X17" s="117"/>
      <c r="Y17" s="117"/>
      <c r="Z17" s="117"/>
      <c r="AA17" s="117"/>
      <c r="AB17" s="117"/>
      <c r="AC17" s="118"/>
      <c r="AD17" s="116" t="s">
        <v>570</v>
      </c>
      <c r="AE17" s="117"/>
      <c r="AF17" s="117"/>
      <c r="AG17" s="117"/>
      <c r="AH17" s="117"/>
      <c r="AI17" s="117"/>
      <c r="AJ17" s="118"/>
      <c r="AK17" s="116" t="s">
        <v>571</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8</v>
      </c>
      <c r="Q18" s="123"/>
      <c r="R18" s="123"/>
      <c r="S18" s="123"/>
      <c r="T18" s="123"/>
      <c r="U18" s="123"/>
      <c r="V18" s="124"/>
      <c r="W18" s="122">
        <f>SUM(W13:AC17)</f>
        <v>8</v>
      </c>
      <c r="X18" s="123"/>
      <c r="Y18" s="123"/>
      <c r="Z18" s="123"/>
      <c r="AA18" s="123"/>
      <c r="AB18" s="123"/>
      <c r="AC18" s="124"/>
      <c r="AD18" s="122">
        <f>SUM(AD13:AJ17)</f>
        <v>7</v>
      </c>
      <c r="AE18" s="123"/>
      <c r="AF18" s="123"/>
      <c r="AG18" s="123"/>
      <c r="AH18" s="123"/>
      <c r="AI18" s="123"/>
      <c r="AJ18" s="124"/>
      <c r="AK18" s="122">
        <f>SUM(AK13:AQ17)</f>
        <v>7</v>
      </c>
      <c r="AL18" s="123"/>
      <c r="AM18" s="123"/>
      <c r="AN18" s="123"/>
      <c r="AO18" s="123"/>
      <c r="AP18" s="123"/>
      <c r="AQ18" s="124"/>
      <c r="AR18" s="122">
        <f>SUM(AR13:AX17)</f>
        <v>7</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8</v>
      </c>
      <c r="Q19" s="117"/>
      <c r="R19" s="117"/>
      <c r="S19" s="117"/>
      <c r="T19" s="117"/>
      <c r="U19" s="117"/>
      <c r="V19" s="118"/>
      <c r="W19" s="116">
        <v>8</v>
      </c>
      <c r="X19" s="117"/>
      <c r="Y19" s="117"/>
      <c r="Z19" s="117"/>
      <c r="AA19" s="117"/>
      <c r="AB19" s="117"/>
      <c r="AC19" s="118"/>
      <c r="AD19" s="116">
        <v>7</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572</v>
      </c>
      <c r="H23" s="191"/>
      <c r="I23" s="191"/>
      <c r="J23" s="191"/>
      <c r="K23" s="191"/>
      <c r="L23" s="191"/>
      <c r="M23" s="191"/>
      <c r="N23" s="191"/>
      <c r="O23" s="192"/>
      <c r="P23" s="113">
        <v>5</v>
      </c>
      <c r="Q23" s="114"/>
      <c r="R23" s="114"/>
      <c r="S23" s="114"/>
      <c r="T23" s="114"/>
      <c r="U23" s="114"/>
      <c r="V23" s="115"/>
      <c r="W23" s="113">
        <v>5</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573</v>
      </c>
      <c r="H24" s="194"/>
      <c r="I24" s="194"/>
      <c r="J24" s="194"/>
      <c r="K24" s="194"/>
      <c r="L24" s="194"/>
      <c r="M24" s="194"/>
      <c r="N24" s="194"/>
      <c r="O24" s="195"/>
      <c r="P24" s="116">
        <v>1</v>
      </c>
      <c r="Q24" s="117"/>
      <c r="R24" s="117"/>
      <c r="S24" s="117"/>
      <c r="T24" s="117"/>
      <c r="U24" s="117"/>
      <c r="V24" s="118"/>
      <c r="W24" s="116">
        <v>1</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574</v>
      </c>
      <c r="H25" s="194"/>
      <c r="I25" s="194"/>
      <c r="J25" s="194"/>
      <c r="K25" s="194"/>
      <c r="L25" s="194"/>
      <c r="M25" s="194"/>
      <c r="N25" s="194"/>
      <c r="O25" s="195"/>
      <c r="P25" s="116">
        <v>1</v>
      </c>
      <c r="Q25" s="117"/>
      <c r="R25" s="117"/>
      <c r="S25" s="117"/>
      <c r="T25" s="117"/>
      <c r="U25" s="117"/>
      <c r="V25" s="118"/>
      <c r="W25" s="116">
        <v>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575</v>
      </c>
      <c r="H26" s="194"/>
      <c r="I26" s="194"/>
      <c r="J26" s="194"/>
      <c r="K26" s="194"/>
      <c r="L26" s="194"/>
      <c r="M26" s="194"/>
      <c r="N26" s="194"/>
      <c r="O26" s="195"/>
      <c r="P26" s="116">
        <v>0</v>
      </c>
      <c r="Q26" s="117"/>
      <c r="R26" s="117"/>
      <c r="S26" s="117"/>
      <c r="T26" s="117"/>
      <c r="U26" s="117"/>
      <c r="V26" s="118"/>
      <c r="W26" s="116">
        <v>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7</v>
      </c>
      <c r="Q29" s="117"/>
      <c r="R29" s="117"/>
      <c r="S29" s="117"/>
      <c r="T29" s="117"/>
      <c r="U29" s="117"/>
      <c r="V29" s="118"/>
      <c r="W29" s="222">
        <f>AR13</f>
        <v>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396</v>
      </c>
      <c r="AF30" s="391"/>
      <c r="AG30" s="391"/>
      <c r="AH30" s="392"/>
      <c r="AI30" s="390" t="s">
        <v>418</v>
      </c>
      <c r="AJ30" s="391"/>
      <c r="AK30" s="391"/>
      <c r="AL30" s="392"/>
      <c r="AM30" s="393" t="s">
        <v>423</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t="s">
        <v>625</v>
      </c>
      <c r="AR31" s="140"/>
      <c r="AS31" s="141" t="s">
        <v>236</v>
      </c>
      <c r="AT31" s="176"/>
      <c r="AU31" s="275">
        <v>2</v>
      </c>
      <c r="AV31" s="275"/>
      <c r="AW31" s="383" t="s">
        <v>181</v>
      </c>
      <c r="AX31" s="384"/>
    </row>
    <row r="32" spans="1:50" ht="23.25" customHeight="1" x14ac:dyDescent="0.15">
      <c r="A32" s="516"/>
      <c r="B32" s="514"/>
      <c r="C32" s="514"/>
      <c r="D32" s="514"/>
      <c r="E32" s="514"/>
      <c r="F32" s="515"/>
      <c r="G32" s="541" t="s">
        <v>576</v>
      </c>
      <c r="H32" s="542"/>
      <c r="I32" s="542"/>
      <c r="J32" s="542"/>
      <c r="K32" s="542"/>
      <c r="L32" s="542"/>
      <c r="M32" s="542"/>
      <c r="N32" s="542"/>
      <c r="O32" s="543"/>
      <c r="P32" s="165" t="s">
        <v>577</v>
      </c>
      <c r="Q32" s="165"/>
      <c r="R32" s="165"/>
      <c r="S32" s="165"/>
      <c r="T32" s="165"/>
      <c r="U32" s="165"/>
      <c r="V32" s="165"/>
      <c r="W32" s="165"/>
      <c r="X32" s="236"/>
      <c r="Y32" s="342" t="s">
        <v>12</v>
      </c>
      <c r="Z32" s="550"/>
      <c r="AA32" s="551"/>
      <c r="AB32" s="552" t="s">
        <v>14</v>
      </c>
      <c r="AC32" s="552"/>
      <c r="AD32" s="552"/>
      <c r="AE32" s="368">
        <v>100</v>
      </c>
      <c r="AF32" s="369"/>
      <c r="AG32" s="369"/>
      <c r="AH32" s="369"/>
      <c r="AI32" s="368">
        <v>100</v>
      </c>
      <c r="AJ32" s="369"/>
      <c r="AK32" s="369"/>
      <c r="AL32" s="369"/>
      <c r="AM32" s="368">
        <v>100</v>
      </c>
      <c r="AN32" s="369"/>
      <c r="AO32" s="369"/>
      <c r="AP32" s="369"/>
      <c r="AQ32" s="119" t="s">
        <v>570</v>
      </c>
      <c r="AR32" s="120"/>
      <c r="AS32" s="120"/>
      <c r="AT32" s="121"/>
      <c r="AU32" s="369" t="s">
        <v>625</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14</v>
      </c>
      <c r="AC33" s="523"/>
      <c r="AD33" s="523"/>
      <c r="AE33" s="368">
        <v>90</v>
      </c>
      <c r="AF33" s="369"/>
      <c r="AG33" s="369"/>
      <c r="AH33" s="369"/>
      <c r="AI33" s="368">
        <v>90</v>
      </c>
      <c r="AJ33" s="369"/>
      <c r="AK33" s="369"/>
      <c r="AL33" s="369"/>
      <c r="AM33" s="368">
        <v>90</v>
      </c>
      <c r="AN33" s="369"/>
      <c r="AO33" s="369"/>
      <c r="AP33" s="369"/>
      <c r="AQ33" s="119" t="s">
        <v>570</v>
      </c>
      <c r="AR33" s="120"/>
      <c r="AS33" s="120"/>
      <c r="AT33" s="121"/>
      <c r="AU33" s="369">
        <v>90</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111</v>
      </c>
      <c r="AF34" s="369"/>
      <c r="AG34" s="369"/>
      <c r="AH34" s="369"/>
      <c r="AI34" s="368">
        <v>111</v>
      </c>
      <c r="AJ34" s="369"/>
      <c r="AK34" s="369"/>
      <c r="AL34" s="369"/>
      <c r="AM34" s="368">
        <v>111</v>
      </c>
      <c r="AN34" s="369"/>
      <c r="AO34" s="369"/>
      <c r="AP34" s="369"/>
      <c r="AQ34" s="119" t="s">
        <v>570</v>
      </c>
      <c r="AR34" s="120"/>
      <c r="AS34" s="120"/>
      <c r="AT34" s="121"/>
      <c r="AU34" s="369" t="s">
        <v>625</v>
      </c>
      <c r="AV34" s="369"/>
      <c r="AW34" s="369"/>
      <c r="AX34" s="371"/>
    </row>
    <row r="35" spans="1:50" ht="23.25" customHeight="1" x14ac:dyDescent="0.15">
      <c r="A35" s="901" t="s">
        <v>384</v>
      </c>
      <c r="B35" s="902"/>
      <c r="C35" s="902"/>
      <c r="D35" s="902"/>
      <c r="E35" s="902"/>
      <c r="F35" s="903"/>
      <c r="G35" s="907" t="s">
        <v>578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396</v>
      </c>
      <c r="AF37" s="373"/>
      <c r="AG37" s="373"/>
      <c r="AH37" s="374"/>
      <c r="AI37" s="372" t="s">
        <v>394</v>
      </c>
      <c r="AJ37" s="373"/>
      <c r="AK37" s="373"/>
      <c r="AL37" s="374"/>
      <c r="AM37" s="379" t="s">
        <v>423</v>
      </c>
      <c r="AN37" s="379"/>
      <c r="AO37" s="379"/>
      <c r="AP37" s="379"/>
      <c r="AQ37" s="271" t="s">
        <v>235</v>
      </c>
      <c r="AR37" s="272"/>
      <c r="AS37" s="272"/>
      <c r="AT37" s="273"/>
      <c r="AU37" s="385" t="s">
        <v>134</v>
      </c>
      <c r="AV37" s="385"/>
      <c r="AW37" s="385"/>
      <c r="AX37" s="386"/>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t="s">
        <v>625</v>
      </c>
      <c r="AR38" s="140"/>
      <c r="AS38" s="141" t="s">
        <v>236</v>
      </c>
      <c r="AT38" s="176"/>
      <c r="AU38" s="275">
        <v>2</v>
      </c>
      <c r="AV38" s="275"/>
      <c r="AW38" s="383" t="s">
        <v>181</v>
      </c>
      <c r="AX38" s="384"/>
    </row>
    <row r="39" spans="1:50" ht="23.25" customHeight="1" x14ac:dyDescent="0.15">
      <c r="A39" s="516"/>
      <c r="B39" s="514"/>
      <c r="C39" s="514"/>
      <c r="D39" s="514"/>
      <c r="E39" s="514"/>
      <c r="F39" s="515"/>
      <c r="G39" s="541" t="s">
        <v>576</v>
      </c>
      <c r="H39" s="542"/>
      <c r="I39" s="542"/>
      <c r="J39" s="542"/>
      <c r="K39" s="542"/>
      <c r="L39" s="542"/>
      <c r="M39" s="542"/>
      <c r="N39" s="542"/>
      <c r="O39" s="543"/>
      <c r="P39" s="165" t="s">
        <v>579</v>
      </c>
      <c r="Q39" s="165"/>
      <c r="R39" s="165"/>
      <c r="S39" s="165"/>
      <c r="T39" s="165"/>
      <c r="U39" s="165"/>
      <c r="V39" s="165"/>
      <c r="W39" s="165"/>
      <c r="X39" s="236"/>
      <c r="Y39" s="342" t="s">
        <v>12</v>
      </c>
      <c r="Z39" s="550"/>
      <c r="AA39" s="551"/>
      <c r="AB39" s="552" t="s">
        <v>14</v>
      </c>
      <c r="AC39" s="552"/>
      <c r="AD39" s="552"/>
      <c r="AE39" s="368">
        <v>100</v>
      </c>
      <c r="AF39" s="369"/>
      <c r="AG39" s="369"/>
      <c r="AH39" s="369"/>
      <c r="AI39" s="368">
        <v>100</v>
      </c>
      <c r="AJ39" s="369"/>
      <c r="AK39" s="369"/>
      <c r="AL39" s="369"/>
      <c r="AM39" s="368">
        <v>100</v>
      </c>
      <c r="AN39" s="369"/>
      <c r="AO39" s="369"/>
      <c r="AP39" s="369"/>
      <c r="AQ39" s="119" t="s">
        <v>570</v>
      </c>
      <c r="AR39" s="120"/>
      <c r="AS39" s="120"/>
      <c r="AT39" s="121"/>
      <c r="AU39" s="369" t="s">
        <v>625</v>
      </c>
      <c r="AV39" s="369"/>
      <c r="AW39" s="369"/>
      <c r="AX39" s="371"/>
    </row>
    <row r="40" spans="1:50" ht="23.25"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t="s">
        <v>14</v>
      </c>
      <c r="AC40" s="523"/>
      <c r="AD40" s="523"/>
      <c r="AE40" s="368">
        <v>90</v>
      </c>
      <c r="AF40" s="369"/>
      <c r="AG40" s="369"/>
      <c r="AH40" s="369"/>
      <c r="AI40" s="368">
        <v>90</v>
      </c>
      <c r="AJ40" s="369"/>
      <c r="AK40" s="369"/>
      <c r="AL40" s="369"/>
      <c r="AM40" s="368">
        <v>90</v>
      </c>
      <c r="AN40" s="369"/>
      <c r="AO40" s="369"/>
      <c r="AP40" s="369"/>
      <c r="AQ40" s="119" t="s">
        <v>570</v>
      </c>
      <c r="AR40" s="120"/>
      <c r="AS40" s="120"/>
      <c r="AT40" s="121"/>
      <c r="AU40" s="369">
        <v>90</v>
      </c>
      <c r="AV40" s="369"/>
      <c r="AW40" s="369"/>
      <c r="AX40" s="371"/>
    </row>
    <row r="41" spans="1:50" ht="23.25"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v>111</v>
      </c>
      <c r="AF41" s="369"/>
      <c r="AG41" s="369"/>
      <c r="AH41" s="369"/>
      <c r="AI41" s="368">
        <v>111</v>
      </c>
      <c r="AJ41" s="369"/>
      <c r="AK41" s="369"/>
      <c r="AL41" s="369"/>
      <c r="AM41" s="368">
        <v>111</v>
      </c>
      <c r="AN41" s="369"/>
      <c r="AO41" s="369"/>
      <c r="AP41" s="369"/>
      <c r="AQ41" s="119" t="s">
        <v>570</v>
      </c>
      <c r="AR41" s="120"/>
      <c r="AS41" s="120"/>
      <c r="AT41" s="121"/>
      <c r="AU41" s="369" t="s">
        <v>625</v>
      </c>
      <c r="AV41" s="369"/>
      <c r="AW41" s="369"/>
      <c r="AX41" s="371"/>
    </row>
    <row r="42" spans="1:50" ht="23.25" customHeight="1" x14ac:dyDescent="0.15">
      <c r="A42" s="901" t="s">
        <v>384</v>
      </c>
      <c r="B42" s="902"/>
      <c r="C42" s="902"/>
      <c r="D42" s="902"/>
      <c r="E42" s="902"/>
      <c r="F42" s="903"/>
      <c r="G42" s="907" t="s">
        <v>578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396</v>
      </c>
      <c r="AF44" s="373"/>
      <c r="AG44" s="373"/>
      <c r="AH44" s="374"/>
      <c r="AI44" s="372" t="s">
        <v>394</v>
      </c>
      <c r="AJ44" s="373"/>
      <c r="AK44" s="373"/>
      <c r="AL44" s="374"/>
      <c r="AM44" s="379" t="s">
        <v>423</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396</v>
      </c>
      <c r="AF51" s="373"/>
      <c r="AG51" s="373"/>
      <c r="AH51" s="374"/>
      <c r="AI51" s="372" t="s">
        <v>394</v>
      </c>
      <c r="AJ51" s="373"/>
      <c r="AK51" s="373"/>
      <c r="AL51" s="374"/>
      <c r="AM51" s="379" t="s">
        <v>423</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396</v>
      </c>
      <c r="AF58" s="373"/>
      <c r="AG58" s="373"/>
      <c r="AH58" s="374"/>
      <c r="AI58" s="372" t="s">
        <v>394</v>
      </c>
      <c r="AJ58" s="373"/>
      <c r="AK58" s="373"/>
      <c r="AL58" s="374"/>
      <c r="AM58" s="379" t="s">
        <v>423</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396</v>
      </c>
      <c r="AF65" s="373"/>
      <c r="AG65" s="373"/>
      <c r="AH65" s="374"/>
      <c r="AI65" s="372" t="s">
        <v>394</v>
      </c>
      <c r="AJ65" s="373"/>
      <c r="AK65" s="373"/>
      <c r="AL65" s="374"/>
      <c r="AM65" s="379" t="s">
        <v>423</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374</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374</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375</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373</v>
      </c>
      <c r="X70" s="949"/>
      <c r="Y70" s="954" t="s">
        <v>12</v>
      </c>
      <c r="Z70" s="954"/>
      <c r="AA70" s="955"/>
      <c r="AB70" s="956" t="s">
        <v>374</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374</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375</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396</v>
      </c>
      <c r="AF73" s="373"/>
      <c r="AG73" s="373"/>
      <c r="AH73" s="374"/>
      <c r="AI73" s="372" t="s">
        <v>394</v>
      </c>
      <c r="AJ73" s="373"/>
      <c r="AK73" s="373"/>
      <c r="AL73" s="374"/>
      <c r="AM73" s="379" t="s">
        <v>423</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387</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396</v>
      </c>
      <c r="AF85" s="373"/>
      <c r="AG85" s="373"/>
      <c r="AH85" s="374"/>
      <c r="AI85" s="372" t="s">
        <v>394</v>
      </c>
      <c r="AJ85" s="373"/>
      <c r="AK85" s="373"/>
      <c r="AL85" s="374"/>
      <c r="AM85" s="379" t="s">
        <v>423</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396</v>
      </c>
      <c r="AF90" s="373"/>
      <c r="AG90" s="373"/>
      <c r="AH90" s="374"/>
      <c r="AI90" s="372" t="s">
        <v>394</v>
      </c>
      <c r="AJ90" s="373"/>
      <c r="AK90" s="373"/>
      <c r="AL90" s="374"/>
      <c r="AM90" s="379" t="s">
        <v>423</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396</v>
      </c>
      <c r="AF95" s="373"/>
      <c r="AG95" s="373"/>
      <c r="AH95" s="374"/>
      <c r="AI95" s="372" t="s">
        <v>394</v>
      </c>
      <c r="AJ95" s="373"/>
      <c r="AK95" s="373"/>
      <c r="AL95" s="374"/>
      <c r="AM95" s="379" t="s">
        <v>423</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47.4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396</v>
      </c>
      <c r="AF100" s="828"/>
      <c r="AG100" s="828"/>
      <c r="AH100" s="829"/>
      <c r="AI100" s="827" t="s">
        <v>416</v>
      </c>
      <c r="AJ100" s="828"/>
      <c r="AK100" s="828"/>
      <c r="AL100" s="829"/>
      <c r="AM100" s="827" t="s">
        <v>423</v>
      </c>
      <c r="AN100" s="828"/>
      <c r="AO100" s="828"/>
      <c r="AP100" s="829"/>
      <c r="AQ100" s="933" t="s">
        <v>436</v>
      </c>
      <c r="AR100" s="934"/>
      <c r="AS100" s="934"/>
      <c r="AT100" s="935"/>
      <c r="AU100" s="933" t="s">
        <v>437</v>
      </c>
      <c r="AV100" s="934"/>
      <c r="AW100" s="934"/>
      <c r="AX100" s="936"/>
    </row>
    <row r="101" spans="1:60" ht="47.45" customHeight="1" x14ac:dyDescent="0.15">
      <c r="A101" s="492"/>
      <c r="B101" s="493"/>
      <c r="C101" s="493"/>
      <c r="D101" s="493"/>
      <c r="E101" s="493"/>
      <c r="F101" s="494"/>
      <c r="G101" s="165" t="s">
        <v>626</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580</v>
      </c>
      <c r="AC101" s="552"/>
      <c r="AD101" s="552"/>
      <c r="AE101" s="368">
        <v>7</v>
      </c>
      <c r="AF101" s="369"/>
      <c r="AG101" s="369"/>
      <c r="AH101" s="370"/>
      <c r="AI101" s="368">
        <v>9</v>
      </c>
      <c r="AJ101" s="369"/>
      <c r="AK101" s="369"/>
      <c r="AL101" s="370"/>
      <c r="AM101" s="368">
        <v>9</v>
      </c>
      <c r="AN101" s="369"/>
      <c r="AO101" s="369"/>
      <c r="AP101" s="370"/>
      <c r="AQ101" s="368" t="s">
        <v>625</v>
      </c>
      <c r="AR101" s="369"/>
      <c r="AS101" s="369"/>
      <c r="AT101" s="370"/>
      <c r="AU101" s="368" t="s">
        <v>412</v>
      </c>
      <c r="AV101" s="369"/>
      <c r="AW101" s="369"/>
      <c r="AX101" s="370"/>
    </row>
    <row r="102" spans="1:60" ht="47.4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580</v>
      </c>
      <c r="AC102" s="552"/>
      <c r="AD102" s="552"/>
      <c r="AE102" s="362">
        <v>5</v>
      </c>
      <c r="AF102" s="362"/>
      <c r="AG102" s="362"/>
      <c r="AH102" s="362"/>
      <c r="AI102" s="362">
        <v>5</v>
      </c>
      <c r="AJ102" s="362"/>
      <c r="AK102" s="362"/>
      <c r="AL102" s="362"/>
      <c r="AM102" s="362">
        <v>5</v>
      </c>
      <c r="AN102" s="362"/>
      <c r="AO102" s="362"/>
      <c r="AP102" s="362"/>
      <c r="AQ102" s="818">
        <v>5</v>
      </c>
      <c r="AR102" s="819"/>
      <c r="AS102" s="819"/>
      <c r="AT102" s="820"/>
      <c r="AU102" s="818">
        <v>5</v>
      </c>
      <c r="AV102" s="819"/>
      <c r="AW102" s="819"/>
      <c r="AX102" s="820"/>
    </row>
    <row r="103" spans="1:60" ht="47.4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396</v>
      </c>
      <c r="AF103" s="302"/>
      <c r="AG103" s="302"/>
      <c r="AH103" s="303"/>
      <c r="AI103" s="307" t="s">
        <v>394</v>
      </c>
      <c r="AJ103" s="302"/>
      <c r="AK103" s="302"/>
      <c r="AL103" s="303"/>
      <c r="AM103" s="307" t="s">
        <v>423</v>
      </c>
      <c r="AN103" s="302"/>
      <c r="AO103" s="302"/>
      <c r="AP103" s="303"/>
      <c r="AQ103" s="364" t="s">
        <v>436</v>
      </c>
      <c r="AR103" s="365"/>
      <c r="AS103" s="365"/>
      <c r="AT103" s="366"/>
      <c r="AU103" s="364" t="s">
        <v>437</v>
      </c>
      <c r="AV103" s="365"/>
      <c r="AW103" s="365"/>
      <c r="AX103" s="367"/>
    </row>
    <row r="104" spans="1:60" ht="47.45" customHeight="1" x14ac:dyDescent="0.15">
      <c r="A104" s="492"/>
      <c r="B104" s="493"/>
      <c r="C104" s="493"/>
      <c r="D104" s="493"/>
      <c r="E104" s="493"/>
      <c r="F104" s="494"/>
      <c r="G104" s="165" t="s">
        <v>627</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580</v>
      </c>
      <c r="AC104" s="473"/>
      <c r="AD104" s="474"/>
      <c r="AE104" s="368">
        <v>52</v>
      </c>
      <c r="AF104" s="369"/>
      <c r="AG104" s="369"/>
      <c r="AH104" s="370"/>
      <c r="AI104" s="368">
        <v>66</v>
      </c>
      <c r="AJ104" s="369"/>
      <c r="AK104" s="369"/>
      <c r="AL104" s="370"/>
      <c r="AM104" s="368">
        <v>63</v>
      </c>
      <c r="AN104" s="369"/>
      <c r="AO104" s="369"/>
      <c r="AP104" s="370"/>
      <c r="AQ104" s="368" t="s">
        <v>625</v>
      </c>
      <c r="AR104" s="369"/>
      <c r="AS104" s="369"/>
      <c r="AT104" s="370"/>
      <c r="AU104" s="368" t="s">
        <v>412</v>
      </c>
      <c r="AV104" s="369"/>
      <c r="AW104" s="369"/>
      <c r="AX104" s="370"/>
    </row>
    <row r="105" spans="1:60" ht="47.4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580</v>
      </c>
      <c r="AC105" s="411"/>
      <c r="AD105" s="412"/>
      <c r="AE105" s="362">
        <v>55</v>
      </c>
      <c r="AF105" s="362"/>
      <c r="AG105" s="362"/>
      <c r="AH105" s="362"/>
      <c r="AI105" s="362">
        <v>55</v>
      </c>
      <c r="AJ105" s="362"/>
      <c r="AK105" s="362"/>
      <c r="AL105" s="362"/>
      <c r="AM105" s="362">
        <v>45</v>
      </c>
      <c r="AN105" s="362"/>
      <c r="AO105" s="362"/>
      <c r="AP105" s="362"/>
      <c r="AQ105" s="368">
        <v>55</v>
      </c>
      <c r="AR105" s="369"/>
      <c r="AS105" s="369"/>
      <c r="AT105" s="370"/>
      <c r="AU105" s="818">
        <v>55</v>
      </c>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396</v>
      </c>
      <c r="AF106" s="302"/>
      <c r="AG106" s="302"/>
      <c r="AH106" s="303"/>
      <c r="AI106" s="307" t="s">
        <v>394</v>
      </c>
      <c r="AJ106" s="302"/>
      <c r="AK106" s="302"/>
      <c r="AL106" s="303"/>
      <c r="AM106" s="307" t="s">
        <v>423</v>
      </c>
      <c r="AN106" s="302"/>
      <c r="AO106" s="302"/>
      <c r="AP106" s="303"/>
      <c r="AQ106" s="364" t="s">
        <v>436</v>
      </c>
      <c r="AR106" s="365"/>
      <c r="AS106" s="365"/>
      <c r="AT106" s="366"/>
      <c r="AU106" s="364" t="s">
        <v>437</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396</v>
      </c>
      <c r="AF109" s="302"/>
      <c r="AG109" s="302"/>
      <c r="AH109" s="303"/>
      <c r="AI109" s="307" t="s">
        <v>394</v>
      </c>
      <c r="AJ109" s="302"/>
      <c r="AK109" s="302"/>
      <c r="AL109" s="303"/>
      <c r="AM109" s="307" t="s">
        <v>423</v>
      </c>
      <c r="AN109" s="302"/>
      <c r="AO109" s="302"/>
      <c r="AP109" s="303"/>
      <c r="AQ109" s="364" t="s">
        <v>436</v>
      </c>
      <c r="AR109" s="365"/>
      <c r="AS109" s="365"/>
      <c r="AT109" s="366"/>
      <c r="AU109" s="364" t="s">
        <v>437</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396</v>
      </c>
      <c r="AF112" s="302"/>
      <c r="AG112" s="302"/>
      <c r="AH112" s="303"/>
      <c r="AI112" s="307" t="s">
        <v>394</v>
      </c>
      <c r="AJ112" s="302"/>
      <c r="AK112" s="302"/>
      <c r="AL112" s="303"/>
      <c r="AM112" s="307" t="s">
        <v>423</v>
      </c>
      <c r="AN112" s="302"/>
      <c r="AO112" s="302"/>
      <c r="AP112" s="303"/>
      <c r="AQ112" s="364" t="s">
        <v>436</v>
      </c>
      <c r="AR112" s="365"/>
      <c r="AS112" s="365"/>
      <c r="AT112" s="366"/>
      <c r="AU112" s="364" t="s">
        <v>437</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396</v>
      </c>
      <c r="AF115" s="302"/>
      <c r="AG115" s="302"/>
      <c r="AH115" s="303"/>
      <c r="AI115" s="307" t="s">
        <v>394</v>
      </c>
      <c r="AJ115" s="302"/>
      <c r="AK115" s="302"/>
      <c r="AL115" s="303"/>
      <c r="AM115" s="307" t="s">
        <v>423</v>
      </c>
      <c r="AN115" s="302"/>
      <c r="AO115" s="302"/>
      <c r="AP115" s="303"/>
      <c r="AQ115" s="339" t="s">
        <v>438</v>
      </c>
      <c r="AR115" s="340"/>
      <c r="AS115" s="340"/>
      <c r="AT115" s="340"/>
      <c r="AU115" s="340"/>
      <c r="AV115" s="340"/>
      <c r="AW115" s="340"/>
      <c r="AX115" s="341"/>
    </row>
    <row r="116" spans="1:50" ht="23.25" customHeight="1" x14ac:dyDescent="0.15">
      <c r="A116" s="296"/>
      <c r="B116" s="297"/>
      <c r="C116" s="297"/>
      <c r="D116" s="297"/>
      <c r="E116" s="297"/>
      <c r="F116" s="298"/>
      <c r="G116" s="355" t="s">
        <v>581</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584</v>
      </c>
      <c r="AC116" s="305"/>
      <c r="AD116" s="306"/>
      <c r="AE116" s="362">
        <v>3886</v>
      </c>
      <c r="AF116" s="362"/>
      <c r="AG116" s="362"/>
      <c r="AH116" s="362"/>
      <c r="AI116" s="362">
        <v>3500</v>
      </c>
      <c r="AJ116" s="362"/>
      <c r="AK116" s="362"/>
      <c r="AL116" s="362"/>
      <c r="AM116" s="362">
        <v>3162</v>
      </c>
      <c r="AN116" s="362"/>
      <c r="AO116" s="362"/>
      <c r="AP116" s="362"/>
      <c r="AQ116" s="368">
        <v>3848</v>
      </c>
      <c r="AR116" s="369"/>
      <c r="AS116" s="369"/>
      <c r="AT116" s="369"/>
      <c r="AU116" s="369"/>
      <c r="AV116" s="369"/>
      <c r="AW116" s="369"/>
      <c r="AX116" s="371"/>
    </row>
    <row r="117" spans="1:50" ht="46.5"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651</v>
      </c>
      <c r="AC117" s="346"/>
      <c r="AD117" s="347"/>
      <c r="AE117" s="310" t="s">
        <v>585</v>
      </c>
      <c r="AF117" s="310"/>
      <c r="AG117" s="310"/>
      <c r="AH117" s="310"/>
      <c r="AI117" s="310" t="s">
        <v>586</v>
      </c>
      <c r="AJ117" s="310"/>
      <c r="AK117" s="310"/>
      <c r="AL117" s="310"/>
      <c r="AM117" s="310" t="s">
        <v>624</v>
      </c>
      <c r="AN117" s="310"/>
      <c r="AO117" s="310"/>
      <c r="AP117" s="310"/>
      <c r="AQ117" s="310" t="s">
        <v>628</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396</v>
      </c>
      <c r="AF118" s="302"/>
      <c r="AG118" s="302"/>
      <c r="AH118" s="303"/>
      <c r="AI118" s="307" t="s">
        <v>394</v>
      </c>
      <c r="AJ118" s="302"/>
      <c r="AK118" s="302"/>
      <c r="AL118" s="303"/>
      <c r="AM118" s="307" t="s">
        <v>423</v>
      </c>
      <c r="AN118" s="302"/>
      <c r="AO118" s="302"/>
      <c r="AP118" s="303"/>
      <c r="AQ118" s="339" t="s">
        <v>438</v>
      </c>
      <c r="AR118" s="340"/>
      <c r="AS118" s="340"/>
      <c r="AT118" s="340"/>
      <c r="AU118" s="340"/>
      <c r="AV118" s="340"/>
      <c r="AW118" s="340"/>
      <c r="AX118" s="341"/>
    </row>
    <row r="119" spans="1:50" ht="23.25" hidden="1" customHeight="1" x14ac:dyDescent="0.15">
      <c r="A119" s="296"/>
      <c r="B119" s="297"/>
      <c r="C119" s="297"/>
      <c r="D119" s="297"/>
      <c r="E119" s="297"/>
      <c r="F119" s="298"/>
      <c r="G119" s="355"/>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396</v>
      </c>
      <c r="AF121" s="302"/>
      <c r="AG121" s="302"/>
      <c r="AH121" s="303"/>
      <c r="AI121" s="307" t="s">
        <v>394</v>
      </c>
      <c r="AJ121" s="302"/>
      <c r="AK121" s="302"/>
      <c r="AL121" s="303"/>
      <c r="AM121" s="307" t="s">
        <v>423</v>
      </c>
      <c r="AN121" s="302"/>
      <c r="AO121" s="302"/>
      <c r="AP121" s="303"/>
      <c r="AQ121" s="339" t="s">
        <v>438</v>
      </c>
      <c r="AR121" s="340"/>
      <c r="AS121" s="340"/>
      <c r="AT121" s="340"/>
      <c r="AU121" s="340"/>
      <c r="AV121" s="340"/>
      <c r="AW121" s="340"/>
      <c r="AX121" s="341"/>
    </row>
    <row r="122" spans="1:50" ht="23.25" customHeight="1" x14ac:dyDescent="0.15">
      <c r="A122" s="296"/>
      <c r="B122" s="297"/>
      <c r="C122" s="297"/>
      <c r="D122" s="297"/>
      <c r="E122" s="297"/>
      <c r="F122" s="298"/>
      <c r="G122" s="355" t="s">
        <v>582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t="s">
        <v>584</v>
      </c>
      <c r="AC122" s="305"/>
      <c r="AD122" s="306"/>
      <c r="AE122" s="362">
        <v>177525</v>
      </c>
      <c r="AF122" s="362"/>
      <c r="AG122" s="362"/>
      <c r="AH122" s="362"/>
      <c r="AI122" s="362">
        <v>109246</v>
      </c>
      <c r="AJ122" s="362"/>
      <c r="AK122" s="362"/>
      <c r="AL122" s="362"/>
      <c r="AM122" s="362" t="s">
        <v>655</v>
      </c>
      <c r="AN122" s="362"/>
      <c r="AO122" s="362"/>
      <c r="AP122" s="362"/>
      <c r="AQ122" s="362" t="s">
        <v>625</v>
      </c>
      <c r="AR122" s="362"/>
      <c r="AS122" s="362"/>
      <c r="AT122" s="362"/>
      <c r="AU122" s="362"/>
      <c r="AV122" s="362"/>
      <c r="AW122" s="362"/>
      <c r="AX122" s="363"/>
    </row>
    <row r="123" spans="1:50" ht="46.5"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651</v>
      </c>
      <c r="AC123" s="346"/>
      <c r="AD123" s="347"/>
      <c r="AE123" s="310" t="s">
        <v>587</v>
      </c>
      <c r="AF123" s="310"/>
      <c r="AG123" s="310"/>
      <c r="AH123" s="310"/>
      <c r="AI123" s="310" t="s">
        <v>588</v>
      </c>
      <c r="AJ123" s="310"/>
      <c r="AK123" s="310"/>
      <c r="AL123" s="310"/>
      <c r="AM123" s="310" t="s">
        <v>655</v>
      </c>
      <c r="AN123" s="310"/>
      <c r="AO123" s="310"/>
      <c r="AP123" s="310"/>
      <c r="AQ123" s="310" t="s">
        <v>625</v>
      </c>
      <c r="AR123" s="310"/>
      <c r="AS123" s="310"/>
      <c r="AT123" s="310"/>
      <c r="AU123" s="310"/>
      <c r="AV123" s="310"/>
      <c r="AW123" s="310"/>
      <c r="AX123" s="311"/>
    </row>
    <row r="124" spans="1:50" ht="23.25"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396</v>
      </c>
      <c r="AF124" s="302"/>
      <c r="AG124" s="302"/>
      <c r="AH124" s="303"/>
      <c r="AI124" s="307" t="s">
        <v>394</v>
      </c>
      <c r="AJ124" s="302"/>
      <c r="AK124" s="302"/>
      <c r="AL124" s="303"/>
      <c r="AM124" s="307" t="s">
        <v>423</v>
      </c>
      <c r="AN124" s="302"/>
      <c r="AO124" s="302"/>
      <c r="AP124" s="303"/>
      <c r="AQ124" s="339" t="s">
        <v>438</v>
      </c>
      <c r="AR124" s="340"/>
      <c r="AS124" s="340"/>
      <c r="AT124" s="340"/>
      <c r="AU124" s="340"/>
      <c r="AV124" s="340"/>
      <c r="AW124" s="340"/>
      <c r="AX124" s="341"/>
    </row>
    <row r="125" spans="1:50" ht="23.25" customHeight="1" x14ac:dyDescent="0.15">
      <c r="A125" s="296"/>
      <c r="B125" s="297"/>
      <c r="C125" s="297"/>
      <c r="D125" s="297"/>
      <c r="E125" s="297"/>
      <c r="F125" s="298"/>
      <c r="G125" s="355" t="s">
        <v>583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t="s">
        <v>584</v>
      </c>
      <c r="AC125" s="305"/>
      <c r="AD125" s="306"/>
      <c r="AE125" s="362">
        <v>1176</v>
      </c>
      <c r="AF125" s="362"/>
      <c r="AG125" s="362"/>
      <c r="AH125" s="362"/>
      <c r="AI125" s="362">
        <v>2937</v>
      </c>
      <c r="AJ125" s="362"/>
      <c r="AK125" s="362"/>
      <c r="AL125" s="362"/>
      <c r="AM125" s="362">
        <v>4403</v>
      </c>
      <c r="AN125" s="362"/>
      <c r="AO125" s="362"/>
      <c r="AP125" s="362"/>
      <c r="AQ125" s="362">
        <v>2052</v>
      </c>
      <c r="AR125" s="362"/>
      <c r="AS125" s="362"/>
      <c r="AT125" s="362"/>
      <c r="AU125" s="362"/>
      <c r="AV125" s="362"/>
      <c r="AW125" s="362"/>
      <c r="AX125" s="363"/>
    </row>
    <row r="126" spans="1:50" ht="46.5" customHeight="1" thickBo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651</v>
      </c>
      <c r="AC126" s="346"/>
      <c r="AD126" s="347"/>
      <c r="AE126" s="310" t="s">
        <v>589</v>
      </c>
      <c r="AF126" s="310"/>
      <c r="AG126" s="310"/>
      <c r="AH126" s="310"/>
      <c r="AI126" s="310" t="s">
        <v>590</v>
      </c>
      <c r="AJ126" s="310"/>
      <c r="AK126" s="310"/>
      <c r="AL126" s="310"/>
      <c r="AM126" s="310" t="s">
        <v>629</v>
      </c>
      <c r="AN126" s="310"/>
      <c r="AO126" s="310"/>
      <c r="AP126" s="310"/>
      <c r="AQ126" s="310" t="s">
        <v>630</v>
      </c>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396</v>
      </c>
      <c r="AF127" s="302"/>
      <c r="AG127" s="302"/>
      <c r="AH127" s="303"/>
      <c r="AI127" s="307" t="s">
        <v>394</v>
      </c>
      <c r="AJ127" s="302"/>
      <c r="AK127" s="302"/>
      <c r="AL127" s="303"/>
      <c r="AM127" s="307" t="s">
        <v>423</v>
      </c>
      <c r="AN127" s="302"/>
      <c r="AO127" s="302"/>
      <c r="AP127" s="303"/>
      <c r="AQ127" s="339" t="s">
        <v>438</v>
      </c>
      <c r="AR127" s="340"/>
      <c r="AS127" s="340"/>
      <c r="AT127" s="340"/>
      <c r="AU127" s="340"/>
      <c r="AV127" s="340"/>
      <c r="AW127" s="340"/>
      <c r="AX127" s="341"/>
    </row>
    <row r="128" spans="1:50" ht="23.25" hidden="1" customHeight="1" x14ac:dyDescent="0.15">
      <c r="A128" s="296"/>
      <c r="B128" s="297"/>
      <c r="C128" s="297"/>
      <c r="D128" s="297"/>
      <c r="E128" s="297"/>
      <c r="F128" s="298"/>
      <c r="G128" s="355" t="s">
        <v>363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411</v>
      </c>
      <c r="B130" s="996"/>
      <c r="C130" s="995" t="s">
        <v>239</v>
      </c>
      <c r="D130" s="996"/>
      <c r="E130" s="312" t="s">
        <v>268</v>
      </c>
      <c r="F130" s="313"/>
      <c r="G130" s="314" t="s">
        <v>591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592</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625</v>
      </c>
      <c r="AR133" s="275"/>
      <c r="AS133" s="141" t="s">
        <v>236</v>
      </c>
      <c r="AT133" s="176"/>
      <c r="AU133" s="140">
        <v>2</v>
      </c>
      <c r="AV133" s="140"/>
      <c r="AW133" s="141" t="s">
        <v>181</v>
      </c>
      <c r="AX133" s="142"/>
    </row>
    <row r="134" spans="1:50" ht="39.75" customHeight="1" x14ac:dyDescent="0.15">
      <c r="A134" s="999"/>
      <c r="B134" s="256"/>
      <c r="C134" s="255"/>
      <c r="D134" s="256"/>
      <c r="E134" s="255"/>
      <c r="F134" s="318"/>
      <c r="G134" s="235"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594</v>
      </c>
      <c r="AC134" s="228"/>
      <c r="AD134" s="228"/>
      <c r="AE134" s="270">
        <v>4.3</v>
      </c>
      <c r="AF134" s="120"/>
      <c r="AG134" s="120"/>
      <c r="AH134" s="120"/>
      <c r="AI134" s="270">
        <v>4.2</v>
      </c>
      <c r="AJ134" s="120"/>
      <c r="AK134" s="120"/>
      <c r="AL134" s="120"/>
      <c r="AM134" s="270">
        <v>3.9</v>
      </c>
      <c r="AN134" s="120"/>
      <c r="AO134" s="120"/>
      <c r="AP134" s="120"/>
      <c r="AQ134" s="270" t="s">
        <v>623</v>
      </c>
      <c r="AR134" s="120"/>
      <c r="AS134" s="120"/>
      <c r="AT134" s="120"/>
      <c r="AU134" s="270" t="s">
        <v>625</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595</v>
      </c>
      <c r="AC135" s="137"/>
      <c r="AD135" s="137"/>
      <c r="AE135" s="270">
        <v>3.5</v>
      </c>
      <c r="AF135" s="120"/>
      <c r="AG135" s="120"/>
      <c r="AH135" s="120"/>
      <c r="AI135" s="270">
        <v>3.5</v>
      </c>
      <c r="AJ135" s="120"/>
      <c r="AK135" s="120"/>
      <c r="AL135" s="120"/>
      <c r="AM135" s="270">
        <v>3.5</v>
      </c>
      <c r="AN135" s="120"/>
      <c r="AO135" s="120"/>
      <c r="AP135" s="120"/>
      <c r="AQ135" s="270" t="s">
        <v>623</v>
      </c>
      <c r="AR135" s="120"/>
      <c r="AS135" s="120"/>
      <c r="AT135" s="120"/>
      <c r="AU135" s="270">
        <v>3.5</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14.45"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14.45"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14.45" customHeight="1" x14ac:dyDescent="0.15">
      <c r="A154" s="999"/>
      <c r="B154" s="256"/>
      <c r="C154" s="255"/>
      <c r="D154" s="256"/>
      <c r="E154" s="255"/>
      <c r="F154" s="318"/>
      <c r="G154" s="235" t="s">
        <v>654</v>
      </c>
      <c r="H154" s="165"/>
      <c r="I154" s="165"/>
      <c r="J154" s="165"/>
      <c r="K154" s="165"/>
      <c r="L154" s="165"/>
      <c r="M154" s="165"/>
      <c r="N154" s="165"/>
      <c r="O154" s="165"/>
      <c r="P154" s="236"/>
      <c r="Q154" s="164" t="s">
        <v>654</v>
      </c>
      <c r="R154" s="165"/>
      <c r="S154" s="165"/>
      <c r="T154" s="165"/>
      <c r="U154" s="165"/>
      <c r="V154" s="165"/>
      <c r="W154" s="165"/>
      <c r="X154" s="165"/>
      <c r="Y154" s="165"/>
      <c r="Z154" s="165"/>
      <c r="AA154" s="928"/>
      <c r="AB154" s="259" t="s">
        <v>654</v>
      </c>
      <c r="AC154" s="260"/>
      <c r="AD154" s="260"/>
      <c r="AE154" s="265" t="s">
        <v>654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14.45"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14.45"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14.45"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654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14.45"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65.45" customHeight="1" x14ac:dyDescent="0.15">
      <c r="A188" s="999"/>
      <c r="B188" s="256"/>
      <c r="C188" s="255"/>
      <c r="D188" s="256"/>
      <c r="E188" s="164" t="s">
        <v>653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48" customHeight="1" x14ac:dyDescent="0.15">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426</v>
      </c>
      <c r="D430" s="254"/>
      <c r="E430" s="242" t="s">
        <v>404</v>
      </c>
      <c r="F430" s="452"/>
      <c r="G430" s="244" t="s">
        <v>255</v>
      </c>
      <c r="H430" s="162"/>
      <c r="I430" s="162"/>
      <c r="J430" s="245" t="s">
        <v>570</v>
      </c>
      <c r="K430" s="246"/>
      <c r="L430" s="246"/>
      <c r="M430" s="246"/>
      <c r="N430" s="246"/>
      <c r="O430" s="246"/>
      <c r="P430" s="246"/>
      <c r="Q430" s="246"/>
      <c r="R430" s="246"/>
      <c r="S430" s="246"/>
      <c r="T430" s="247"/>
      <c r="U430" s="248" t="s">
        <v>571</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652</v>
      </c>
      <c r="AF432" s="140"/>
      <c r="AG432" s="141" t="s">
        <v>236</v>
      </c>
      <c r="AH432" s="176"/>
      <c r="AI432" s="186"/>
      <c r="AJ432" s="186"/>
      <c r="AK432" s="186"/>
      <c r="AL432" s="181"/>
      <c r="AM432" s="186"/>
      <c r="AN432" s="186"/>
      <c r="AO432" s="186"/>
      <c r="AP432" s="181"/>
      <c r="AQ432" s="215" t="s">
        <v>652</v>
      </c>
      <c r="AR432" s="140"/>
      <c r="AS432" s="141" t="s">
        <v>236</v>
      </c>
      <c r="AT432" s="176"/>
      <c r="AU432" s="140" t="s">
        <v>652</v>
      </c>
      <c r="AV432" s="140"/>
      <c r="AW432" s="141" t="s">
        <v>181</v>
      </c>
      <c r="AX432" s="142"/>
    </row>
    <row r="433" spans="1:50" ht="23.25" customHeight="1" x14ac:dyDescent="0.15">
      <c r="A433" s="999"/>
      <c r="B433" s="256"/>
      <c r="C433" s="255"/>
      <c r="D433" s="256"/>
      <c r="E433" s="170"/>
      <c r="F433" s="171"/>
      <c r="G433" s="235" t="s">
        <v>571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652</v>
      </c>
      <c r="AC433" s="137"/>
      <c r="AD433" s="137"/>
      <c r="AE433" s="119" t="s">
        <v>652</v>
      </c>
      <c r="AF433" s="120"/>
      <c r="AG433" s="120"/>
      <c r="AH433" s="120"/>
      <c r="AI433" s="119" t="s">
        <v>652</v>
      </c>
      <c r="AJ433" s="120"/>
      <c r="AK433" s="120"/>
      <c r="AL433" s="120"/>
      <c r="AM433" s="119" t="s">
        <v>652</v>
      </c>
      <c r="AN433" s="120"/>
      <c r="AO433" s="120"/>
      <c r="AP433" s="121"/>
      <c r="AQ433" s="119" t="s">
        <v>652</v>
      </c>
      <c r="AR433" s="120"/>
      <c r="AS433" s="120"/>
      <c r="AT433" s="121"/>
      <c r="AU433" s="120" t="s">
        <v>652</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652</v>
      </c>
      <c r="AC434" s="228"/>
      <c r="AD434" s="228"/>
      <c r="AE434" s="119" t="s">
        <v>652</v>
      </c>
      <c r="AF434" s="120"/>
      <c r="AG434" s="120"/>
      <c r="AH434" s="121"/>
      <c r="AI434" s="119" t="s">
        <v>652</v>
      </c>
      <c r="AJ434" s="120"/>
      <c r="AK434" s="120"/>
      <c r="AL434" s="120"/>
      <c r="AM434" s="119" t="s">
        <v>652</v>
      </c>
      <c r="AN434" s="120"/>
      <c r="AO434" s="120"/>
      <c r="AP434" s="121"/>
      <c r="AQ434" s="119" t="s">
        <v>652</v>
      </c>
      <c r="AR434" s="120"/>
      <c r="AS434" s="120"/>
      <c r="AT434" s="121"/>
      <c r="AU434" s="120" t="s">
        <v>652</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652</v>
      </c>
      <c r="AF435" s="120"/>
      <c r="AG435" s="120"/>
      <c r="AH435" s="121"/>
      <c r="AI435" s="119" t="s">
        <v>652</v>
      </c>
      <c r="AJ435" s="120"/>
      <c r="AK435" s="120"/>
      <c r="AL435" s="120"/>
      <c r="AM435" s="119" t="s">
        <v>652</v>
      </c>
      <c r="AN435" s="120"/>
      <c r="AO435" s="120"/>
      <c r="AP435" s="121"/>
      <c r="AQ435" s="119" t="s">
        <v>652</v>
      </c>
      <c r="AR435" s="120"/>
      <c r="AS435" s="120"/>
      <c r="AT435" s="121"/>
      <c r="AU435" s="120" t="s">
        <v>652</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999"/>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16.149999999999999" customHeight="1" x14ac:dyDescent="0.15">
      <c r="A482" s="999"/>
      <c r="B482" s="256"/>
      <c r="C482" s="255"/>
      <c r="D482" s="256"/>
      <c r="E482" s="164" t="s">
        <v>652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16.149999999999999" customHeight="1" thickBot="1" x14ac:dyDescent="0.2">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999"/>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6"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564</v>
      </c>
      <c r="AE702" s="900"/>
      <c r="AF702" s="900"/>
      <c r="AG702" s="889" t="s">
        <v>596</v>
      </c>
      <c r="AH702" s="890"/>
      <c r="AI702" s="890"/>
      <c r="AJ702" s="890"/>
      <c r="AK702" s="890"/>
      <c r="AL702" s="890"/>
      <c r="AM702" s="890"/>
      <c r="AN702" s="890"/>
      <c r="AO702" s="890"/>
      <c r="AP702" s="890"/>
      <c r="AQ702" s="890"/>
      <c r="AR702" s="890"/>
      <c r="AS702" s="890"/>
      <c r="AT702" s="890"/>
      <c r="AU702" s="890"/>
      <c r="AV702" s="890"/>
      <c r="AW702" s="890"/>
      <c r="AX702" s="891"/>
    </row>
    <row r="703" spans="1:50" ht="57.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564</v>
      </c>
      <c r="AE703" s="159"/>
      <c r="AF703" s="159"/>
      <c r="AG703" s="668" t="s">
        <v>597</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564</v>
      </c>
      <c r="AE704" s="587"/>
      <c r="AF704" s="587"/>
      <c r="AG704" s="432" t="s">
        <v>598</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599</v>
      </c>
      <c r="AE705" s="737"/>
      <c r="AF705" s="737"/>
      <c r="AG705" s="164" t="s">
        <v>571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59"/>
      <c r="B706" s="774"/>
      <c r="C706" s="615"/>
      <c r="D706" s="616"/>
      <c r="E706" s="687" t="s">
        <v>385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600</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600</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564</v>
      </c>
      <c r="AE708" s="672"/>
      <c r="AF708" s="672"/>
      <c r="AG708" s="527" t="s">
        <v>601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564</v>
      </c>
      <c r="AE709" s="159"/>
      <c r="AF709" s="159"/>
      <c r="AG709" s="668" t="s">
        <v>602</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599</v>
      </c>
      <c r="AE710" s="159"/>
      <c r="AF710" s="159"/>
      <c r="AG710" s="668" t="s">
        <v>571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564</v>
      </c>
      <c r="AE711" s="159"/>
      <c r="AF711" s="159"/>
      <c r="AG711" s="668" t="s">
        <v>603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599</v>
      </c>
      <c r="AE712" s="587"/>
      <c r="AF712" s="587"/>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599</v>
      </c>
      <c r="AE713" s="159"/>
      <c r="AF713" s="160"/>
      <c r="AG713" s="668" t="s">
        <v>571</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564</v>
      </c>
      <c r="AE714" s="593"/>
      <c r="AF714" s="594"/>
      <c r="AG714" s="693" t="s">
        <v>604</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564</v>
      </c>
      <c r="AE715" s="672"/>
      <c r="AF715" s="781"/>
      <c r="AG715" s="527" t="s">
        <v>605</v>
      </c>
      <c r="AH715" s="528"/>
      <c r="AI715" s="528"/>
      <c r="AJ715" s="528"/>
      <c r="AK715" s="528"/>
      <c r="AL715" s="528"/>
      <c r="AM715" s="528"/>
      <c r="AN715" s="528"/>
      <c r="AO715" s="528"/>
      <c r="AP715" s="528"/>
      <c r="AQ715" s="528"/>
      <c r="AR715" s="528"/>
      <c r="AS715" s="528"/>
      <c r="AT715" s="528"/>
      <c r="AU715" s="528"/>
      <c r="AV715" s="528"/>
      <c r="AW715" s="528"/>
      <c r="AX715" s="529"/>
    </row>
    <row r="716" spans="1:50" ht="44.1"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564</v>
      </c>
      <c r="AE716" s="763"/>
      <c r="AF716" s="763"/>
      <c r="AG716" s="668" t="s">
        <v>606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564</v>
      </c>
      <c r="AE717" s="159"/>
      <c r="AF717" s="159"/>
      <c r="AG717" s="668" t="s">
        <v>607</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564</v>
      </c>
      <c r="AE718" s="159"/>
      <c r="AF718" s="159"/>
      <c r="AG718" s="167" t="s">
        <v>608</v>
      </c>
      <c r="AH718" s="168"/>
      <c r="AI718" s="168"/>
      <c r="AJ718" s="168"/>
      <c r="AK718" s="168"/>
      <c r="AL718" s="168"/>
      <c r="AM718" s="168"/>
      <c r="AN718" s="168"/>
      <c r="AO718" s="168"/>
      <c r="AP718" s="168"/>
      <c r="AQ718" s="168"/>
      <c r="AR718" s="168"/>
      <c r="AS718" s="168"/>
      <c r="AT718" s="168"/>
      <c r="AU718" s="168"/>
      <c r="AV718" s="168"/>
      <c r="AW718" s="168"/>
      <c r="AX718" s="169"/>
    </row>
    <row r="719" spans="1:50" ht="39.6"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564</v>
      </c>
      <c r="AE719" s="672"/>
      <c r="AF719" s="672"/>
      <c r="AG719" s="164" t="s">
        <v>622</v>
      </c>
      <c r="AH719" s="165"/>
      <c r="AI719" s="165"/>
      <c r="AJ719" s="165"/>
      <c r="AK719" s="165"/>
      <c r="AL719" s="165"/>
      <c r="AM719" s="165"/>
      <c r="AN719" s="165"/>
      <c r="AO719" s="165"/>
      <c r="AP719" s="165"/>
      <c r="AQ719" s="165"/>
      <c r="AR719" s="165"/>
      <c r="AS719" s="165"/>
      <c r="AT719" s="165"/>
      <c r="AU719" s="165"/>
      <c r="AV719" s="165"/>
      <c r="AW719" s="165"/>
      <c r="AX719" s="166"/>
    </row>
    <row r="720" spans="1:50" ht="39.6"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39.6" customHeight="1" x14ac:dyDescent="0.15">
      <c r="A721" s="654"/>
      <c r="B721" s="655"/>
      <c r="C721" s="922" t="s">
        <v>568</v>
      </c>
      <c r="D721" s="923"/>
      <c r="E721" s="923"/>
      <c r="F721" s="924"/>
      <c r="G721" s="942"/>
      <c r="H721" s="943"/>
      <c r="I721" s="82" t="str">
        <f>IF(OR(G721="　", G721=""), "", "-")</f>
        <v/>
      </c>
      <c r="J721" s="921">
        <v>875</v>
      </c>
      <c r="K721" s="921"/>
      <c r="L721" s="82" t="str">
        <f>IF(M721="","","-")</f>
        <v/>
      </c>
      <c r="M721" s="83"/>
      <c r="N721" s="918" t="s">
        <v>609</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39.6" customHeight="1" x14ac:dyDescent="0.15">
      <c r="A722" s="654"/>
      <c r="B722" s="655"/>
      <c r="C722" s="922" t="s">
        <v>568</v>
      </c>
      <c r="D722" s="923"/>
      <c r="E722" s="923"/>
      <c r="F722" s="924"/>
      <c r="G722" s="942"/>
      <c r="H722" s="943"/>
      <c r="I722" s="82" t="str">
        <f t="shared" ref="I722:I725" si="4">IF(OR(G722="　", G722=""), "", "-")</f>
        <v/>
      </c>
      <c r="J722" s="921">
        <v>881</v>
      </c>
      <c r="K722" s="921"/>
      <c r="L722" s="82" t="str">
        <f t="shared" ref="L722:L725" si="5">IF(M722="","","-")</f>
        <v/>
      </c>
      <c r="M722" s="83"/>
      <c r="N722" s="918" t="s">
        <v>610</v>
      </c>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39.6" customHeight="1" x14ac:dyDescent="0.15">
      <c r="A723" s="654"/>
      <c r="B723" s="655"/>
      <c r="C723" s="922" t="s">
        <v>568</v>
      </c>
      <c r="D723" s="923"/>
      <c r="E723" s="923"/>
      <c r="F723" s="924"/>
      <c r="G723" s="942"/>
      <c r="H723" s="943"/>
      <c r="I723" s="82" t="str">
        <f t="shared" si="4"/>
        <v/>
      </c>
      <c r="J723" s="921">
        <v>903</v>
      </c>
      <c r="K723" s="921"/>
      <c r="L723" s="82" t="str">
        <f t="shared" si="5"/>
        <v/>
      </c>
      <c r="M723" s="83"/>
      <c r="N723" s="918" t="s">
        <v>611</v>
      </c>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39.6" customHeight="1" x14ac:dyDescent="0.15">
      <c r="A724" s="654"/>
      <c r="B724" s="655"/>
      <c r="C724" s="922" t="s">
        <v>568</v>
      </c>
      <c r="D724" s="923"/>
      <c r="E724" s="923"/>
      <c r="F724" s="924"/>
      <c r="G724" s="942"/>
      <c r="H724" s="943"/>
      <c r="I724" s="82" t="str">
        <f t="shared" si="4"/>
        <v/>
      </c>
      <c r="J724" s="921">
        <v>904</v>
      </c>
      <c r="K724" s="921"/>
      <c r="L724" s="82" t="str">
        <f t="shared" si="5"/>
        <v/>
      </c>
      <c r="M724" s="83"/>
      <c r="N724" s="918" t="s">
        <v>612</v>
      </c>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39.6"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1.9" customHeight="1" x14ac:dyDescent="0.15">
      <c r="A726" s="622" t="s">
        <v>48</v>
      </c>
      <c r="B726" s="623"/>
      <c r="C726" s="447" t="s">
        <v>53</v>
      </c>
      <c r="D726" s="582"/>
      <c r="E726" s="582"/>
      <c r="F726" s="583"/>
      <c r="G726" s="801" t="s">
        <v>631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8.15" customHeight="1" thickBot="1" x14ac:dyDescent="0.2">
      <c r="A727" s="624"/>
      <c r="B727" s="625"/>
      <c r="C727" s="699" t="s">
        <v>57</v>
      </c>
      <c r="D727" s="700"/>
      <c r="E727" s="700"/>
      <c r="F727" s="701"/>
      <c r="G727" s="799" t="s">
        <v>613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5.9" customHeight="1" thickBot="1" x14ac:dyDescent="0.2">
      <c r="A729" s="769" t="s">
        <v>656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4" t="s">
        <v>657</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3" t="s">
        <v>138</v>
      </c>
      <c r="B733" s="754"/>
      <c r="C733" s="754"/>
      <c r="D733" s="754"/>
      <c r="E733" s="755"/>
      <c r="F733" s="770" t="s">
        <v>658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8.600000000000001"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407</v>
      </c>
      <c r="B737" s="101"/>
      <c r="C737" s="101"/>
      <c r="D737" s="102"/>
      <c r="E737" s="103" t="s">
        <v>614</v>
      </c>
      <c r="F737" s="103"/>
      <c r="G737" s="103"/>
      <c r="H737" s="103"/>
      <c r="I737" s="103"/>
      <c r="J737" s="103"/>
      <c r="K737" s="103"/>
      <c r="L737" s="103"/>
      <c r="M737" s="103"/>
      <c r="N737" s="109" t="s">
        <v>402</v>
      </c>
      <c r="O737" s="109"/>
      <c r="P737" s="109"/>
      <c r="Q737" s="109"/>
      <c r="R737" s="103" t="s">
        <v>615</v>
      </c>
      <c r="S737" s="103"/>
      <c r="T737" s="103"/>
      <c r="U737" s="103"/>
      <c r="V737" s="103"/>
      <c r="W737" s="103"/>
      <c r="X737" s="103"/>
      <c r="Y737" s="103"/>
      <c r="Z737" s="103"/>
      <c r="AA737" s="109" t="s">
        <v>401</v>
      </c>
      <c r="AB737" s="109"/>
      <c r="AC737" s="109"/>
      <c r="AD737" s="109"/>
      <c r="AE737" s="103" t="s">
        <v>616</v>
      </c>
      <c r="AF737" s="103"/>
      <c r="AG737" s="103"/>
      <c r="AH737" s="103"/>
      <c r="AI737" s="103"/>
      <c r="AJ737" s="103"/>
      <c r="AK737" s="103"/>
      <c r="AL737" s="103"/>
      <c r="AM737" s="103"/>
      <c r="AN737" s="109" t="s">
        <v>400</v>
      </c>
      <c r="AO737" s="109"/>
      <c r="AP737" s="109"/>
      <c r="AQ737" s="109"/>
      <c r="AR737" s="110" t="s">
        <v>617</v>
      </c>
      <c r="AS737" s="111"/>
      <c r="AT737" s="111"/>
      <c r="AU737" s="111"/>
      <c r="AV737" s="111"/>
      <c r="AW737" s="111"/>
      <c r="AX737" s="112"/>
      <c r="AY737" s="88"/>
      <c r="AZ737" s="88"/>
    </row>
    <row r="738" spans="1:52" ht="24.75" customHeight="1" x14ac:dyDescent="0.15">
      <c r="A738" s="100" t="s">
        <v>399</v>
      </c>
      <c r="B738" s="101"/>
      <c r="C738" s="101"/>
      <c r="D738" s="102"/>
      <c r="E738" s="103" t="s">
        <v>617</v>
      </c>
      <c r="F738" s="103"/>
      <c r="G738" s="103"/>
      <c r="H738" s="103"/>
      <c r="I738" s="103"/>
      <c r="J738" s="103"/>
      <c r="K738" s="103"/>
      <c r="L738" s="103"/>
      <c r="M738" s="103"/>
      <c r="N738" s="109" t="s">
        <v>398</v>
      </c>
      <c r="O738" s="109"/>
      <c r="P738" s="109"/>
      <c r="Q738" s="109"/>
      <c r="R738" s="103" t="s">
        <v>618</v>
      </c>
      <c r="S738" s="103"/>
      <c r="T738" s="103"/>
      <c r="U738" s="103"/>
      <c r="V738" s="103"/>
      <c r="W738" s="103"/>
      <c r="X738" s="103"/>
      <c r="Y738" s="103"/>
      <c r="Z738" s="103"/>
      <c r="AA738" s="109" t="s">
        <v>397</v>
      </c>
      <c r="AB738" s="109"/>
      <c r="AC738" s="109"/>
      <c r="AD738" s="109"/>
      <c r="AE738" s="103" t="s">
        <v>619</v>
      </c>
      <c r="AF738" s="103"/>
      <c r="AG738" s="103"/>
      <c r="AH738" s="103"/>
      <c r="AI738" s="103"/>
      <c r="AJ738" s="103"/>
      <c r="AK738" s="103"/>
      <c r="AL738" s="103"/>
      <c r="AM738" s="103"/>
      <c r="AN738" s="109" t="s">
        <v>396</v>
      </c>
      <c r="AO738" s="109"/>
      <c r="AP738" s="109"/>
      <c r="AQ738" s="109"/>
      <c r="AR738" s="110" t="s">
        <v>620</v>
      </c>
      <c r="AS738" s="111"/>
      <c r="AT738" s="111"/>
      <c r="AU738" s="111"/>
      <c r="AV738" s="111"/>
      <c r="AW738" s="111"/>
      <c r="AX738" s="112"/>
    </row>
    <row r="739" spans="1:52" ht="24.75" customHeight="1" x14ac:dyDescent="0.15">
      <c r="A739" s="100" t="s">
        <v>395</v>
      </c>
      <c r="B739" s="101"/>
      <c r="C739" s="101"/>
      <c r="D739" s="102"/>
      <c r="E739" s="103" t="s">
        <v>621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568</v>
      </c>
      <c r="F740" s="125"/>
      <c r="G740" s="125"/>
      <c r="H740" s="92" t="str">
        <f>IF(E740="", "", "(")</f>
        <v>(</v>
      </c>
      <c r="I740" s="125"/>
      <c r="J740" s="125"/>
      <c r="K740" s="92" t="str">
        <f>IF(OR(I740="　", I740=""), "", "-")</f>
        <v/>
      </c>
      <c r="L740" s="126">
        <v>855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390</v>
      </c>
      <c r="B780" s="765"/>
      <c r="C780" s="765"/>
      <c r="D780" s="765"/>
      <c r="E780" s="765"/>
      <c r="F780" s="766"/>
      <c r="G780" s="443" t="s">
        <v>632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365</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64.5" customHeight="1" x14ac:dyDescent="0.15">
      <c r="A782" s="557"/>
      <c r="B782" s="767"/>
      <c r="C782" s="767"/>
      <c r="D782" s="767"/>
      <c r="E782" s="767"/>
      <c r="F782" s="768"/>
      <c r="G782" s="453" t="s">
        <v>634</v>
      </c>
      <c r="H782" s="454"/>
      <c r="I782" s="454"/>
      <c r="J782" s="454"/>
      <c r="K782" s="455"/>
      <c r="L782" s="456" t="s">
        <v>633</v>
      </c>
      <c r="M782" s="457"/>
      <c r="N782" s="457"/>
      <c r="O782" s="457"/>
      <c r="P782" s="457"/>
      <c r="Q782" s="457"/>
      <c r="R782" s="457"/>
      <c r="S782" s="457"/>
      <c r="T782" s="457"/>
      <c r="U782" s="457"/>
      <c r="V782" s="457"/>
      <c r="W782" s="457"/>
      <c r="X782" s="458"/>
      <c r="Y782" s="459">
        <v>4.5999999999999996</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4.5999999999999996</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371</v>
      </c>
      <c r="AI837" s="350"/>
      <c r="AJ837" s="350"/>
      <c r="AK837" s="350"/>
      <c r="AL837" s="350" t="s">
        <v>21</v>
      </c>
      <c r="AM837" s="350"/>
      <c r="AN837" s="350"/>
      <c r="AO837" s="430"/>
      <c r="AP837" s="431" t="s">
        <v>301</v>
      </c>
      <c r="AQ837" s="431"/>
      <c r="AR837" s="431"/>
      <c r="AS837" s="431"/>
      <c r="AT837" s="431"/>
      <c r="AU837" s="431"/>
      <c r="AV837" s="431"/>
      <c r="AW837" s="431"/>
      <c r="AX837" s="431"/>
    </row>
    <row r="838" spans="1:50" ht="52.5" customHeight="1" x14ac:dyDescent="0.15">
      <c r="A838" s="408">
        <v>1</v>
      </c>
      <c r="B838" s="408">
        <v>1</v>
      </c>
      <c r="C838" s="428" t="s">
        <v>635</v>
      </c>
      <c r="D838" s="422"/>
      <c r="E838" s="422"/>
      <c r="F838" s="422"/>
      <c r="G838" s="422"/>
      <c r="H838" s="422"/>
      <c r="I838" s="422"/>
      <c r="J838" s="423">
        <v>5010001145739</v>
      </c>
      <c r="K838" s="424"/>
      <c r="L838" s="424"/>
      <c r="M838" s="424"/>
      <c r="N838" s="424"/>
      <c r="O838" s="424"/>
      <c r="P838" s="429" t="s">
        <v>633</v>
      </c>
      <c r="Q838" s="321"/>
      <c r="R838" s="321"/>
      <c r="S838" s="321"/>
      <c r="T838" s="321"/>
      <c r="U838" s="321"/>
      <c r="V838" s="321"/>
      <c r="W838" s="321"/>
      <c r="X838" s="321"/>
      <c r="Y838" s="322">
        <v>4.5999999999999996</v>
      </c>
      <c r="Z838" s="323"/>
      <c r="AA838" s="323"/>
      <c r="AB838" s="324"/>
      <c r="AC838" s="332" t="s">
        <v>636</v>
      </c>
      <c r="AD838" s="427"/>
      <c r="AE838" s="427"/>
      <c r="AF838" s="427"/>
      <c r="AG838" s="427"/>
      <c r="AH838" s="425" t="s">
        <v>625</v>
      </c>
      <c r="AI838" s="426"/>
      <c r="AJ838" s="426"/>
      <c r="AK838" s="426"/>
      <c r="AL838" s="329" t="s">
        <v>654</v>
      </c>
      <c r="AM838" s="330"/>
      <c r="AN838" s="330"/>
      <c r="AO838" s="331"/>
      <c r="AP838" s="325" t="s">
        <v>625</v>
      </c>
      <c r="AQ838" s="325"/>
      <c r="AR838" s="325"/>
      <c r="AS838" s="325"/>
      <c r="AT838" s="325"/>
      <c r="AU838" s="325"/>
      <c r="AV838" s="325"/>
      <c r="AW838" s="325"/>
      <c r="AX838" s="325"/>
    </row>
    <row r="839" spans="1:50" ht="30" hidden="1" customHeight="1" x14ac:dyDescent="0.15">
      <c r="A839" s="408">
        <v>2</v>
      </c>
      <c r="B839" s="408">
        <v>1</v>
      </c>
      <c r="C839" s="428"/>
      <c r="D839" s="422"/>
      <c r="E839" s="422"/>
      <c r="F839" s="422"/>
      <c r="G839" s="422"/>
      <c r="H839" s="422"/>
      <c r="I839" s="422"/>
      <c r="J839" s="423"/>
      <c r="K839" s="424"/>
      <c r="L839" s="424"/>
      <c r="M839" s="424"/>
      <c r="N839" s="424"/>
      <c r="O839" s="424"/>
      <c r="P839" s="429"/>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371</v>
      </c>
      <c r="AI870" s="350"/>
      <c r="AJ870" s="350"/>
      <c r="AK870" s="350"/>
      <c r="AL870" s="350" t="s">
        <v>21</v>
      </c>
      <c r="AM870" s="350"/>
      <c r="AN870" s="350"/>
      <c r="AO870" s="430"/>
      <c r="AP870" s="431" t="s">
        <v>301</v>
      </c>
      <c r="AQ870" s="431"/>
      <c r="AR870" s="431"/>
      <c r="AS870" s="431"/>
      <c r="AT870" s="431"/>
      <c r="AU870" s="431"/>
      <c r="AV870" s="431"/>
      <c r="AW870" s="431"/>
      <c r="AX870" s="431"/>
    </row>
    <row r="871" spans="1:50" ht="30" customHeight="1" x14ac:dyDescent="0.15">
      <c r="A871" s="408">
        <v>1</v>
      </c>
      <c r="B871" s="408">
        <v>1</v>
      </c>
      <c r="C871" s="428" t="s">
        <v>637</v>
      </c>
      <c r="D871" s="422"/>
      <c r="E871" s="422"/>
      <c r="F871" s="422"/>
      <c r="G871" s="422"/>
      <c r="H871" s="422"/>
      <c r="I871" s="422"/>
      <c r="J871" s="423" t="s">
        <v>625</v>
      </c>
      <c r="K871" s="424"/>
      <c r="L871" s="424"/>
      <c r="M871" s="424"/>
      <c r="N871" s="424"/>
      <c r="O871" s="424"/>
      <c r="P871" s="429" t="s">
        <v>641</v>
      </c>
      <c r="Q871" s="321"/>
      <c r="R871" s="321"/>
      <c r="S871" s="321"/>
      <c r="T871" s="321"/>
      <c r="U871" s="321"/>
      <c r="V871" s="321"/>
      <c r="W871" s="321"/>
      <c r="X871" s="321"/>
      <c r="Y871" s="322">
        <v>0.1</v>
      </c>
      <c r="Z871" s="323"/>
      <c r="AA871" s="323"/>
      <c r="AB871" s="324"/>
      <c r="AC871" s="332" t="s">
        <v>80</v>
      </c>
      <c r="AD871" s="427"/>
      <c r="AE871" s="427"/>
      <c r="AF871" s="427"/>
      <c r="AG871" s="427"/>
      <c r="AH871" s="425" t="s">
        <v>625</v>
      </c>
      <c r="AI871" s="426"/>
      <c r="AJ871" s="426"/>
      <c r="AK871" s="426"/>
      <c r="AL871" s="329" t="s">
        <v>625</v>
      </c>
      <c r="AM871" s="330"/>
      <c r="AN871" s="330"/>
      <c r="AO871" s="331"/>
      <c r="AP871" s="325" t="s">
        <v>625</v>
      </c>
      <c r="AQ871" s="325"/>
      <c r="AR871" s="325"/>
      <c r="AS871" s="325"/>
      <c r="AT871" s="325"/>
      <c r="AU871" s="325"/>
      <c r="AV871" s="325"/>
      <c r="AW871" s="325"/>
      <c r="AX871" s="325"/>
    </row>
    <row r="872" spans="1:50" ht="30" customHeight="1" x14ac:dyDescent="0.15">
      <c r="A872" s="408">
        <v>2</v>
      </c>
      <c r="B872" s="408">
        <v>1</v>
      </c>
      <c r="C872" s="428" t="s">
        <v>638</v>
      </c>
      <c r="D872" s="422"/>
      <c r="E872" s="422"/>
      <c r="F872" s="422"/>
      <c r="G872" s="422"/>
      <c r="H872" s="422"/>
      <c r="I872" s="422"/>
      <c r="J872" s="423">
        <v>7000012050002</v>
      </c>
      <c r="K872" s="424"/>
      <c r="L872" s="424"/>
      <c r="M872" s="424"/>
      <c r="N872" s="424"/>
      <c r="O872" s="424"/>
      <c r="P872" s="429" t="s">
        <v>639</v>
      </c>
      <c r="Q872" s="321"/>
      <c r="R872" s="321"/>
      <c r="S872" s="321"/>
      <c r="T872" s="321"/>
      <c r="U872" s="321"/>
      <c r="V872" s="321"/>
      <c r="W872" s="321"/>
      <c r="X872" s="321"/>
      <c r="Y872" s="322">
        <v>0.1</v>
      </c>
      <c r="Z872" s="323"/>
      <c r="AA872" s="323"/>
      <c r="AB872" s="324"/>
      <c r="AC872" s="332" t="s">
        <v>80</v>
      </c>
      <c r="AD872" s="427"/>
      <c r="AE872" s="427"/>
      <c r="AF872" s="427"/>
      <c r="AG872" s="427"/>
      <c r="AH872" s="425" t="s">
        <v>625</v>
      </c>
      <c r="AI872" s="426"/>
      <c r="AJ872" s="426"/>
      <c r="AK872" s="426"/>
      <c r="AL872" s="329" t="s">
        <v>625</v>
      </c>
      <c r="AM872" s="330"/>
      <c r="AN872" s="330"/>
      <c r="AO872" s="331"/>
      <c r="AP872" s="325" t="s">
        <v>625</v>
      </c>
      <c r="AQ872" s="325"/>
      <c r="AR872" s="325"/>
      <c r="AS872" s="325"/>
      <c r="AT872" s="325"/>
      <c r="AU872" s="325"/>
      <c r="AV872" s="325"/>
      <c r="AW872" s="325"/>
      <c r="AX872" s="325"/>
    </row>
    <row r="873" spans="1:50" ht="30" customHeight="1" x14ac:dyDescent="0.15">
      <c r="A873" s="408">
        <v>3</v>
      </c>
      <c r="B873" s="408">
        <v>1</v>
      </c>
      <c r="C873" s="428" t="s">
        <v>642</v>
      </c>
      <c r="D873" s="422"/>
      <c r="E873" s="422"/>
      <c r="F873" s="422"/>
      <c r="G873" s="422"/>
      <c r="H873" s="422"/>
      <c r="I873" s="422"/>
      <c r="J873" s="423" t="s">
        <v>625</v>
      </c>
      <c r="K873" s="424"/>
      <c r="L873" s="424"/>
      <c r="M873" s="424"/>
      <c r="N873" s="424"/>
      <c r="O873" s="424"/>
      <c r="P873" s="429" t="s">
        <v>640</v>
      </c>
      <c r="Q873" s="321"/>
      <c r="R873" s="321"/>
      <c r="S873" s="321"/>
      <c r="T873" s="321"/>
      <c r="U873" s="321"/>
      <c r="V873" s="321"/>
      <c r="W873" s="321"/>
      <c r="X873" s="321"/>
      <c r="Y873" s="322">
        <v>0.1</v>
      </c>
      <c r="Z873" s="323"/>
      <c r="AA873" s="323"/>
      <c r="AB873" s="324"/>
      <c r="AC873" s="332" t="s">
        <v>80</v>
      </c>
      <c r="AD873" s="427"/>
      <c r="AE873" s="427"/>
      <c r="AF873" s="427"/>
      <c r="AG873" s="427"/>
      <c r="AH873" s="425" t="s">
        <v>625</v>
      </c>
      <c r="AI873" s="426"/>
      <c r="AJ873" s="426"/>
      <c r="AK873" s="426"/>
      <c r="AL873" s="329" t="s">
        <v>625</v>
      </c>
      <c r="AM873" s="330"/>
      <c r="AN873" s="330"/>
      <c r="AO873" s="331"/>
      <c r="AP873" s="325" t="s">
        <v>625</v>
      </c>
      <c r="AQ873" s="325"/>
      <c r="AR873" s="325"/>
      <c r="AS873" s="325"/>
      <c r="AT873" s="325"/>
      <c r="AU873" s="325"/>
      <c r="AV873" s="325"/>
      <c r="AW873" s="325"/>
      <c r="AX873" s="325"/>
    </row>
    <row r="874" spans="1:50" ht="30" customHeight="1" x14ac:dyDescent="0.15">
      <c r="A874" s="408">
        <v>4</v>
      </c>
      <c r="B874" s="408">
        <v>1</v>
      </c>
      <c r="C874" s="428" t="s">
        <v>643</v>
      </c>
      <c r="D874" s="422"/>
      <c r="E874" s="422"/>
      <c r="F874" s="422"/>
      <c r="G874" s="422"/>
      <c r="H874" s="422"/>
      <c r="I874" s="422"/>
      <c r="J874" s="423" t="s">
        <v>625</v>
      </c>
      <c r="K874" s="424"/>
      <c r="L874" s="424"/>
      <c r="M874" s="424"/>
      <c r="N874" s="424"/>
      <c r="O874" s="424"/>
      <c r="P874" s="429" t="s">
        <v>640</v>
      </c>
      <c r="Q874" s="321"/>
      <c r="R874" s="321"/>
      <c r="S874" s="321"/>
      <c r="T874" s="321"/>
      <c r="U874" s="321"/>
      <c r="V874" s="321"/>
      <c r="W874" s="321"/>
      <c r="X874" s="321"/>
      <c r="Y874" s="322">
        <v>0.1</v>
      </c>
      <c r="Z874" s="323"/>
      <c r="AA874" s="323"/>
      <c r="AB874" s="324"/>
      <c r="AC874" s="332" t="s">
        <v>80</v>
      </c>
      <c r="AD874" s="427"/>
      <c r="AE874" s="427"/>
      <c r="AF874" s="427"/>
      <c r="AG874" s="427"/>
      <c r="AH874" s="425" t="s">
        <v>625</v>
      </c>
      <c r="AI874" s="426"/>
      <c r="AJ874" s="426"/>
      <c r="AK874" s="426"/>
      <c r="AL874" s="329" t="s">
        <v>625</v>
      </c>
      <c r="AM874" s="330"/>
      <c r="AN874" s="330"/>
      <c r="AO874" s="331"/>
      <c r="AP874" s="325" t="s">
        <v>625</v>
      </c>
      <c r="AQ874" s="325"/>
      <c r="AR874" s="325"/>
      <c r="AS874" s="325"/>
      <c r="AT874" s="325"/>
      <c r="AU874" s="325"/>
      <c r="AV874" s="325"/>
      <c r="AW874" s="325"/>
      <c r="AX874" s="325"/>
    </row>
    <row r="875" spans="1:50" ht="30" customHeight="1" x14ac:dyDescent="0.15">
      <c r="A875" s="408">
        <v>5</v>
      </c>
      <c r="B875" s="408">
        <v>1</v>
      </c>
      <c r="C875" s="422" t="s">
        <v>644</v>
      </c>
      <c r="D875" s="422"/>
      <c r="E875" s="422"/>
      <c r="F875" s="422"/>
      <c r="G875" s="422"/>
      <c r="H875" s="422"/>
      <c r="I875" s="422"/>
      <c r="J875" s="423" t="s">
        <v>625</v>
      </c>
      <c r="K875" s="424"/>
      <c r="L875" s="424"/>
      <c r="M875" s="424"/>
      <c r="N875" s="424"/>
      <c r="O875" s="424"/>
      <c r="P875" s="429" t="s">
        <v>640</v>
      </c>
      <c r="Q875" s="321"/>
      <c r="R875" s="321"/>
      <c r="S875" s="321"/>
      <c r="T875" s="321"/>
      <c r="U875" s="321"/>
      <c r="V875" s="321"/>
      <c r="W875" s="321"/>
      <c r="X875" s="321"/>
      <c r="Y875" s="322">
        <v>0.1</v>
      </c>
      <c r="Z875" s="323"/>
      <c r="AA875" s="323"/>
      <c r="AB875" s="324"/>
      <c r="AC875" s="332" t="s">
        <v>80</v>
      </c>
      <c r="AD875" s="427"/>
      <c r="AE875" s="427"/>
      <c r="AF875" s="427"/>
      <c r="AG875" s="427"/>
      <c r="AH875" s="425" t="s">
        <v>625</v>
      </c>
      <c r="AI875" s="426"/>
      <c r="AJ875" s="426"/>
      <c r="AK875" s="426"/>
      <c r="AL875" s="329" t="s">
        <v>625</v>
      </c>
      <c r="AM875" s="330"/>
      <c r="AN875" s="330"/>
      <c r="AO875" s="331"/>
      <c r="AP875" s="325" t="s">
        <v>625</v>
      </c>
      <c r="AQ875" s="325"/>
      <c r="AR875" s="325"/>
      <c r="AS875" s="325"/>
      <c r="AT875" s="325"/>
      <c r="AU875" s="325"/>
      <c r="AV875" s="325"/>
      <c r="AW875" s="325"/>
      <c r="AX875" s="325"/>
    </row>
    <row r="876" spans="1:50" ht="30" customHeight="1" x14ac:dyDescent="0.15">
      <c r="A876" s="408">
        <v>6</v>
      </c>
      <c r="B876" s="408">
        <v>1</v>
      </c>
      <c r="C876" s="422" t="s">
        <v>645</v>
      </c>
      <c r="D876" s="422"/>
      <c r="E876" s="422"/>
      <c r="F876" s="422"/>
      <c r="G876" s="422"/>
      <c r="H876" s="422"/>
      <c r="I876" s="422"/>
      <c r="J876" s="423" t="s">
        <v>625</v>
      </c>
      <c r="K876" s="424"/>
      <c r="L876" s="424"/>
      <c r="M876" s="424"/>
      <c r="N876" s="424"/>
      <c r="O876" s="424"/>
      <c r="P876" s="429" t="s">
        <v>650</v>
      </c>
      <c r="Q876" s="321"/>
      <c r="R876" s="321"/>
      <c r="S876" s="321"/>
      <c r="T876" s="321"/>
      <c r="U876" s="321"/>
      <c r="V876" s="321"/>
      <c r="W876" s="321"/>
      <c r="X876" s="321"/>
      <c r="Y876" s="322">
        <v>0.1</v>
      </c>
      <c r="Z876" s="323"/>
      <c r="AA876" s="323"/>
      <c r="AB876" s="324"/>
      <c r="AC876" s="332" t="s">
        <v>80</v>
      </c>
      <c r="AD876" s="427"/>
      <c r="AE876" s="427"/>
      <c r="AF876" s="427"/>
      <c r="AG876" s="427"/>
      <c r="AH876" s="425" t="s">
        <v>625</v>
      </c>
      <c r="AI876" s="426"/>
      <c r="AJ876" s="426"/>
      <c r="AK876" s="426"/>
      <c r="AL876" s="329" t="s">
        <v>625</v>
      </c>
      <c r="AM876" s="330"/>
      <c r="AN876" s="330"/>
      <c r="AO876" s="331"/>
      <c r="AP876" s="325" t="s">
        <v>625</v>
      </c>
      <c r="AQ876" s="325"/>
      <c r="AR876" s="325"/>
      <c r="AS876" s="325"/>
      <c r="AT876" s="325"/>
      <c r="AU876" s="325"/>
      <c r="AV876" s="325"/>
      <c r="AW876" s="325"/>
      <c r="AX876" s="325"/>
    </row>
    <row r="877" spans="1:50" ht="30" customHeight="1" x14ac:dyDescent="0.15">
      <c r="A877" s="408">
        <v>7</v>
      </c>
      <c r="B877" s="408">
        <v>1</v>
      </c>
      <c r="C877" s="422" t="s">
        <v>646</v>
      </c>
      <c r="D877" s="422"/>
      <c r="E877" s="422"/>
      <c r="F877" s="422"/>
      <c r="G877" s="422"/>
      <c r="H877" s="422"/>
      <c r="I877" s="422"/>
      <c r="J877" s="423" t="s">
        <v>625</v>
      </c>
      <c r="K877" s="424"/>
      <c r="L877" s="424"/>
      <c r="M877" s="424"/>
      <c r="N877" s="424"/>
      <c r="O877" s="424"/>
      <c r="P877" s="429" t="s">
        <v>640</v>
      </c>
      <c r="Q877" s="321"/>
      <c r="R877" s="321"/>
      <c r="S877" s="321"/>
      <c r="T877" s="321"/>
      <c r="U877" s="321"/>
      <c r="V877" s="321"/>
      <c r="W877" s="321"/>
      <c r="X877" s="321"/>
      <c r="Y877" s="322">
        <v>0.1</v>
      </c>
      <c r="Z877" s="323"/>
      <c r="AA877" s="323"/>
      <c r="AB877" s="324"/>
      <c r="AC877" s="332" t="s">
        <v>80</v>
      </c>
      <c r="AD877" s="427"/>
      <c r="AE877" s="427"/>
      <c r="AF877" s="427"/>
      <c r="AG877" s="427"/>
      <c r="AH877" s="425" t="s">
        <v>625</v>
      </c>
      <c r="AI877" s="426"/>
      <c r="AJ877" s="426"/>
      <c r="AK877" s="426"/>
      <c r="AL877" s="329" t="s">
        <v>625</v>
      </c>
      <c r="AM877" s="330"/>
      <c r="AN877" s="330"/>
      <c r="AO877" s="331"/>
      <c r="AP877" s="325" t="s">
        <v>625</v>
      </c>
      <c r="AQ877" s="325"/>
      <c r="AR877" s="325"/>
      <c r="AS877" s="325"/>
      <c r="AT877" s="325"/>
      <c r="AU877" s="325"/>
      <c r="AV877" s="325"/>
      <c r="AW877" s="325"/>
      <c r="AX877" s="325"/>
    </row>
    <row r="878" spans="1:50" ht="30" customHeight="1" x14ac:dyDescent="0.15">
      <c r="A878" s="408">
        <v>8</v>
      </c>
      <c r="B878" s="408">
        <v>1</v>
      </c>
      <c r="C878" s="422" t="s">
        <v>647</v>
      </c>
      <c r="D878" s="422"/>
      <c r="E878" s="422"/>
      <c r="F878" s="422"/>
      <c r="G878" s="422"/>
      <c r="H878" s="422"/>
      <c r="I878" s="422"/>
      <c r="J878" s="423" t="s">
        <v>625</v>
      </c>
      <c r="K878" s="424"/>
      <c r="L878" s="424"/>
      <c r="M878" s="424"/>
      <c r="N878" s="424"/>
      <c r="O878" s="424"/>
      <c r="P878" s="429" t="s">
        <v>650</v>
      </c>
      <c r="Q878" s="321"/>
      <c r="R878" s="321"/>
      <c r="S878" s="321"/>
      <c r="T878" s="321"/>
      <c r="U878" s="321"/>
      <c r="V878" s="321"/>
      <c r="W878" s="321"/>
      <c r="X878" s="321"/>
      <c r="Y878" s="322">
        <v>0.1</v>
      </c>
      <c r="Z878" s="323"/>
      <c r="AA878" s="323"/>
      <c r="AB878" s="324"/>
      <c r="AC878" s="332" t="s">
        <v>80</v>
      </c>
      <c r="AD878" s="427"/>
      <c r="AE878" s="427"/>
      <c r="AF878" s="427"/>
      <c r="AG878" s="427"/>
      <c r="AH878" s="425" t="s">
        <v>625</v>
      </c>
      <c r="AI878" s="426"/>
      <c r="AJ878" s="426"/>
      <c r="AK878" s="426"/>
      <c r="AL878" s="329" t="s">
        <v>625</v>
      </c>
      <c r="AM878" s="330"/>
      <c r="AN878" s="330"/>
      <c r="AO878" s="331"/>
      <c r="AP878" s="325" t="s">
        <v>625</v>
      </c>
      <c r="AQ878" s="325"/>
      <c r="AR878" s="325"/>
      <c r="AS878" s="325"/>
      <c r="AT878" s="325"/>
      <c r="AU878" s="325"/>
      <c r="AV878" s="325"/>
      <c r="AW878" s="325"/>
      <c r="AX878" s="325"/>
    </row>
    <row r="879" spans="1:50" ht="30" customHeight="1" x14ac:dyDescent="0.15">
      <c r="A879" s="408">
        <v>9</v>
      </c>
      <c r="B879" s="408">
        <v>1</v>
      </c>
      <c r="C879" s="422" t="s">
        <v>648</v>
      </c>
      <c r="D879" s="422"/>
      <c r="E879" s="422"/>
      <c r="F879" s="422"/>
      <c r="G879" s="422"/>
      <c r="H879" s="422"/>
      <c r="I879" s="422"/>
      <c r="J879" s="423" t="s">
        <v>625</v>
      </c>
      <c r="K879" s="424"/>
      <c r="L879" s="424"/>
      <c r="M879" s="424"/>
      <c r="N879" s="424"/>
      <c r="O879" s="424"/>
      <c r="P879" s="429" t="s">
        <v>640</v>
      </c>
      <c r="Q879" s="321"/>
      <c r="R879" s="321"/>
      <c r="S879" s="321"/>
      <c r="T879" s="321"/>
      <c r="U879" s="321"/>
      <c r="V879" s="321"/>
      <c r="W879" s="321"/>
      <c r="X879" s="321"/>
      <c r="Y879" s="322">
        <v>0.1</v>
      </c>
      <c r="Z879" s="323"/>
      <c r="AA879" s="323"/>
      <c r="AB879" s="324"/>
      <c r="AC879" s="332" t="s">
        <v>80</v>
      </c>
      <c r="AD879" s="427"/>
      <c r="AE879" s="427"/>
      <c r="AF879" s="427"/>
      <c r="AG879" s="427"/>
      <c r="AH879" s="425" t="s">
        <v>625</v>
      </c>
      <c r="AI879" s="426"/>
      <c r="AJ879" s="426"/>
      <c r="AK879" s="426"/>
      <c r="AL879" s="329" t="s">
        <v>625</v>
      </c>
      <c r="AM879" s="330"/>
      <c r="AN879" s="330"/>
      <c r="AO879" s="331"/>
      <c r="AP879" s="325" t="s">
        <v>625</v>
      </c>
      <c r="AQ879" s="325"/>
      <c r="AR879" s="325"/>
      <c r="AS879" s="325"/>
      <c r="AT879" s="325"/>
      <c r="AU879" s="325"/>
      <c r="AV879" s="325"/>
      <c r="AW879" s="325"/>
      <c r="AX879" s="325"/>
    </row>
    <row r="880" spans="1:50" ht="30" customHeight="1" x14ac:dyDescent="0.15">
      <c r="A880" s="408">
        <v>10</v>
      </c>
      <c r="B880" s="408">
        <v>1</v>
      </c>
      <c r="C880" s="422" t="s">
        <v>649</v>
      </c>
      <c r="D880" s="422"/>
      <c r="E880" s="422"/>
      <c r="F880" s="422"/>
      <c r="G880" s="422"/>
      <c r="H880" s="422"/>
      <c r="I880" s="422"/>
      <c r="J880" s="423" t="s">
        <v>625</v>
      </c>
      <c r="K880" s="424"/>
      <c r="L880" s="424"/>
      <c r="M880" s="424"/>
      <c r="N880" s="424"/>
      <c r="O880" s="424"/>
      <c r="P880" s="429" t="s">
        <v>640</v>
      </c>
      <c r="Q880" s="321"/>
      <c r="R880" s="321"/>
      <c r="S880" s="321"/>
      <c r="T880" s="321"/>
      <c r="U880" s="321"/>
      <c r="V880" s="321"/>
      <c r="W880" s="321"/>
      <c r="X880" s="321"/>
      <c r="Y880" s="322">
        <v>0.1</v>
      </c>
      <c r="Z880" s="323"/>
      <c r="AA880" s="323"/>
      <c r="AB880" s="324"/>
      <c r="AC880" s="332" t="s">
        <v>80</v>
      </c>
      <c r="AD880" s="427"/>
      <c r="AE880" s="427"/>
      <c r="AF880" s="427"/>
      <c r="AG880" s="427"/>
      <c r="AH880" s="425" t="s">
        <v>625</v>
      </c>
      <c r="AI880" s="426"/>
      <c r="AJ880" s="426"/>
      <c r="AK880" s="426"/>
      <c r="AL880" s="329" t="s">
        <v>625</v>
      </c>
      <c r="AM880" s="330"/>
      <c r="AN880" s="330"/>
      <c r="AO880" s="331"/>
      <c r="AP880" s="325" t="s">
        <v>625</v>
      </c>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371</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371</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371</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371</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371</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371</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customHeight="1" x14ac:dyDescent="0.15">
      <c r="A1103" s="408">
        <v>1</v>
      </c>
      <c r="B1103" s="408">
        <v>1</v>
      </c>
      <c r="C1103" s="897"/>
      <c r="D1103" s="897"/>
      <c r="E1103" s="265" t="s">
        <v>652</v>
      </c>
      <c r="F1103" s="896"/>
      <c r="G1103" s="896"/>
      <c r="H1103" s="896"/>
      <c r="I1103" s="896"/>
      <c r="J1103" s="423" t="s">
        <v>625</v>
      </c>
      <c r="K1103" s="424"/>
      <c r="L1103" s="424"/>
      <c r="M1103" s="424"/>
      <c r="N1103" s="424"/>
      <c r="O1103" s="424"/>
      <c r="P1103" s="429" t="s">
        <v>625</v>
      </c>
      <c r="Q1103" s="321"/>
      <c r="R1103" s="321"/>
      <c r="S1103" s="321"/>
      <c r="T1103" s="321"/>
      <c r="U1103" s="321"/>
      <c r="V1103" s="321"/>
      <c r="W1103" s="321"/>
      <c r="X1103" s="321"/>
      <c r="Y1103" s="322" t="s">
        <v>625</v>
      </c>
      <c r="Z1103" s="323"/>
      <c r="AA1103" s="323"/>
      <c r="AB1103" s="324"/>
      <c r="AC1103" s="326"/>
      <c r="AD1103" s="326"/>
      <c r="AE1103" s="326"/>
      <c r="AF1103" s="326"/>
      <c r="AG1103" s="326"/>
      <c r="AH1103" s="327" t="s">
        <v>625</v>
      </c>
      <c r="AI1103" s="328"/>
      <c r="AJ1103" s="328"/>
      <c r="AK1103" s="328"/>
      <c r="AL1103" s="329" t="s">
        <v>625</v>
      </c>
      <c r="AM1103" s="330"/>
      <c r="AN1103" s="330"/>
      <c r="AO1103" s="331"/>
      <c r="AP1103" s="325" t="s">
        <v>625</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3">
    <cfRule type="expression" dxfId="2789" priority="13875">
      <formula>IF(RIGHT(TEXT(Y783,"0.#"),1)=".",FALSE,TRUE)</formula>
    </cfRule>
    <cfRule type="expression" dxfId="2788" priority="13876">
      <formula>IF(RIGHT(TEXT(Y783,"0.#"),1)=".",TRUE,FALSE)</formula>
    </cfRule>
  </conditionalFormatting>
  <conditionalFormatting sqref="Y792">
    <cfRule type="expression" dxfId="2787" priority="13871">
      <formula>IF(RIGHT(TEXT(Y792,"0.#"),1)=".",FALSE,TRUE)</formula>
    </cfRule>
    <cfRule type="expression" dxfId="2786" priority="13872">
      <formula>IF(RIGHT(TEXT(Y792,"0.#"),1)=".",TRUE,FALSE)</formula>
    </cfRule>
  </conditionalFormatting>
  <conditionalFormatting sqref="Y823:Y830 Y821 Y810:Y817 Y808 Y797:Y804 Y795">
    <cfRule type="expression" dxfId="2785" priority="13653">
      <formula>IF(RIGHT(TEXT(Y795,"0.#"),1)=".",FALSE,TRUE)</formula>
    </cfRule>
    <cfRule type="expression" dxfId="2784" priority="13654">
      <formula>IF(RIGHT(TEXT(Y795,"0.#"),1)=".",TRUE,FALSE)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4:Y791 Y782">
    <cfRule type="expression" dxfId="2777" priority="13677">
      <formula>IF(RIGHT(TEXT(Y782,"0.#"),1)=".",FALSE,TRUE)</formula>
    </cfRule>
    <cfRule type="expression" dxfId="2776" priority="13678">
      <formula>IF(RIGHT(TEXT(Y782,"0.#"),1)=".",TRUE,FALSE)</formula>
    </cfRule>
  </conditionalFormatting>
  <conditionalFormatting sqref="AU783">
    <cfRule type="expression" dxfId="2775" priority="13675">
      <formula>IF(RIGHT(TEXT(AU783,"0.#"),1)=".",FALSE,TRUE)</formula>
    </cfRule>
    <cfRule type="expression" dxfId="2774" priority="13676">
      <formula>IF(RIGHT(TEXT(AU783,"0.#"),1)=".",TRUE,FALSE)</formula>
    </cfRule>
  </conditionalFormatting>
  <conditionalFormatting sqref="AU792">
    <cfRule type="expression" dxfId="2773" priority="13673">
      <formula>IF(RIGHT(TEXT(AU792,"0.#"),1)=".",FALSE,TRUE)</formula>
    </cfRule>
    <cfRule type="expression" dxfId="2772" priority="13674">
      <formula>IF(RIGHT(TEXT(AU792,"0.#"),1)=".",TRUE,FALSE)</formula>
    </cfRule>
  </conditionalFormatting>
  <conditionalFormatting sqref="AU784:AU791 AU782">
    <cfRule type="expression" dxfId="2771" priority="13671">
      <formula>IF(RIGHT(TEXT(AU782,"0.#"),1)=".",FALSE,TRUE)</formula>
    </cfRule>
    <cfRule type="expression" dxfId="2770" priority="13672">
      <formula>IF(RIGHT(TEXT(AU782,"0.#"),1)=".",TRUE,FALSE)</formula>
    </cfRule>
  </conditionalFormatting>
  <conditionalFormatting sqref="Y822 Y809 Y796">
    <cfRule type="expression" dxfId="2769" priority="13657">
      <formula>IF(RIGHT(TEXT(Y796,"0.#"),1)=".",FALSE,TRUE)</formula>
    </cfRule>
    <cfRule type="expression" dxfId="2768" priority="13658">
      <formula>IF(RIGHT(TEXT(Y796,"0.#"),1)=".",TRUE,FALSE)</formula>
    </cfRule>
  </conditionalFormatting>
  <conditionalFormatting sqref="Y831 Y818 Y805">
    <cfRule type="expression" dxfId="2767" priority="13655">
      <formula>IF(RIGHT(TEXT(Y805,"0.#"),1)=".",FALSE,TRUE)</formula>
    </cfRule>
    <cfRule type="expression" dxfId="2766" priority="13656">
      <formula>IF(RIGHT(TEXT(Y805,"0.#"),1)=".",TRUE,FALSE)</formula>
    </cfRule>
  </conditionalFormatting>
  <conditionalFormatting sqref="AU822 AU809 AU796">
    <cfRule type="expression" dxfId="2765" priority="13651">
      <formula>IF(RIGHT(TEXT(AU796,"0.#"),1)=".",FALSE,TRUE)</formula>
    </cfRule>
    <cfRule type="expression" dxfId="2764" priority="13652">
      <formula>IF(RIGHT(TEXT(AU796,"0.#"),1)=".",TRUE,FALSE)</formula>
    </cfRule>
  </conditionalFormatting>
  <conditionalFormatting sqref="AU831 AU818 AU805">
    <cfRule type="expression" dxfId="2763" priority="13649">
      <formula>IF(RIGHT(TEXT(AU805,"0.#"),1)=".",FALSE,TRUE)</formula>
    </cfRule>
    <cfRule type="expression" dxfId="2762" priority="13650">
      <formula>IF(RIGHT(TEXT(AU805,"0.#"),1)=".",TRUE,FALSE)</formula>
    </cfRule>
  </conditionalFormatting>
  <conditionalFormatting sqref="AU823:AU830 AU821 AU810:AU817 AU808 AU797:AU804 AU795">
    <cfRule type="expression" dxfId="2761" priority="13647">
      <formula>IF(RIGHT(TEXT(AU795,"0.#"),1)=".",FALSE,TRUE)</formula>
    </cfRule>
    <cfRule type="expression" dxfId="2760" priority="13648">
      <formula>IF(RIGHT(TEXT(AU795,"0.#"),1)=".",TRUE,FALSE)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M117">
    <cfRule type="expression" dxfId="2583" priority="13149">
      <formula>IF(RIGHT(TEXT(AE117,"0.#"),1)=".",FALSE,TRUE)</formula>
    </cfRule>
    <cfRule type="expression" dxfId="2582" priority="13150">
      <formula>IF(RIGHT(TEXT(AE117,"0.#"),1)=".",TRUE,FALSE)</formula>
    </cfRule>
  </conditionalFormatting>
  <conditionalFormatting sqref="AI117">
    <cfRule type="expression" dxfId="2581" priority="13147">
      <formula>IF(RIGHT(TEXT(AI117,"0.#"),1)=".",FALSE,TRUE)</formula>
    </cfRule>
    <cfRule type="expression" dxfId="2580" priority="13148">
      <formula>IF(RIGHT(TEXT(AI117,"0.#"),1)=".",TRUE,FALSE)</formula>
    </cfRule>
  </conditionalFormatting>
  <conditionalFormatting sqref="AQ117">
    <cfRule type="expression" dxfId="2579" priority="13143">
      <formula>IF(RIGHT(TEXT(AQ117,"0.#"),1)=".",FALSE,TRUE)</formula>
    </cfRule>
    <cfRule type="expression" dxfId="2578" priority="13144">
      <formula>IF(RIGHT(TEXT(AQ117,"0.#"),1)=".",TRUE,FALSE)</formula>
    </cfRule>
  </conditionalFormatting>
  <conditionalFormatting sqref="AE119 AQ119">
    <cfRule type="expression" dxfId="2577" priority="13141">
      <formula>IF(RIGHT(TEXT(AE119,"0.#"),1)=".",FALSE,TRUE)</formula>
    </cfRule>
    <cfRule type="expression" dxfId="2576" priority="13142">
      <formula>IF(RIGHT(TEXT(AE119,"0.#"),1)=".",TRUE,FALSE)</formula>
    </cfRule>
  </conditionalFormatting>
  <conditionalFormatting sqref="AI119 AM119">
    <cfRule type="expression" dxfId="2575" priority="13139">
      <formula>IF(RIGHT(TEXT(AI119,"0.#"),1)=".",FALSE,TRUE)</formula>
    </cfRule>
    <cfRule type="expression" dxfId="2574" priority="13140">
      <formula>IF(RIGHT(TEXT(AI119,"0.#"),1)=".",TRUE,FALSE)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AM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1:AO900">
    <cfRule type="expression" dxfId="1959" priority="2071">
      <formula>IF(AND(AL881&gt;=0, RIGHT(TEXT(AL881,"0.#"),1)&lt;&gt;"."),TRUE,FALSE)</formula>
    </cfRule>
    <cfRule type="expression" dxfId="1958" priority="2072">
      <formula>IF(AND(AL881&gt;=0, RIGHT(TEXT(AL881,"0.#"),1)="."),TRUE,FALSE)</formula>
    </cfRule>
    <cfRule type="expression" dxfId="1957" priority="2073">
      <formula>IF(AND(AL881&lt;0, RIGHT(TEXT(AL881,"0.#"),1)&lt;&gt;"."),TRUE,FALSE)</formula>
    </cfRule>
    <cfRule type="expression" dxfId="1956" priority="2074">
      <formula>IF(AND(AL881&lt;0, RIGHT(TEXT(AL881,"0.#"),1)="."),TRUE,FALSE)</formula>
    </cfRule>
  </conditionalFormatting>
  <conditionalFormatting sqref="AL871:AO880">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564</v>
      </c>
      <c r="C2" s="13" t="str">
        <f>IF(B2="","",A2)</f>
        <v>医療分野の研究開発関連</v>
      </c>
      <c r="D2" s="13" t="str">
        <f>IF(C2="","",IF(D1&lt;&gt;"",CONCATENATE(D1,"、",C2),C2))</f>
        <v>医療分野の研究開発関連</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election activeCell="A21" sqref="A21:F22"/>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396</v>
      </c>
      <c r="AF2" s="379"/>
      <c r="AG2" s="379"/>
      <c r="AH2" s="379"/>
      <c r="AI2" s="379" t="s">
        <v>394</v>
      </c>
      <c r="AJ2" s="379"/>
      <c r="AK2" s="379"/>
      <c r="AL2" s="379"/>
      <c r="AM2" s="379" t="s">
        <v>423</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396</v>
      </c>
      <c r="AF9" s="379"/>
      <c r="AG9" s="379"/>
      <c r="AH9" s="379"/>
      <c r="AI9" s="379" t="s">
        <v>394</v>
      </c>
      <c r="AJ9" s="379"/>
      <c r="AK9" s="379"/>
      <c r="AL9" s="379"/>
      <c r="AM9" s="379" t="s">
        <v>423</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396</v>
      </c>
      <c r="AF16" s="379"/>
      <c r="AG16" s="379"/>
      <c r="AH16" s="379"/>
      <c r="AI16" s="379" t="s">
        <v>394</v>
      </c>
      <c r="AJ16" s="379"/>
      <c r="AK16" s="379"/>
      <c r="AL16" s="379"/>
      <c r="AM16" s="379" t="s">
        <v>423</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396</v>
      </c>
      <c r="AF23" s="379"/>
      <c r="AG23" s="379"/>
      <c r="AH23" s="379"/>
      <c r="AI23" s="379" t="s">
        <v>394</v>
      </c>
      <c r="AJ23" s="379"/>
      <c r="AK23" s="379"/>
      <c r="AL23" s="379"/>
      <c r="AM23" s="379" t="s">
        <v>423</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396</v>
      </c>
      <c r="AF30" s="379"/>
      <c r="AG30" s="379"/>
      <c r="AH30" s="379"/>
      <c r="AI30" s="379" t="s">
        <v>394</v>
      </c>
      <c r="AJ30" s="379"/>
      <c r="AK30" s="379"/>
      <c r="AL30" s="379"/>
      <c r="AM30" s="379" t="s">
        <v>423</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396</v>
      </c>
      <c r="AF37" s="379"/>
      <c r="AG37" s="379"/>
      <c r="AH37" s="379"/>
      <c r="AI37" s="379" t="s">
        <v>394</v>
      </c>
      <c r="AJ37" s="379"/>
      <c r="AK37" s="379"/>
      <c r="AL37" s="379"/>
      <c r="AM37" s="379" t="s">
        <v>423</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396</v>
      </c>
      <c r="AF44" s="379"/>
      <c r="AG44" s="379"/>
      <c r="AH44" s="379"/>
      <c r="AI44" s="379" t="s">
        <v>394</v>
      </c>
      <c r="AJ44" s="379"/>
      <c r="AK44" s="379"/>
      <c r="AL44" s="379"/>
      <c r="AM44" s="379" t="s">
        <v>423</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396</v>
      </c>
      <c r="AF51" s="379"/>
      <c r="AG51" s="379"/>
      <c r="AH51" s="379"/>
      <c r="AI51" s="379" t="s">
        <v>394</v>
      </c>
      <c r="AJ51" s="379"/>
      <c r="AK51" s="379"/>
      <c r="AL51" s="379"/>
      <c r="AM51" s="379" t="s">
        <v>423</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396</v>
      </c>
      <c r="AF58" s="379"/>
      <c r="AG58" s="379"/>
      <c r="AH58" s="379"/>
      <c r="AI58" s="379" t="s">
        <v>394</v>
      </c>
      <c r="AJ58" s="379"/>
      <c r="AK58" s="379"/>
      <c r="AL58" s="379"/>
      <c r="AM58" s="379" t="s">
        <v>423</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396</v>
      </c>
      <c r="AF65" s="379"/>
      <c r="AG65" s="379"/>
      <c r="AH65" s="379"/>
      <c r="AI65" s="379" t="s">
        <v>394</v>
      </c>
      <c r="AJ65" s="379"/>
      <c r="AK65" s="379"/>
      <c r="AL65" s="379"/>
      <c r="AM65" s="379" t="s">
        <v>423</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370</v>
      </c>
      <c r="H2" s="444"/>
      <c r="I2" s="444"/>
      <c r="J2" s="444"/>
      <c r="K2" s="444"/>
      <c r="L2" s="444"/>
      <c r="M2" s="444"/>
      <c r="N2" s="444"/>
      <c r="O2" s="444"/>
      <c r="P2" s="444"/>
      <c r="Q2" s="444"/>
      <c r="R2" s="444"/>
      <c r="S2" s="444"/>
      <c r="T2" s="444"/>
      <c r="U2" s="444"/>
      <c r="V2" s="444"/>
      <c r="W2" s="444"/>
      <c r="X2" s="444"/>
      <c r="Y2" s="444"/>
      <c r="Z2" s="444"/>
      <c r="AA2" s="444"/>
      <c r="AB2" s="445"/>
      <c r="AC2" s="443" t="s">
        <v>372</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2020-09-25T08:17:30Z</cp:lastPrinted>
  <dcterms:created xsi:type="dcterms:W3CDTF">2012-03-13T00:50:25Z</dcterms:created>
  <dcterms:modified xsi:type="dcterms:W3CDTF">2020-10-05T02:18:34Z</dcterms:modified>
</cp:coreProperties>
</file>