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YSQG\Documents\01 会計課予算班\令和２年度（予算班担当主査）\06 行政事業レビュー\201104 【作業依頼11／18〆切など】行政事業レビューシートの記載の確認等について\令和２年度レビューシート（修正版）\"/>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<sst xmlns="http://schemas.openxmlformats.org/spreadsheetml/2006/main" count="3029" uniqueCount="684">
  <si>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</si>
  <si>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</si>
  <si>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</si>
  <si>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</si>
  <si>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</si>
  <si>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</si>
  <si>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</si>
  <si>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</si>
  <si>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</si>
  <si>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</si>
  <si>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</si>
  <si>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</si>
  <si>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</si>
  <si>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</si>
  <si>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</si>
  <si>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</si>
  <si>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</si>
  <si>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</si>
  <si>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</si>
  <si>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</si>
  <si>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</si>
  <si>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</si>
  <si>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</si>
  <si>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</si>
  <si>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</si>
  <si>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</si>
  <si>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</si>
  <si>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</si>
  <si>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</si>
  <si>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</si>
  <si>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</si>
  <si>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</si>
  <si>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</si>
  <si>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</si>
  <si>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</si>
  <si>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</si>
  <si>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</si>
  <si>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</si>
  <si>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</si>
  <si>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</si>
  <si>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</si>
  <si>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</si>
  <si>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</si>
  <si>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</si>
  <si>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</si>
  <si>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</si>
  <si>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</si>
  <si>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</si>
  <si>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</si>
  <si>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</si>
  <si>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</si>
  <si>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</si>
  <si>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</si>
  <si>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</si>
  <si>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</si>
  <si>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</si>
  <si>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</si>
  <si>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</si>
  <si>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</si>
  <si>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</si>
  <si>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</si>
  <si>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</si>
  <si>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</si>
  <si>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</si>
  <si>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</si>
  <si>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</si>
  <si>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</si>
  <si>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</si>
  <si>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</si>
  <si>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</si>
  <si>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</si>
  <si>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</si>
  <si>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</si>
  <si>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</si>
  <si>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</si>
  <si>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</si>
  <si>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</si>
  <si>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</si>
  <si>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</si>
  <si>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</si>
  <si>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</si>
  <si>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</si>
  <si>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</si>
  <si>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</si>
  <si>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</si>
  <si>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</si>
  <si>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</si>
  <si>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</si>
  <si>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</si>
  <si>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</si>
  <si>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</si>
  <si>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</si>
  <si>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</si>
  <si>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</si>
  <si>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</si>
  <si>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</si>
  <si>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</si>
  <si>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</si>
  <si>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</si>
  <si>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</si>
  <si>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</si>
  <si>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</si>
  <si>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</si>
  <si>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</si>
  <si>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</si>
  <si>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</si>
  <si>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</si>
  <si>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</si>
  <si>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</si>
  <si>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</si>
  <si>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</si>
  <si>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</si>
  <si>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</si>
  <si>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</si>
  <si>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</si>
  <si>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</si>
  <si>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</si>
  <si>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</si>
  <si>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</si>
  <si>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</si>
  <si>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</si>
  <si>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</si>
  <si>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</si>
  <si>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</si>
  <si>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</si>
  <si>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</si>
  <si>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</si>
  <si>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</si>
  <si>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</si>
  <si>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</si>
  <si>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</si>
  <si>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</si>
  <si>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</si>
  <si>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</si>
  <si>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</si>
  <si>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</si>
  <si>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</si>
  <si>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</si>
  <si>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</si>
  <si>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</si>
  <si>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</si>
  <si>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</si>
  <si>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</si>
  <si>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</si>
  <si>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</si>
  <si>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</si>
  <si>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</si>
  <si>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</si>
  <si>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</si>
  <si>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</si>
  <si>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</si>
  <si>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</si>
  <si>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</si>
  <si>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</si>
  <si>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</si>
  <si>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</si>
  <si>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</si>
  <si>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</si>
  <si>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</si>
  <si>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</si>
  <si>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</si>
  <si>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</si>
  <si>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</si>
  <si>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</si>
  <si>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</si>
  <si>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</si>
  <si>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</si>
  <si>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</si>
  <si>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</si>
  <si>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</si>
  <si>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</si>
  <si>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</si>
  <si>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</si>
  <si>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</si>
  <si>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</si>
  <si>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</si>
  <si>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</si>
  <si>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</si>
  <si>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</si>
  <si>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</si>
  <si>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</si>
  <si>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</si>
  <si>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</si>
  <si>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</si>
  <si>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</si>
  <si>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</si>
  <si>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</si>
  <si>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</si>
  <si>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</si>
  <si>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</si>
  <si>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</si>
  <si>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</si>
  <si>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</si>
  <si>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</si>
  <si>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</si>
  <si>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</si>
  <si>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</si>
  <si>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</si>
  <si>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</si>
  <si>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</si>
  <si>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</si>
  <si>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</si>
  <si>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</si>
  <si>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</si>
  <si>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</si>
  <si>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</si>
  <si>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</si>
  <si>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</si>
  <si>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</si>
  <si>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</si>
  <si>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</si>
  <si>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</si>
  <si>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</si>
  <si>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</si>
  <si>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</si>
  <si>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</si>
  <si>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</si>
  <si>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</si>
  <si>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</si>
  <si>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</si>
  <si>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</si>
  <si>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</si>
  <si>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</si>
  <si>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</si>
  <si>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</si>
  <si>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</si>
  <si>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</si>
  <si>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</si>
  <si>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</si>
  <si>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</si>
  <si>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</si>
  <si>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</si>
  <si>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</si>
  <si>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</si>
  <si>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</si>
  <si>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</si>
  <si>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</si>
  <si>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</si>
  <si>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</si>
  <si>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</si>
  <si>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</si>
  <si>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</si>
  <si>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</si>
  <si>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</si>
  <si>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</si>
  <si>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</si>
  <si>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</si>
  <si>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</si>
  <si>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</si>
  <si>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</si>
  <si>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</si>
  <si>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</si>
  <si>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</si>
  <si>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</si>
  <si>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</si>
  <si>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</si>
  <si>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</si>
  <si>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</si>
  <si>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</si>
  <si>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</si>
  <si>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</si>
  <si>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</si>
  <si>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</si>
  <si>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</si>
  <si>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</si>
  <si>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</si>
  <si>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</si>
  <si>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</si>
  <si>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</si>
  <si>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</si>
  <si>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</si>
  <si>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</si>
  <si>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</si>
  <si>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</si>
  <si>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</si>
  <si>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</si>
  <si>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</si>
  <si>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</si>
  <si>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</si>
  <si>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</si>
  <si>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</si>
  <si>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</si>
  <si>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</si>
  <si>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</si>
  <si>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</si>
  <si>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</si>
  <si>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</si>
  <si>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</si>
  <si>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</si>
  <si>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</si>
  <si>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</si>
  <si>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</si>
  <si>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</si>
  <si>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</si>
  <si>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</si>
  <si>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</si>
  <si>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</si>
  <si>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</si>
  <si>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</si>
  <si>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</si>
  <si>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</si>
  <si>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</si>
  <si>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</si>
  <si>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</si>
  <si>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</si>
  <si>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</si>
  <si>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</si>
  <si>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</si>
  <si>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</si>
  <si>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</si>
  <si>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</si>
  <si>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</si>
  <si>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</si>
  <si>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</si>
  <si>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</si>
  <si>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</si>
  <si>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</si>
  <si>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</si>
  <si>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</si>
  <si>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</si>
  <si>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</si>
  <si>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</si>
  <si>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</si>
  <si>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</si>
  <si>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</si>
  <si>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</si>
  <si>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</si>
  <si>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</si>
  <si>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</si>
  <si>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</si>
  <si>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</si>
  <si>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</si>
  <si>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</si>
  <si>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</si>
  <si>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</si>
  <si>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</si>
  <si>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</si>
  <si>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</si>
  <si>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</si>
  <si>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</si>
  <si>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</si>
  <si>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</si>
  <si>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</si>
  <si>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</si>
  <si>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</si>
  <si>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</si>
  <si>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</si>
  <si>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</si>
  <si>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</si>
  <si>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</si>
  <si>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</si>
  <si>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</si>
  <si>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</si>
  <si>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</si>
  <si>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</si>
  <si>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</si>
  <si>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</si>
  <si>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</si>
  <si>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</si>
  <si>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</si>
  <si>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</si>
  <si>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</si>
  <si>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</si>
  <si>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</si>
  <si>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</si>
  <si>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</si>
  <si>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</si>
  <si>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</si>
  <si>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</si>
  <si>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</si>
  <si>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</si>
  <si>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</si>
  <si>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</si>
  <si>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</si>
  <si>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</si>
  <si>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</si>
  <si>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</si>
  <si>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</si>
  <si>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</si>
  <si>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</si>
  <si>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</si>
  <si>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</si>
  <si>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</si>
  <si>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</si>
  <si>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</si>
  <si>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</si>
  <si>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</si>
  <si>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</si>
  <si>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</si>
  <si>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</si>
  <si>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</si>
  <si>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</si>
  <si>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</si>
  <si>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</si>
  <si>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</si>
  <si>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</si>
  <si>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</si>
  <si>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</si>
  <si>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</si>
  <si>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</si>
  <si>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</si>
  <si>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</si>
  <si>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</si>
  <si>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</si>
  <si>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</si>
  <si>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</si>
  <si>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</si>
  <si>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</si>
  <si>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</si>
  <si>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</si>
  <si>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</si>
  <si>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</si>
  <si>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</si>
  <si>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</si>
  <si>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</si>
  <si>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</si>
  <si>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</si>
  <si>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</si>
  <si>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</si>
  <si>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</si>
  <si>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</si>
  <si>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</si>
  <si>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</si>
  <si>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</si>
  <si>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</si>
  <si>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</si>
  <si>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</si>
  <si>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</si>
  <si>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</si>
  <si>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</si>
  <si>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</si>
  <si>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</si>
  <si>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</si>
  <si>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</si>
  <si>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</si>
  <si>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</si>
  <si>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</si>
  <si>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</si>
  <si>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</si>
  <si>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</si>
  <si>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</si>
  <si>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</si>
  <si>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</si>
  <si>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</si>
  <si>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</si>
  <si>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</si>
  <si>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</si>
  <si>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</si>
  <si>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</si>
  <si>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</si>
  <si>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</si>
  <si>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</si>
  <si>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</si>
  <si>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</si>
  <si>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</si>
  <si>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</si>
  <si>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</si>
  <si>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</si>
  <si>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</si>
  <si>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</si>
  <si>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</si>
  <si>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</si>
  <si>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</si>
  <si>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</si>
  <si>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</si>
  <si>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</si>
  <si>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</si>
  <si>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</si>
  <si>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</si>
  <si>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</si>
  <si>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</si>
  <si>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</si>
  <si>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</si>
  <si>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</si>
  <si>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</si>
  <si>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</si>
  <si>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</si>
  <si>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</si>
  <si>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</si>
  <si>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</si>
  <si>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</si>
  <si>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</si>
  <si>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</si>
  <si>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</si>
  <si>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</si>
  <si>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</si>
  <si>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</si>
  <si>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</si>
  <si>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</si>
  <si>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</si>
  <si>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</si>
  <si>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</si>
  <si>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</si>
  <si>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</si>
  <si>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</si>
  <si>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</si>
  <si>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</si>
  <si>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</si>
  <si>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</si>
  <si>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</si>
  <si>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</si>
  <si>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</si>
  <si>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</si>
  <si>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</si>
  <si>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</si>
  <si>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</si>
  <si>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</si>
  <si>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</si>
  <si>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</si>
  <si>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</si>
  <si>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</si>
  <si>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</si>
  <si>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</si>
  <si>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</si>
  <si>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</si>
  <si>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</si>
  <si>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</si>
  <si>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</si>
  <si>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</si>
  <si>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</si>
  <si>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</si>
  <si>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</si>
  <si>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</si>
  <si>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</si>
  <si>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</si>
  <si>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</si>
  <si>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</si>
  <si>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</si>
  <si>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</si>
  <si>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</si>
  <si>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</si>
  <si>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</si>
  <si>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</si>
  <si>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</si>
  <si>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</si>
  <si>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</si>
  <si>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</si>
  <si>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</si>
  <si>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</si>
  <si>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</si>
  <si>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</si>
  <si>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</si>
  <si>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</si>
  <si>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</si>
  <si>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</si>
  <si>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</si>
  <si>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</si>
  <si>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</si>
  <si>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</si>
  <si>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</si>
  <si>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</si>
  <si>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</si>
  <si>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</si>
  <si>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</si>
  <si>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</si>
  <si>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</si>
  <si>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</si>
  <si>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</si>
  <si>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</si>
  <si>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</si>
  <si>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</si>
  <si>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短期研修経費</t>
    <phoneticPr fontId="5"/>
  </si>
  <si>
    <t>国立保健医療科学院</t>
    <phoneticPr fontId="5"/>
  </si>
  <si>
    <t>総務部会計課</t>
    <phoneticPr fontId="5"/>
  </si>
  <si>
    <t>国立保健医療科学院教育訓練規程（第6条）（厚生労働省訓第38号）</t>
    <phoneticPr fontId="5"/>
  </si>
  <si>
    <t>○</t>
  </si>
  <si>
    <t>保健医療、生活衛生及びこれらに関連する社会福祉の分野の関係業務に従事している地方自治体職員等に対して、地域医療連携マネジメント研修、水道工学研修、ウイルス研修、児童虐待防止研修などで各分野の最新の知識、技術等の研修を実施する。</t>
    <phoneticPr fontId="5"/>
  </si>
  <si>
    <t>試験研究費</t>
    <phoneticPr fontId="5"/>
  </si>
  <si>
    <t>庁費</t>
    <phoneticPr fontId="5"/>
  </si>
  <si>
    <t>職員旅費</t>
    <phoneticPr fontId="5"/>
  </si>
  <si>
    <t>前年度に実施した短期研修について、毎年その１／３程度について、フォローアップ調査を実施し、有益度90％以上を目標とする。</t>
    <phoneticPr fontId="5"/>
  </si>
  <si>
    <t>研修受講者に対する有益度の調査
（有益と回答した者 / 調査者）</t>
    <phoneticPr fontId="5"/>
  </si>
  <si>
    <t>％</t>
    <phoneticPr fontId="5"/>
  </si>
  <si>
    <t>養成訓練事業フォローアップ調査報告書</t>
    <phoneticPr fontId="5"/>
  </si>
  <si>
    <t>研修派遣元に対する有益度の調査
（有益と回答した者 / 調査者）</t>
    <phoneticPr fontId="5"/>
  </si>
  <si>
    <t>人</t>
    <phoneticPr fontId="5"/>
  </si>
  <si>
    <t>X：当該年度執行額／Y：当該年度受講者数　　　　　　　　　　　　　</t>
    <phoneticPr fontId="5"/>
  </si>
  <si>
    <t>円</t>
    <phoneticPr fontId="5"/>
  </si>
  <si>
    <t>X/Y</t>
    <phoneticPr fontId="5"/>
  </si>
  <si>
    <t>13,731,001円/1,193人</t>
    <phoneticPr fontId="5"/>
  </si>
  <si>
    <t>13,729,722円/1,180人</t>
    <phoneticPr fontId="5"/>
  </si>
  <si>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</si>
  <si>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</si>
  <si>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</si>
  <si>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点</t>
    <phoneticPr fontId="5"/>
  </si>
  <si>
    <t>平均3.5点以上</t>
    <phoneticPr fontId="5"/>
  </si>
  <si>
    <t>保健医療、生活衛生及びこれらに関連する社会福祉の分野の関係業務に従事している者に対して、地域医療連携マネジメント研修、水道工学研修、ウイルス研修、児童虐待防止研修など２７コースで各分野の最新の知識、技術等の研修を実施する。（平成29年度）
このように、自治体職員等への養成及び訓練を行うことにより、保健医療、生活衛生及び社会福祉等事業の改善に寄与し、国立保健医療科学院の目的の達成に資するもの。</t>
    <phoneticPr fontId="5"/>
  </si>
  <si>
    <t>地方自治体等において保健医療福祉業務に携わる職員に対して研修を行い、資質の向上を図ることにより国民や社会のニーズに応えており、他で行っていない研修でもあるため、国費を投入して実施すべきである。</t>
    <phoneticPr fontId="5"/>
  </si>
  <si>
    <t>地方自治体等では実施が困難な専門的かつ高度な研修を、全国の地方自治体等の職員を対象として実施しているため、国が実施すべき事業である。</t>
    <phoneticPr fontId="5"/>
  </si>
  <si>
    <t>ニーズに合っていない研修は見直しを行い、常に資質の向上を目指した研修となっており、優先度は高い。</t>
    <phoneticPr fontId="5"/>
  </si>
  <si>
    <t>随意契約（少額）については、複数者から見積書を取り寄せ、より安価な者と契約をし、コストの削減に努めている。</t>
    <phoneticPr fontId="5"/>
  </si>
  <si>
    <t>無</t>
  </si>
  <si>
    <t>必要に応じ実費負担を求めている。</t>
    <phoneticPr fontId="5"/>
  </si>
  <si>
    <t>妥当である。</t>
    <phoneticPr fontId="5"/>
  </si>
  <si>
    <t>研修の実施に必要な経費（消耗品、書籍購入、講師謝金等）に限定して支出している。</t>
    <phoneticPr fontId="5"/>
  </si>
  <si>
    <t>両面コピーの活用やペーパーレス化の促進を行っている。</t>
    <phoneticPr fontId="5"/>
  </si>
  <si>
    <t>成果実績は成果目標に見合っている。</t>
    <phoneticPr fontId="5"/>
  </si>
  <si>
    <t>各研修について修了時アンケートの満足度、理解度等により次回の研修に反映させているためより効果的な研修となっている。</t>
    <phoneticPr fontId="5"/>
  </si>
  <si>
    <t>活動実績は見込み以上である。</t>
    <phoneticPr fontId="5"/>
  </si>
  <si>
    <t>研修を受講した者が自治体等において研修成果を生かし指導にあたっている。</t>
    <phoneticPr fontId="5"/>
  </si>
  <si>
    <t>厚生労働省</t>
  </si>
  <si>
    <t>専門・研究課程教育費</t>
    <phoneticPr fontId="5"/>
  </si>
  <si>
    <t>国立保健医療科学院基盤的研究費</t>
    <phoneticPr fontId="5"/>
  </si>
  <si>
    <t>医療・福祉サービス研究</t>
    <phoneticPr fontId="5"/>
  </si>
  <si>
    <t>生活環境研究</t>
    <phoneticPr fontId="5"/>
  </si>
  <si>
    <t>適切に予算を執行し、事業の目標が達成できており、このまま継続して事業を実施する。
なお、国立保健医療科学院で実施すべき研修であるか否かについては、常に検討しており、適宜見直しを行っている。
また、各研修の担当者がフォローアップ調査の結果を精査して、翌年度以降の研修内容・体制にフィードバックする形で、より質の高い研修となるよう、今後も取り組んでいきたい。　</t>
    <phoneticPr fontId="5"/>
  </si>
  <si>
    <t>593</t>
    <phoneticPr fontId="5"/>
  </si>
  <si>
    <t>540</t>
    <phoneticPr fontId="5"/>
  </si>
  <si>
    <t>479</t>
    <phoneticPr fontId="5"/>
  </si>
  <si>
    <t>863</t>
    <phoneticPr fontId="5"/>
  </si>
  <si>
    <t>874</t>
    <phoneticPr fontId="5"/>
  </si>
  <si>
    <t>843</t>
    <phoneticPr fontId="5"/>
  </si>
  <si>
    <t>846</t>
    <phoneticPr fontId="5"/>
  </si>
  <si>
    <t>保健医療、生活衛生及びこれらに関連する社会福祉の分野の関係業務に従事している地方自治体職員等に対して、業務に関する最新の知識、技術等を授けることを目的としている。</t>
    <phoneticPr fontId="5"/>
  </si>
  <si>
    <t>‐</t>
  </si>
  <si>
    <t>-</t>
    <phoneticPr fontId="5"/>
  </si>
  <si>
    <t>843</t>
    <phoneticPr fontId="5"/>
  </si>
  <si>
    <t>新津　幸義</t>
    <rPh sb="0" eb="2">
      <t>ニイツ</t>
    </rPh>
    <rPh sb="3" eb="5">
      <t>ユキヨシ</t>
    </rPh>
    <phoneticPr fontId="5"/>
  </si>
  <si>
    <t>-</t>
  </si>
  <si>
    <t>本事業は、地方公共団体等職員に対して研修を行う点で「専門・研究課程教育費」と類似しているが、それぞれ職員の専門に応じた異なる研修を実施している。また、経費の配分において、研修を行う上で必要となる調査手法等の研究を行う事業と区別しており、適切な役割分担となっている。
   短期研修事業：保健医療等に係る業務に関する最新の知識、技術等の伝授
   専門・研究課程教育費：保健医療等に係る研究活動（研究課程）及び専門性を有する職業に必要な高度の能力の養成（専門課程）
   国立保健医療科学院基盤的研究費:健康危機管理や少子・高齢化、生活環境の安全確保等に関する基礎的研究を行い、調査手法の策定や研修等に反映させる
   医療・福祉サービス研究：国立保健医療科学院において行う研修に資する医療・福祉分野の調査研究の実施
   生活環境研究：国立保健医療科学院において行う研修に資する水・衛生分野の調査研究の実施</t>
    <phoneticPr fontId="5"/>
  </si>
  <si>
    <t>-</t>
    <phoneticPr fontId="5"/>
  </si>
  <si>
    <t>-</t>
    <phoneticPr fontId="5"/>
  </si>
  <si>
    <t>13,124,720円/1,162人</t>
    <phoneticPr fontId="5"/>
  </si>
  <si>
    <t>B.国立感染症研究所</t>
    <rPh sb="2" eb="4">
      <t>コクリツ</t>
    </rPh>
    <rPh sb="4" eb="7">
      <t>カンセンショウ</t>
    </rPh>
    <rPh sb="7" eb="10">
      <t>ケンキュウジョ</t>
    </rPh>
    <phoneticPr fontId="5"/>
  </si>
  <si>
    <t>備品</t>
    <rPh sb="0" eb="2">
      <t>ビヒン</t>
    </rPh>
    <phoneticPr fontId="5"/>
  </si>
  <si>
    <t>人件費</t>
    <rPh sb="0" eb="3">
      <t>ジンケンヒ</t>
    </rPh>
    <phoneticPr fontId="5"/>
  </si>
  <si>
    <t>非常勤職員賃金</t>
    <rPh sb="0" eb="3">
      <t>ヒジョウキン</t>
    </rPh>
    <rPh sb="3" eb="5">
      <t>ショクイン</t>
    </rPh>
    <rPh sb="5" eb="7">
      <t>チンギン</t>
    </rPh>
    <phoneticPr fontId="5"/>
  </si>
  <si>
    <t>消耗品</t>
    <rPh sb="0" eb="3">
      <t>ショウモウヒン</t>
    </rPh>
    <phoneticPr fontId="5"/>
  </si>
  <si>
    <t>検査用消耗品</t>
    <rPh sb="0" eb="3">
      <t>ケンサヨウ</t>
    </rPh>
    <rPh sb="3" eb="6">
      <t>ショウモウヒン</t>
    </rPh>
    <phoneticPr fontId="5"/>
  </si>
  <si>
    <t>実習用機材賃貸等</t>
    <rPh sb="0" eb="3">
      <t>ジッシュウヨウ</t>
    </rPh>
    <rPh sb="3" eb="5">
      <t>キザイ</t>
    </rPh>
    <rPh sb="5" eb="7">
      <t>チンタイ</t>
    </rPh>
    <rPh sb="7" eb="8">
      <t>トウ</t>
    </rPh>
    <phoneticPr fontId="5"/>
  </si>
  <si>
    <t>C.個人Ｂ</t>
    <rPh sb="2" eb="4">
      <t>コジン</t>
    </rPh>
    <phoneticPr fontId="5"/>
  </si>
  <si>
    <t>有限会社正陽印刷</t>
    <rPh sb="0" eb="4">
      <t>ユウゲンガイシャ</t>
    </rPh>
    <rPh sb="4" eb="6">
      <t>セイヨウ</t>
    </rPh>
    <rPh sb="6" eb="8">
      <t>インサツ</t>
    </rPh>
    <phoneticPr fontId="5"/>
  </si>
  <si>
    <t>修了証書印刷代</t>
    <phoneticPr fontId="5"/>
  </si>
  <si>
    <t>研修募集要項印刷</t>
    <phoneticPr fontId="5"/>
  </si>
  <si>
    <t>オリンパスメディカルサイエンス販売（株）</t>
    <phoneticPr fontId="5"/>
  </si>
  <si>
    <t>実習用機材賃貸</t>
    <phoneticPr fontId="5"/>
  </si>
  <si>
    <t>研修アンケート入力集計業務</t>
    <phoneticPr fontId="5"/>
  </si>
  <si>
    <t>株式会社カンテック</t>
    <rPh sb="0" eb="4">
      <t>カブシキガイシャ</t>
    </rPh>
    <phoneticPr fontId="5"/>
  </si>
  <si>
    <t>個人A</t>
    <phoneticPr fontId="5"/>
  </si>
  <si>
    <t>諸謝金・委員等旅費</t>
    <phoneticPr fontId="5"/>
  </si>
  <si>
    <t>株式会社三啓</t>
    <phoneticPr fontId="5"/>
  </si>
  <si>
    <t>三書樓書舗</t>
  </si>
  <si>
    <t>書籍</t>
    <rPh sb="0" eb="2">
      <t>ショセキ</t>
    </rPh>
    <phoneticPr fontId="5"/>
  </si>
  <si>
    <t>朝霞税務署</t>
    <phoneticPr fontId="5"/>
  </si>
  <si>
    <t>諸謝金・委員等旅費に係る源泉徴収所得税</t>
    <phoneticPr fontId="5"/>
  </si>
  <si>
    <t>養成訓練事業フォローアップ調査データ入力業務料</t>
    <phoneticPr fontId="5"/>
  </si>
  <si>
    <t>有限会社ＭＤＢ</t>
    <phoneticPr fontId="5"/>
  </si>
  <si>
    <t>株式会社コームラ</t>
    <phoneticPr fontId="5"/>
  </si>
  <si>
    <t>研修案内ホームページ作成作業</t>
    <phoneticPr fontId="5"/>
  </si>
  <si>
    <t>大和タクシー有限会社</t>
    <phoneticPr fontId="5"/>
  </si>
  <si>
    <t>タクシー使用（外来講師用）</t>
    <phoneticPr fontId="5"/>
  </si>
  <si>
    <t>-</t>
    <phoneticPr fontId="5"/>
  </si>
  <si>
    <t>国立感染症研究所</t>
    <phoneticPr fontId="5"/>
  </si>
  <si>
    <t>感染症対策研修（支出委任）</t>
  </si>
  <si>
    <t>個人B</t>
    <phoneticPr fontId="5"/>
  </si>
  <si>
    <t>非常勤職員賃金</t>
    <phoneticPr fontId="5"/>
  </si>
  <si>
    <t>アズサイエンス株式会社</t>
    <phoneticPr fontId="5"/>
  </si>
  <si>
    <t>備品</t>
    <phoneticPr fontId="5"/>
  </si>
  <si>
    <t>検査用消耗品</t>
    <phoneticPr fontId="5"/>
  </si>
  <si>
    <t>株式会社池田理化</t>
    <phoneticPr fontId="5"/>
  </si>
  <si>
    <t>備品</t>
    <rPh sb="0" eb="2">
      <t>ビヒン</t>
    </rPh>
    <phoneticPr fontId="5"/>
  </si>
  <si>
    <t>株式会社チヨダサイエンス</t>
    <phoneticPr fontId="5"/>
  </si>
  <si>
    <t>複合機賃貸借料</t>
    <phoneticPr fontId="5"/>
  </si>
  <si>
    <t>コイケ酸商株式会社</t>
    <phoneticPr fontId="5"/>
  </si>
  <si>
    <t>日京テクノス株式会社</t>
    <phoneticPr fontId="5"/>
  </si>
  <si>
    <t>ヤマト運輸株式会社　西東京主管支店</t>
    <phoneticPr fontId="5"/>
  </si>
  <si>
    <t>宅急便業務</t>
    <phoneticPr fontId="5"/>
  </si>
  <si>
    <t>株式会社アベバイオロジカルリサーチ</t>
    <phoneticPr fontId="5"/>
  </si>
  <si>
    <t>美津野商事株式会社</t>
    <rPh sb="5" eb="9">
      <t>カブシキガイシャ</t>
    </rPh>
    <phoneticPr fontId="5"/>
  </si>
  <si>
    <t>富士ゼロックス株式会社東京西営業所</t>
    <rPh sb="7" eb="11">
      <t>カブシキガイシャ</t>
    </rPh>
    <phoneticPr fontId="5"/>
  </si>
  <si>
    <t>短期研修での受講者総数を指標としている。
〔募集定員〕
平成29年度　27コース　　1,125人
平成30年度　27コース　　1,125人
令和元年度　27コース　　1,125人</t>
    <rPh sb="70" eb="72">
      <t>レイワ</t>
    </rPh>
    <rPh sb="72" eb="73">
      <t>ガン</t>
    </rPh>
    <phoneticPr fontId="5"/>
  </si>
  <si>
    <t>平成20年度からフォローアップ調査を実施しており、令和元年度においても成果目標をほぼ達成した。全体的な回答傾向も研修ごとにそれほど大きな差はなく、研修生、派遣元ともに評価は高い。
また、活動実績については、令和元年度も引き続き指標を上回った。</t>
    <rPh sb="25" eb="27">
      <t>レイワ</t>
    </rPh>
    <rPh sb="27" eb="28">
      <t>ガン</t>
    </rPh>
    <rPh sb="103" eb="105">
      <t>レイワ</t>
    </rPh>
    <rPh sb="105" eb="108">
      <t>ガンネンド</t>
    </rPh>
    <phoneticPr fontId="5"/>
  </si>
  <si>
    <t>-</t>
    <phoneticPr fontId="5"/>
  </si>
  <si>
    <t>-</t>
    <phoneticPr fontId="5"/>
  </si>
  <si>
    <t>A.</t>
    <phoneticPr fontId="5"/>
  </si>
  <si>
    <t>委員等旅費</t>
    <rPh sb="0" eb="2">
      <t>イイン</t>
    </rPh>
    <rPh sb="2" eb="3">
      <t>トウ</t>
    </rPh>
    <rPh sb="3" eb="5">
      <t>リョヒ</t>
    </rPh>
    <phoneticPr fontId="5"/>
  </si>
  <si>
    <t>諸謝金</t>
    <rPh sb="0" eb="3">
      <t>ショシャキン</t>
    </rPh>
    <phoneticPr fontId="5"/>
  </si>
  <si>
    <t>14,670,000円/1,125人</t>
    <phoneticPr fontId="5"/>
  </si>
  <si>
    <t>-</t>
    <phoneticPr fontId="5"/>
  </si>
  <si>
    <t>雑役務費</t>
    <rPh sb="0" eb="1">
      <t>ザツ</t>
    </rPh>
    <rPh sb="1" eb="3">
      <t>エキム</t>
    </rPh>
    <phoneticPr fontId="5"/>
  </si>
  <si>
    <t>点検対象外</t>
    <rPh sb="0" eb="2">
      <t>テンケン</t>
    </rPh>
    <rPh sb="2" eb="5">
      <t>タイショウガイ</t>
    </rPh>
    <phoneticPr fontId="5"/>
  </si>
  <si>
    <t>社会福祉の分野の関係業務に従事している地方自治体職員等への研修事業であり、引き続き、必要な予算額を確保し、適正な執行に努めること。</t>
    <rPh sb="29" eb="31">
      <t>ケンシュウ</t>
    </rPh>
    <rPh sb="31" eb="33">
      <t>ジギョウ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</si>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</sst>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49</xdr:col>
      <xdr:colOff>149895</xdr:colOff>
      <xdr:row>762</xdr:row>
      <xdr:rowOff>238555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45920" y="44907200"/>
          <a:ext cx="7465095" cy="8508795"/>
          <a:chOff x="781675" y="694451"/>
          <a:chExt cx="8350539" cy="5897597"/>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781675" y="694451"/>
            <a:ext cx="8350238" cy="4018999"/>
            <a:chOff x="781675" y="655820"/>
            <a:chExt cx="8350238" cy="399196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13</a:t>
              </a:r>
              <a:r>
                <a:rPr lang="ja-JP" altLang="en-US" sz="1600">
                  <a:solidFill>
                    <a:sysClr val="windowText" lastClr="000000"/>
                  </a:solidFill>
                  <a:latin typeface="+mn-ea"/>
                </a:rPr>
                <a:t>百万円</a:t>
              </a: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短期課程研修費用</a:t>
              </a:r>
            </a:p>
          </xdr:txBody>
        </xdr:sp>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7">
              <a:extLst>
                <a:ext uri="{FF2B5EF4-FFF2-40B4-BE49-F238E27FC236}">
                  <a16:creationId xmlns:a16="http://schemas.microsoft.com/office/drawing/2014/main" id="{00000000-0008-0000-0000-00000A000000}"/>
                </a:ext>
              </a:extLst>
            </xdr:cNvPr>
            <xdr:cNvSpPr txBox="1"/>
          </xdr:nvSpPr>
          <xdr:spPr>
            <a:xfrm>
              <a:off x="1168739" y="2859109"/>
              <a:ext cx="2520000" cy="22570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随意契約（少額）等</a:t>
              </a:r>
              <a:r>
                <a:rPr kumimoji="1" lang="en-US" altLang="ja-JP" sz="1400">
                  <a:latin typeface="+mn-ea"/>
                </a:rPr>
                <a:t>】</a:t>
              </a:r>
              <a:endParaRPr kumimoji="1" lang="ja-JP" altLang="en-US" sz="1400">
                <a:latin typeface="+mn-ea"/>
              </a:endParaRP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9</a:t>
              </a:r>
              <a:r>
                <a:rPr lang="ja-JP" altLang="en-US" sz="1600">
                  <a:solidFill>
                    <a:sysClr val="windowText" lastClr="000000"/>
                  </a:solidFill>
                  <a:latin typeface="+mn-ea"/>
                </a:rPr>
                <a:t>百万円</a:t>
              </a:r>
            </a:p>
          </xdr:txBody>
        </xdr:sp>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781675" y="4124829"/>
              <a:ext cx="3479800" cy="522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t>修了証書印刷、実習用機材賃貸借、</a:t>
              </a:r>
              <a:endParaRPr lang="en-US" altLang="ja-JP" sz="1400"/>
            </a:p>
            <a:p>
              <a:pPr algn="ctr"/>
              <a:r>
                <a:rPr lang="ja-JP" altLang="en-US" sz="1400"/>
                <a:t>諸謝金、委員等旅費、消耗品等</a:t>
              </a:r>
              <a:endParaRPr kumimoji="1" lang="ja-JP" altLang="en-US" sz="1400"/>
            </a:p>
          </xdr:txBody>
        </xdr:sp>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国立感染症研究所</a:t>
              </a:r>
              <a:endParaRPr lang="en-US" altLang="ja-JP" sz="1600">
                <a:solidFill>
                  <a:sysClr val="windowText" lastClr="000000"/>
                </a:solidFill>
                <a:latin typeface="+mn-ea"/>
              </a:endParaRPr>
            </a:p>
            <a:p>
              <a:pPr algn="ctr"/>
              <a:r>
                <a:rPr lang="en-US" altLang="ja-JP" sz="1600">
                  <a:solidFill>
                    <a:sysClr val="windowText" lastClr="000000"/>
                  </a:solidFill>
                  <a:latin typeface="+mn-ea"/>
                </a:rPr>
                <a:t>4</a:t>
              </a:r>
              <a:r>
                <a:rPr lang="ja-JP" altLang="en-US" sz="1600">
                  <a:solidFill>
                    <a:sysClr val="windowText" lastClr="000000"/>
                  </a:solidFill>
                  <a:latin typeface="+mn-ea"/>
                </a:rPr>
                <a:t>百万円</a:t>
              </a:r>
            </a:p>
          </xdr:txBody>
        </xdr:sp>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4">
              <a:extLst>
                <a:ext uri="{FF2B5EF4-FFF2-40B4-BE49-F238E27FC236}">
                  <a16:creationId xmlns:a16="http://schemas.microsoft.com/office/drawing/2014/main" id="{00000000-0008-0000-0000-000010000000}"/>
                </a:ext>
              </a:extLst>
            </xdr:cNvPr>
            <xdr:cNvSpPr txBox="1"/>
          </xdr:nvSpPr>
          <xdr:spPr>
            <a:xfrm>
              <a:off x="6240877" y="2882719"/>
              <a:ext cx="2520000" cy="30777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振替</a:t>
              </a:r>
              <a:r>
                <a:rPr kumimoji="1" lang="en-US" altLang="ja-JP" sz="1400">
                  <a:latin typeface="+mn-ea"/>
                </a:rPr>
                <a:t>】</a:t>
              </a:r>
              <a:endParaRPr kumimoji="1" lang="ja-JP" altLang="en-US" sz="1400">
                <a:latin typeface="+mn-ea"/>
              </a:endParaRPr>
            </a:p>
          </xdr:txBody>
        </xdr:sp>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5891913" y="4013915"/>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感染症対策研修経費</a:t>
              </a:r>
            </a:p>
          </xdr:txBody>
        </xdr:sp>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7478330" y="4501676"/>
            <a:ext cx="0" cy="54365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892214" y="5343896"/>
            <a:ext cx="3240000" cy="724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C.</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4</a:t>
            </a:r>
            <a:r>
              <a:rPr lang="ja-JP" altLang="en-US" sz="1600">
                <a:solidFill>
                  <a:sysClr val="windowText" lastClr="000000"/>
                </a:solidFill>
                <a:latin typeface="+mn-ea"/>
              </a:rPr>
              <a:t>百万円</a:t>
            </a:r>
          </a:p>
        </xdr:txBody>
      </xdr:sp>
      <xdr:sp macro="" textlink="">
        <xdr:nvSpPr>
          <xdr:cNvPr id="6" name="大かっこ 5">
            <a:extLst>
              <a:ext uri="{FF2B5EF4-FFF2-40B4-BE49-F238E27FC236}">
                <a16:creationId xmlns:a16="http://schemas.microsoft.com/office/drawing/2014/main" id="{00000000-0008-0000-0000-000006000000}"/>
              </a:ext>
            </a:extLst>
          </xdr:cNvPr>
          <xdr:cNvSpPr/>
        </xdr:nvSpPr>
        <xdr:spPr>
          <a:xfrm>
            <a:off x="5889765" y="6120879"/>
            <a:ext cx="3240000" cy="471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人件費、消耗品、備品等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6" zoomScale="75" zoomScaleNormal="75" zoomScaleSheetLayoutView="75" zoomScalePageLayoutView="85" workbookViewId="0">
      <selection activeCell="AH838" sqref="AH838:AK83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875</v>
      </c>
      <c r="AT2" s="966"/>
      <c r="AU2" s="966"/>
      <c r="AV2" s="51" t="str">
        <f>IF(AW2="", "", "-")</f>
        <v/>
      </c>
      <c r="AW2" s="911"/>
      <c r="AX2" s="911"/>
    </row>
    <row r="3" spans="1:50" ht="21" customHeight="1" thickBot="1" x14ac:dyDescent="0.25">
      <c r="A3" s="867" t="s">
        <v>429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600</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561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513</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563</v>
      </c>
      <c r="AF5" s="699"/>
      <c r="AG5" s="699"/>
      <c r="AH5" s="699"/>
      <c r="AI5" s="699"/>
      <c r="AJ5" s="699"/>
      <c r="AK5" s="699"/>
      <c r="AL5" s="699"/>
      <c r="AM5" s="699"/>
      <c r="AN5" s="699"/>
      <c r="AO5" s="699"/>
      <c r="AP5" s="700"/>
      <c r="AQ5" s="701" t="s">
        <v>617</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8" t="s">
        <v>22</v>
      </c>
      <c r="B7" s="499"/>
      <c r="C7" s="499"/>
      <c r="D7" s="499"/>
      <c r="E7" s="499"/>
      <c r="F7" s="500"/>
      <c r="G7" s="501" t="s">
        <v>412</v>
      </c>
      <c r="H7" s="502"/>
      <c r="I7" s="502"/>
      <c r="J7" s="502"/>
      <c r="K7" s="502"/>
      <c r="L7" s="502"/>
      <c r="M7" s="502"/>
      <c r="N7" s="502"/>
      <c r="O7" s="502"/>
      <c r="P7" s="502"/>
      <c r="Q7" s="502"/>
      <c r="R7" s="502"/>
      <c r="S7" s="502"/>
      <c r="T7" s="502"/>
      <c r="U7" s="502"/>
      <c r="V7" s="502"/>
      <c r="W7" s="502"/>
      <c r="X7" s="503"/>
      <c r="Y7" s="922" t="s">
        <v>393</v>
      </c>
      <c r="Z7" s="446"/>
      <c r="AA7" s="446"/>
      <c r="AB7" s="446"/>
      <c r="AC7" s="446"/>
      <c r="AD7" s="923"/>
      <c r="AE7" s="912" t="s">
        <v>564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8" t="s">
        <v>259</v>
      </c>
      <c r="B8" s="499"/>
      <c r="C8" s="499"/>
      <c r="D8" s="499"/>
      <c r="E8" s="499"/>
      <c r="F8" s="500"/>
      <c r="G8" s="933" t="str">
        <f>入力規則等!A27</f>
        <v>医療分野の研究開発関連、科学技術・イノベーション</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613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566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76" t="s">
        <v>24</v>
      </c>
      <c r="B12" s="977"/>
      <c r="C12" s="977"/>
      <c r="D12" s="977"/>
      <c r="E12" s="977"/>
      <c r="F12" s="978"/>
      <c r="G12" s="760"/>
      <c r="H12" s="761"/>
      <c r="I12" s="761"/>
      <c r="J12" s="761"/>
      <c r="K12" s="761"/>
      <c r="L12" s="761"/>
      <c r="M12" s="761"/>
      <c r="N12" s="761"/>
      <c r="O12" s="761"/>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15</v>
      </c>
      <c r="Q13" s="658"/>
      <c r="R13" s="658"/>
      <c r="S13" s="658"/>
      <c r="T13" s="658"/>
      <c r="U13" s="658"/>
      <c r="V13" s="659"/>
      <c r="W13" s="657">
        <v>15</v>
      </c>
      <c r="X13" s="658"/>
      <c r="Y13" s="658"/>
      <c r="Z13" s="658"/>
      <c r="AA13" s="658"/>
      <c r="AB13" s="658"/>
      <c r="AC13" s="659"/>
      <c r="AD13" s="657">
        <v>15</v>
      </c>
      <c r="AE13" s="658"/>
      <c r="AF13" s="658"/>
      <c r="AG13" s="658"/>
      <c r="AH13" s="658"/>
      <c r="AI13" s="658"/>
      <c r="AJ13" s="659"/>
      <c r="AK13" s="657">
        <v>15</v>
      </c>
      <c r="AL13" s="658"/>
      <c r="AM13" s="658"/>
      <c r="AN13" s="658"/>
      <c r="AO13" s="658"/>
      <c r="AP13" s="658"/>
      <c r="AQ13" s="659"/>
      <c r="AR13" s="919">
        <v>15</v>
      </c>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618</v>
      </c>
      <c r="Q14" s="658"/>
      <c r="R14" s="658"/>
      <c r="S14" s="658"/>
      <c r="T14" s="658"/>
      <c r="U14" s="658"/>
      <c r="V14" s="659"/>
      <c r="W14" s="657" t="s">
        <v>618</v>
      </c>
      <c r="X14" s="658"/>
      <c r="Y14" s="658"/>
      <c r="Z14" s="658"/>
      <c r="AA14" s="658"/>
      <c r="AB14" s="658"/>
      <c r="AC14" s="659"/>
      <c r="AD14" s="657" t="s">
        <v>618</v>
      </c>
      <c r="AE14" s="658"/>
      <c r="AF14" s="658"/>
      <c r="AG14" s="658"/>
      <c r="AH14" s="658"/>
      <c r="AI14" s="658"/>
      <c r="AJ14" s="659"/>
      <c r="AK14" s="657" t="s">
        <v>618</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618</v>
      </c>
      <c r="Q15" s="658"/>
      <c r="R15" s="658"/>
      <c r="S15" s="658"/>
      <c r="T15" s="658"/>
      <c r="U15" s="658"/>
      <c r="V15" s="659"/>
      <c r="W15" s="657" t="s">
        <v>618</v>
      </c>
      <c r="X15" s="658"/>
      <c r="Y15" s="658"/>
      <c r="Z15" s="658"/>
      <c r="AA15" s="658"/>
      <c r="AB15" s="658"/>
      <c r="AC15" s="659"/>
      <c r="AD15" s="657" t="s">
        <v>618</v>
      </c>
      <c r="AE15" s="658"/>
      <c r="AF15" s="658"/>
      <c r="AG15" s="658"/>
      <c r="AH15" s="658"/>
      <c r="AI15" s="658"/>
      <c r="AJ15" s="659"/>
      <c r="AK15" s="657" t="s">
        <v>618</v>
      </c>
      <c r="AL15" s="658"/>
      <c r="AM15" s="658"/>
      <c r="AN15" s="658"/>
      <c r="AO15" s="658"/>
      <c r="AP15" s="658"/>
      <c r="AQ15" s="659"/>
      <c r="AR15" s="657" t="s">
        <v>412</v>
      </c>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618</v>
      </c>
      <c r="Q16" s="658"/>
      <c r="R16" s="658"/>
      <c r="S16" s="658"/>
      <c r="T16" s="658"/>
      <c r="U16" s="658"/>
      <c r="V16" s="659"/>
      <c r="W16" s="657" t="s">
        <v>618</v>
      </c>
      <c r="X16" s="658"/>
      <c r="Y16" s="658"/>
      <c r="Z16" s="658"/>
      <c r="AA16" s="658"/>
      <c r="AB16" s="658"/>
      <c r="AC16" s="659"/>
      <c r="AD16" s="657" t="s">
        <v>618</v>
      </c>
      <c r="AE16" s="658"/>
      <c r="AF16" s="658"/>
      <c r="AG16" s="658"/>
      <c r="AH16" s="658"/>
      <c r="AI16" s="658"/>
      <c r="AJ16" s="659"/>
      <c r="AK16" s="657" t="s">
        <v>618</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618</v>
      </c>
      <c r="Q17" s="658"/>
      <c r="R17" s="658"/>
      <c r="S17" s="658"/>
      <c r="T17" s="658"/>
      <c r="U17" s="658"/>
      <c r="V17" s="659"/>
      <c r="W17" s="657" t="s">
        <v>618</v>
      </c>
      <c r="X17" s="658"/>
      <c r="Y17" s="658"/>
      <c r="Z17" s="658"/>
      <c r="AA17" s="658"/>
      <c r="AB17" s="658"/>
      <c r="AC17" s="659"/>
      <c r="AD17" s="657" t="s">
        <v>618</v>
      </c>
      <c r="AE17" s="658"/>
      <c r="AF17" s="658"/>
      <c r="AG17" s="658"/>
      <c r="AH17" s="658"/>
      <c r="AI17" s="658"/>
      <c r="AJ17" s="659"/>
      <c r="AK17" s="657" t="s">
        <v>618</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15</v>
      </c>
      <c r="Q18" s="879"/>
      <c r="R18" s="879"/>
      <c r="S18" s="879"/>
      <c r="T18" s="879"/>
      <c r="U18" s="879"/>
      <c r="V18" s="880"/>
      <c r="W18" s="878">
        <f>SUM(W13:AC17)</f>
        <v>15</v>
      </c>
      <c r="X18" s="879"/>
      <c r="Y18" s="879"/>
      <c r="Z18" s="879"/>
      <c r="AA18" s="879"/>
      <c r="AB18" s="879"/>
      <c r="AC18" s="880"/>
      <c r="AD18" s="878">
        <f>SUM(AD13:AJ17)</f>
        <v>15</v>
      </c>
      <c r="AE18" s="879"/>
      <c r="AF18" s="879"/>
      <c r="AG18" s="879"/>
      <c r="AH18" s="879"/>
      <c r="AI18" s="879"/>
      <c r="AJ18" s="880"/>
      <c r="AK18" s="878">
        <f>SUM(AK13:AQ17)</f>
        <v>15</v>
      </c>
      <c r="AL18" s="879"/>
      <c r="AM18" s="879"/>
      <c r="AN18" s="879"/>
      <c r="AO18" s="879"/>
      <c r="AP18" s="879"/>
      <c r="AQ18" s="880"/>
      <c r="AR18" s="878">
        <f>SUM(AR13:AX17)</f>
        <v>15</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14</v>
      </c>
      <c r="Q19" s="658"/>
      <c r="R19" s="658"/>
      <c r="S19" s="658"/>
      <c r="T19" s="658"/>
      <c r="U19" s="658"/>
      <c r="V19" s="659"/>
      <c r="W19" s="657">
        <v>14</v>
      </c>
      <c r="X19" s="658"/>
      <c r="Y19" s="658"/>
      <c r="Z19" s="658"/>
      <c r="AA19" s="658"/>
      <c r="AB19" s="658"/>
      <c r="AC19" s="659"/>
      <c r="AD19" s="657">
        <v>13</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2">
      <c r="A20" s="614"/>
      <c r="B20" s="615"/>
      <c r="C20" s="615"/>
      <c r="D20" s="615"/>
      <c r="E20" s="615"/>
      <c r="F20" s="616"/>
      <c r="G20" s="876" t="s">
        <v>10</v>
      </c>
      <c r="H20" s="877"/>
      <c r="I20" s="877"/>
      <c r="J20" s="877"/>
      <c r="K20" s="877"/>
      <c r="L20" s="877"/>
      <c r="M20" s="877"/>
      <c r="N20" s="877"/>
      <c r="O20" s="877"/>
      <c r="P20" s="316">
        <f>IF(P18=0, "-", SUM(P19)/P18)</f>
        <v>0.93333333333333335</v>
      </c>
      <c r="Q20" s="316"/>
      <c r="R20" s="316"/>
      <c r="S20" s="316"/>
      <c r="T20" s="316"/>
      <c r="U20" s="316"/>
      <c r="V20" s="316"/>
      <c r="W20" s="316">
        <f t="shared" ref="W20" si="0">IF(W18=0, "-", SUM(W19)/W18)</f>
        <v>0.93333333333333335</v>
      </c>
      <c r="X20" s="316"/>
      <c r="Y20" s="316"/>
      <c r="Z20" s="316"/>
      <c r="AA20" s="316"/>
      <c r="AB20" s="316"/>
      <c r="AC20" s="316"/>
      <c r="AD20" s="316">
        <f t="shared" ref="AD20" si="1">IF(AD18=0, "-", SUM(AD19)/AD18)</f>
        <v>0.8666666666666667</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2">
      <c r="A21" s="849"/>
      <c r="B21" s="850"/>
      <c r="C21" s="850"/>
      <c r="D21" s="850"/>
      <c r="E21" s="850"/>
      <c r="F21" s="979"/>
      <c r="G21" s="314" t="s">
        <v>357</v>
      </c>
      <c r="H21" s="315"/>
      <c r="I21" s="315"/>
      <c r="J21" s="315"/>
      <c r="K21" s="315"/>
      <c r="L21" s="315"/>
      <c r="M21" s="315"/>
      <c r="N21" s="315"/>
      <c r="O21" s="315"/>
      <c r="P21" s="316">
        <f>IF(P19=0, "-", SUM(P19)/SUM(P13,P14))</f>
        <v>0.93333333333333335</v>
      </c>
      <c r="Q21" s="316"/>
      <c r="R21" s="316"/>
      <c r="S21" s="316"/>
      <c r="T21" s="316"/>
      <c r="U21" s="316"/>
      <c r="V21" s="316"/>
      <c r="W21" s="316">
        <f t="shared" ref="W21" si="2">IF(W19=0, "-", SUM(W19)/SUM(W13,W14))</f>
        <v>0.93333333333333335</v>
      </c>
      <c r="X21" s="316"/>
      <c r="Y21" s="316"/>
      <c r="Z21" s="316"/>
      <c r="AA21" s="316"/>
      <c r="AB21" s="316"/>
      <c r="AC21" s="316"/>
      <c r="AD21" s="316">
        <f t="shared" ref="AD21" si="3">IF(AD19=0, "-", SUM(AD19)/SUM(AD13,AD14))</f>
        <v>0.8666666666666667</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2">
      <c r="A22" s="946" t="s">
        <v>432</v>
      </c>
      <c r="B22" s="947"/>
      <c r="C22" s="947"/>
      <c r="D22" s="947"/>
      <c r="E22" s="947"/>
      <c r="F22" s="948"/>
      <c r="G22" s="984" t="s">
        <v>336</v>
      </c>
      <c r="H22" s="220"/>
      <c r="I22" s="220"/>
      <c r="J22" s="220"/>
      <c r="K22" s="220"/>
      <c r="L22" s="220"/>
      <c r="M22" s="220"/>
      <c r="N22" s="220"/>
      <c r="O22" s="221"/>
      <c r="P22" s="935" t="s">
        <v>433</v>
      </c>
      <c r="Q22" s="220"/>
      <c r="R22" s="220"/>
      <c r="S22" s="220"/>
      <c r="T22" s="220"/>
      <c r="U22" s="220"/>
      <c r="V22" s="221"/>
      <c r="W22" s="935" t="s">
        <v>434</v>
      </c>
      <c r="X22" s="220"/>
      <c r="Y22" s="220"/>
      <c r="Z22" s="220"/>
      <c r="AA22" s="220"/>
      <c r="AB22" s="220"/>
      <c r="AC22" s="221"/>
      <c r="AD22" s="935" t="s">
        <v>335</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2">
      <c r="A23" s="949"/>
      <c r="B23" s="950"/>
      <c r="C23" s="950"/>
      <c r="D23" s="950"/>
      <c r="E23" s="950"/>
      <c r="F23" s="951"/>
      <c r="G23" s="985" t="s">
        <v>567</v>
      </c>
      <c r="H23" s="986"/>
      <c r="I23" s="986"/>
      <c r="J23" s="986"/>
      <c r="K23" s="986"/>
      <c r="L23" s="986"/>
      <c r="M23" s="986"/>
      <c r="N23" s="986"/>
      <c r="O23" s="987"/>
      <c r="P23" s="919">
        <v>6</v>
      </c>
      <c r="Q23" s="920"/>
      <c r="R23" s="920"/>
      <c r="S23" s="920"/>
      <c r="T23" s="920"/>
      <c r="U23" s="920"/>
      <c r="V23" s="936"/>
      <c r="W23" s="919">
        <v>6</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2">
      <c r="A24" s="949"/>
      <c r="B24" s="950"/>
      <c r="C24" s="950"/>
      <c r="D24" s="950"/>
      <c r="E24" s="950"/>
      <c r="F24" s="951"/>
      <c r="G24" s="937" t="s">
        <v>675</v>
      </c>
      <c r="H24" s="938"/>
      <c r="I24" s="938"/>
      <c r="J24" s="938"/>
      <c r="K24" s="938"/>
      <c r="L24" s="938"/>
      <c r="M24" s="938"/>
      <c r="N24" s="938"/>
      <c r="O24" s="939"/>
      <c r="P24" s="657">
        <v>4</v>
      </c>
      <c r="Q24" s="658"/>
      <c r="R24" s="658"/>
      <c r="S24" s="658"/>
      <c r="T24" s="658"/>
      <c r="U24" s="658"/>
      <c r="V24" s="659"/>
      <c r="W24" s="657">
        <v>4</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2">
      <c r="A25" s="949"/>
      <c r="B25" s="950"/>
      <c r="C25" s="950"/>
      <c r="D25" s="950"/>
      <c r="E25" s="950"/>
      <c r="F25" s="951"/>
      <c r="G25" s="937" t="s">
        <v>676</v>
      </c>
      <c r="H25" s="938"/>
      <c r="I25" s="938"/>
      <c r="J25" s="938"/>
      <c r="K25" s="938"/>
      <c r="L25" s="938"/>
      <c r="M25" s="938"/>
      <c r="N25" s="938"/>
      <c r="O25" s="939"/>
      <c r="P25" s="657">
        <v>3</v>
      </c>
      <c r="Q25" s="658"/>
      <c r="R25" s="658"/>
      <c r="S25" s="658"/>
      <c r="T25" s="658"/>
      <c r="U25" s="658"/>
      <c r="V25" s="659"/>
      <c r="W25" s="657">
        <v>3</v>
      </c>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2">
      <c r="A26" s="949"/>
      <c r="B26" s="950"/>
      <c r="C26" s="950"/>
      <c r="D26" s="950"/>
      <c r="E26" s="950"/>
      <c r="F26" s="951"/>
      <c r="G26" s="937" t="s">
        <v>568</v>
      </c>
      <c r="H26" s="938"/>
      <c r="I26" s="938"/>
      <c r="J26" s="938"/>
      <c r="K26" s="938"/>
      <c r="L26" s="938"/>
      <c r="M26" s="938"/>
      <c r="N26" s="938"/>
      <c r="O26" s="939"/>
      <c r="P26" s="657">
        <v>1</v>
      </c>
      <c r="Q26" s="658"/>
      <c r="R26" s="658"/>
      <c r="S26" s="658"/>
      <c r="T26" s="658"/>
      <c r="U26" s="658"/>
      <c r="V26" s="659"/>
      <c r="W26" s="657">
        <v>1</v>
      </c>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2">
      <c r="A27" s="949"/>
      <c r="B27" s="950"/>
      <c r="C27" s="950"/>
      <c r="D27" s="950"/>
      <c r="E27" s="950"/>
      <c r="F27" s="951"/>
      <c r="G27" s="937" t="s">
        <v>569</v>
      </c>
      <c r="H27" s="938"/>
      <c r="I27" s="938"/>
      <c r="J27" s="938"/>
      <c r="K27" s="938"/>
      <c r="L27" s="938"/>
      <c r="M27" s="938"/>
      <c r="N27" s="938"/>
      <c r="O27" s="939"/>
      <c r="P27" s="657">
        <v>1</v>
      </c>
      <c r="Q27" s="658"/>
      <c r="R27" s="658"/>
      <c r="S27" s="658"/>
      <c r="T27" s="658"/>
      <c r="U27" s="658"/>
      <c r="V27" s="659"/>
      <c r="W27" s="657">
        <v>1</v>
      </c>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2">
      <c r="A28" s="949"/>
      <c r="B28" s="950"/>
      <c r="C28" s="950"/>
      <c r="D28" s="950"/>
      <c r="E28" s="950"/>
      <c r="F28" s="951"/>
      <c r="G28" s="940" t="s">
        <v>340</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5">
      <c r="A29" s="952"/>
      <c r="B29" s="953"/>
      <c r="C29" s="953"/>
      <c r="D29" s="953"/>
      <c r="E29" s="953"/>
      <c r="F29" s="954"/>
      <c r="G29" s="943" t="s">
        <v>337</v>
      </c>
      <c r="H29" s="944"/>
      <c r="I29" s="944"/>
      <c r="J29" s="944"/>
      <c r="K29" s="944"/>
      <c r="L29" s="944"/>
      <c r="M29" s="944"/>
      <c r="N29" s="944"/>
      <c r="O29" s="945"/>
      <c r="P29" s="657">
        <f>AK13</f>
        <v>15</v>
      </c>
      <c r="Q29" s="658"/>
      <c r="R29" s="658"/>
      <c r="S29" s="658"/>
      <c r="T29" s="658"/>
      <c r="U29" s="658"/>
      <c r="V29" s="659"/>
      <c r="W29" s="967">
        <f>AR13</f>
        <v>15</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2">
      <c r="A30" s="861" t="s">
        <v>352</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396</v>
      </c>
      <c r="AF30" s="859"/>
      <c r="AG30" s="859"/>
      <c r="AH30" s="860"/>
      <c r="AI30" s="858" t="s">
        <v>418</v>
      </c>
      <c r="AJ30" s="859"/>
      <c r="AK30" s="859"/>
      <c r="AL30" s="860"/>
      <c r="AM30" s="915" t="s">
        <v>423</v>
      </c>
      <c r="AN30" s="915"/>
      <c r="AO30" s="915"/>
      <c r="AP30" s="858"/>
      <c r="AQ30" s="767" t="s">
        <v>235</v>
      </c>
      <c r="AR30" s="768"/>
      <c r="AS30" s="768"/>
      <c r="AT30" s="769"/>
      <c r="AU30" s="774" t="s">
        <v>134</v>
      </c>
      <c r="AV30" s="774"/>
      <c r="AW30" s="774"/>
      <c r="AX30" s="916"/>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621</v>
      </c>
      <c r="AR31" s="199"/>
      <c r="AS31" s="132" t="s">
        <v>236</v>
      </c>
      <c r="AT31" s="133"/>
      <c r="AU31" s="198">
        <v>2</v>
      </c>
      <c r="AV31" s="198"/>
      <c r="AW31" s="398" t="s">
        <v>181</v>
      </c>
      <c r="AX31" s="399"/>
    </row>
    <row r="32" spans="1:50" ht="23.25" customHeight="1" x14ac:dyDescent="0.2">
      <c r="A32" s="403"/>
      <c r="B32" s="401"/>
      <c r="C32" s="401"/>
      <c r="D32" s="401"/>
      <c r="E32" s="401"/>
      <c r="F32" s="402"/>
      <c r="G32" s="564" t="s">
        <v>570</v>
      </c>
      <c r="H32" s="565"/>
      <c r="I32" s="565"/>
      <c r="J32" s="565"/>
      <c r="K32" s="565"/>
      <c r="L32" s="565"/>
      <c r="M32" s="565"/>
      <c r="N32" s="565"/>
      <c r="O32" s="566"/>
      <c r="P32" s="104" t="s">
        <v>571</v>
      </c>
      <c r="Q32" s="104"/>
      <c r="R32" s="104"/>
      <c r="S32" s="104"/>
      <c r="T32" s="104"/>
      <c r="U32" s="104"/>
      <c r="V32" s="104"/>
      <c r="W32" s="104"/>
      <c r="X32" s="105"/>
      <c r="Y32" s="474" t="s">
        <v>12</v>
      </c>
      <c r="Z32" s="534"/>
      <c r="AA32" s="535"/>
      <c r="AB32" s="464" t="s">
        <v>572</v>
      </c>
      <c r="AC32" s="464"/>
      <c r="AD32" s="464"/>
      <c r="AE32" s="216">
        <v>88</v>
      </c>
      <c r="AF32" s="217"/>
      <c r="AG32" s="217"/>
      <c r="AH32" s="217"/>
      <c r="AI32" s="216">
        <v>87</v>
      </c>
      <c r="AJ32" s="217"/>
      <c r="AK32" s="217"/>
      <c r="AL32" s="217"/>
      <c r="AM32" s="216">
        <v>87</v>
      </c>
      <c r="AN32" s="217"/>
      <c r="AO32" s="217"/>
      <c r="AP32" s="217"/>
      <c r="AQ32" s="340" t="s">
        <v>618</v>
      </c>
      <c r="AR32" s="206"/>
      <c r="AS32" s="206"/>
      <c r="AT32" s="341"/>
      <c r="AU32" s="217" t="s">
        <v>621</v>
      </c>
      <c r="AV32" s="217"/>
      <c r="AW32" s="217"/>
      <c r="AX32" s="219"/>
    </row>
    <row r="33" spans="1:50" ht="23.25" customHeight="1" x14ac:dyDescent="0.2">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572</v>
      </c>
      <c r="AC33" s="526"/>
      <c r="AD33" s="526"/>
      <c r="AE33" s="216">
        <v>90</v>
      </c>
      <c r="AF33" s="217"/>
      <c r="AG33" s="217"/>
      <c r="AH33" s="217"/>
      <c r="AI33" s="216">
        <v>90</v>
      </c>
      <c r="AJ33" s="217"/>
      <c r="AK33" s="217"/>
      <c r="AL33" s="217"/>
      <c r="AM33" s="216">
        <v>90</v>
      </c>
      <c r="AN33" s="217"/>
      <c r="AO33" s="217"/>
      <c r="AP33" s="217"/>
      <c r="AQ33" s="340" t="s">
        <v>618</v>
      </c>
      <c r="AR33" s="206"/>
      <c r="AS33" s="206"/>
      <c r="AT33" s="341"/>
      <c r="AU33" s="217">
        <v>90</v>
      </c>
      <c r="AV33" s="217"/>
      <c r="AW33" s="217"/>
      <c r="AX33" s="219"/>
    </row>
    <row r="34" spans="1:50" ht="23.25" customHeight="1" x14ac:dyDescent="0.2">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98</v>
      </c>
      <c r="AF34" s="217"/>
      <c r="AG34" s="217"/>
      <c r="AH34" s="217"/>
      <c r="AI34" s="216">
        <v>97</v>
      </c>
      <c r="AJ34" s="217"/>
      <c r="AK34" s="217"/>
      <c r="AL34" s="217"/>
      <c r="AM34" s="216">
        <v>97</v>
      </c>
      <c r="AN34" s="217"/>
      <c r="AO34" s="217"/>
      <c r="AP34" s="217"/>
      <c r="AQ34" s="340" t="s">
        <v>618</v>
      </c>
      <c r="AR34" s="206"/>
      <c r="AS34" s="206"/>
      <c r="AT34" s="341"/>
      <c r="AU34" s="217" t="s">
        <v>621</v>
      </c>
      <c r="AV34" s="217"/>
      <c r="AW34" s="217"/>
      <c r="AX34" s="219"/>
    </row>
    <row r="35" spans="1:50" ht="23.25" customHeight="1" x14ac:dyDescent="0.2">
      <c r="A35" s="224" t="s">
        <v>384</v>
      </c>
      <c r="B35" s="225"/>
      <c r="C35" s="225"/>
      <c r="D35" s="225"/>
      <c r="E35" s="225"/>
      <c r="F35" s="226"/>
      <c r="G35" s="230" t="s">
        <v>573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2">
      <c r="A37" s="770" t="s">
        <v>352</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10"/>
    </row>
    <row r="38" spans="1:50" ht="18.75"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t="s">
        <v>621</v>
      </c>
      <c r="AR38" s="199"/>
      <c r="AS38" s="132" t="s">
        <v>236</v>
      </c>
      <c r="AT38" s="133"/>
      <c r="AU38" s="198">
        <v>2</v>
      </c>
      <c r="AV38" s="198"/>
      <c r="AW38" s="398" t="s">
        <v>181</v>
      </c>
      <c r="AX38" s="399"/>
    </row>
    <row r="39" spans="1:50" ht="23.25" customHeight="1" x14ac:dyDescent="0.2">
      <c r="A39" s="403"/>
      <c r="B39" s="401"/>
      <c r="C39" s="401"/>
      <c r="D39" s="401"/>
      <c r="E39" s="401"/>
      <c r="F39" s="402"/>
      <c r="G39" s="564" t="s">
        <v>570</v>
      </c>
      <c r="H39" s="565"/>
      <c r="I39" s="565"/>
      <c r="J39" s="565"/>
      <c r="K39" s="565"/>
      <c r="L39" s="565"/>
      <c r="M39" s="565"/>
      <c r="N39" s="565"/>
      <c r="O39" s="566"/>
      <c r="P39" s="104" t="s">
        <v>574</v>
      </c>
      <c r="Q39" s="104"/>
      <c r="R39" s="104"/>
      <c r="S39" s="104"/>
      <c r="T39" s="104"/>
      <c r="U39" s="104"/>
      <c r="V39" s="104"/>
      <c r="W39" s="104"/>
      <c r="X39" s="105"/>
      <c r="Y39" s="474" t="s">
        <v>12</v>
      </c>
      <c r="Z39" s="534"/>
      <c r="AA39" s="535"/>
      <c r="AB39" s="464" t="s">
        <v>572</v>
      </c>
      <c r="AC39" s="464"/>
      <c r="AD39" s="464"/>
      <c r="AE39" s="216">
        <v>94</v>
      </c>
      <c r="AF39" s="217"/>
      <c r="AG39" s="217"/>
      <c r="AH39" s="217"/>
      <c r="AI39" s="216">
        <v>95</v>
      </c>
      <c r="AJ39" s="217"/>
      <c r="AK39" s="217"/>
      <c r="AL39" s="217"/>
      <c r="AM39" s="216">
        <v>94</v>
      </c>
      <c r="AN39" s="217"/>
      <c r="AO39" s="217"/>
      <c r="AP39" s="217"/>
      <c r="AQ39" s="340" t="s">
        <v>618</v>
      </c>
      <c r="AR39" s="206"/>
      <c r="AS39" s="206"/>
      <c r="AT39" s="341"/>
      <c r="AU39" s="217" t="s">
        <v>621</v>
      </c>
      <c r="AV39" s="217"/>
      <c r="AW39" s="217"/>
      <c r="AX39" s="219"/>
    </row>
    <row r="40" spans="1:50" ht="23.25" customHeight="1" x14ac:dyDescent="0.2">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572</v>
      </c>
      <c r="AC40" s="526"/>
      <c r="AD40" s="526"/>
      <c r="AE40" s="216">
        <v>90</v>
      </c>
      <c r="AF40" s="217"/>
      <c r="AG40" s="217"/>
      <c r="AH40" s="217"/>
      <c r="AI40" s="216">
        <v>90</v>
      </c>
      <c r="AJ40" s="217"/>
      <c r="AK40" s="217"/>
      <c r="AL40" s="217"/>
      <c r="AM40" s="216">
        <v>90</v>
      </c>
      <c r="AN40" s="217"/>
      <c r="AO40" s="217"/>
      <c r="AP40" s="217"/>
      <c r="AQ40" s="340" t="s">
        <v>618</v>
      </c>
      <c r="AR40" s="206"/>
      <c r="AS40" s="206"/>
      <c r="AT40" s="341"/>
      <c r="AU40" s="217">
        <v>90</v>
      </c>
      <c r="AV40" s="217"/>
      <c r="AW40" s="217"/>
      <c r="AX40" s="219"/>
    </row>
    <row r="41" spans="1:50" ht="23.25" customHeight="1" x14ac:dyDescent="0.2">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v>104</v>
      </c>
      <c r="AF41" s="217"/>
      <c r="AG41" s="217"/>
      <c r="AH41" s="217"/>
      <c r="AI41" s="216">
        <v>106</v>
      </c>
      <c r="AJ41" s="217"/>
      <c r="AK41" s="217"/>
      <c r="AL41" s="217"/>
      <c r="AM41" s="216">
        <v>104</v>
      </c>
      <c r="AN41" s="217"/>
      <c r="AO41" s="217"/>
      <c r="AP41" s="217"/>
      <c r="AQ41" s="340" t="s">
        <v>618</v>
      </c>
      <c r="AR41" s="206"/>
      <c r="AS41" s="206"/>
      <c r="AT41" s="341"/>
      <c r="AU41" s="217" t="s">
        <v>621</v>
      </c>
      <c r="AV41" s="217"/>
      <c r="AW41" s="217"/>
      <c r="AX41" s="219"/>
    </row>
    <row r="42" spans="1:50" ht="23.25" customHeight="1" x14ac:dyDescent="0.2">
      <c r="A42" s="224" t="s">
        <v>384</v>
      </c>
      <c r="B42" s="225"/>
      <c r="C42" s="225"/>
      <c r="D42" s="225"/>
      <c r="E42" s="225"/>
      <c r="F42" s="226"/>
      <c r="G42" s="230" t="s">
        <v>573</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770" t="s">
        <v>352</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10"/>
    </row>
    <row r="45" spans="1:50" ht="18.75" hidden="1"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2">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2">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2">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2">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00" t="s">
        <v>352</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24" t="s">
        <v>134</v>
      </c>
      <c r="AV51" s="924"/>
      <c r="AW51" s="924"/>
      <c r="AX51" s="925"/>
    </row>
    <row r="52" spans="1:50" ht="18.75" hidden="1"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2">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2">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2">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2">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00" t="s">
        <v>352</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24" t="s">
        <v>134</v>
      </c>
      <c r="AV58" s="924"/>
      <c r="AW58" s="924"/>
      <c r="AX58" s="925"/>
    </row>
    <row r="59" spans="1:50" ht="18.75" hidden="1"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2">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2">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2">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2">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485" t="s">
        <v>353</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348</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2">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2">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78" t="s">
        <v>358</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09" t="s">
        <v>353</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2">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2">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2">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2">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2">
      <c r="A78" s="334" t="s">
        <v>387</v>
      </c>
      <c r="B78" s="335"/>
      <c r="C78" s="335"/>
      <c r="D78" s="335"/>
      <c r="E78" s="332" t="s">
        <v>331</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347</v>
      </c>
      <c r="AP79" s="277"/>
      <c r="AQ79" s="277"/>
      <c r="AR79" s="80" t="s">
        <v>345</v>
      </c>
      <c r="AS79" s="276"/>
      <c r="AT79" s="277"/>
      <c r="AU79" s="277"/>
      <c r="AV79" s="277"/>
      <c r="AW79" s="277"/>
      <c r="AX79" s="980"/>
    </row>
    <row r="80" spans="1:50" ht="18.75" hidden="1" customHeight="1" x14ac:dyDescent="0.2">
      <c r="A80" s="864" t="s">
        <v>147</v>
      </c>
      <c r="B80" s="527" t="s">
        <v>344</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2">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2">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2">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2">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x14ac:dyDescent="0.2">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2">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2">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2">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2">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2">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2">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2">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5">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354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48" customHeight="1" x14ac:dyDescent="0.2">
      <c r="A101" s="425"/>
      <c r="B101" s="426"/>
      <c r="C101" s="426"/>
      <c r="D101" s="426"/>
      <c r="E101" s="426"/>
      <c r="F101" s="427"/>
      <c r="G101" s="104" t="s">
        <v>670</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575</v>
      </c>
      <c r="AC101" s="464"/>
      <c r="AD101" s="464"/>
      <c r="AE101" s="216">
        <v>1193</v>
      </c>
      <c r="AF101" s="217"/>
      <c r="AG101" s="217"/>
      <c r="AH101" s="218"/>
      <c r="AI101" s="216">
        <v>1180</v>
      </c>
      <c r="AJ101" s="217"/>
      <c r="AK101" s="217"/>
      <c r="AL101" s="218"/>
      <c r="AM101" s="216">
        <v>1162</v>
      </c>
      <c r="AN101" s="217"/>
      <c r="AO101" s="217"/>
      <c r="AP101" s="218"/>
      <c r="AQ101" s="216" t="s">
        <v>620</v>
      </c>
      <c r="AR101" s="217"/>
      <c r="AS101" s="217"/>
      <c r="AT101" s="218"/>
      <c r="AU101" s="216" t="s">
        <v>412</v>
      </c>
      <c r="AV101" s="217"/>
      <c r="AW101" s="217"/>
      <c r="AX101" s="218"/>
    </row>
    <row r="102" spans="1:60" ht="48" customHeight="1" x14ac:dyDescent="0.2">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575</v>
      </c>
      <c r="AC102" s="464"/>
      <c r="AD102" s="464"/>
      <c r="AE102" s="421">
        <v>1125</v>
      </c>
      <c r="AF102" s="421"/>
      <c r="AG102" s="421"/>
      <c r="AH102" s="421"/>
      <c r="AI102" s="421">
        <v>1125</v>
      </c>
      <c r="AJ102" s="421"/>
      <c r="AK102" s="421"/>
      <c r="AL102" s="421"/>
      <c r="AM102" s="421">
        <v>1125</v>
      </c>
      <c r="AN102" s="421"/>
      <c r="AO102" s="421"/>
      <c r="AP102" s="421"/>
      <c r="AQ102" s="271">
        <v>1125</v>
      </c>
      <c r="AR102" s="272"/>
      <c r="AS102" s="272"/>
      <c r="AT102" s="317"/>
      <c r="AU102" s="271">
        <v>1125</v>
      </c>
      <c r="AV102" s="272"/>
      <c r="AW102" s="272"/>
      <c r="AX102" s="317"/>
    </row>
    <row r="103" spans="1:60" ht="31.5" hidden="1" customHeight="1" x14ac:dyDescent="0.2">
      <c r="A103" s="422" t="s">
        <v>354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hidden="1" customHeight="1" x14ac:dyDescent="0.2">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2">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2">
      <c r="A106" s="422" t="s">
        <v>354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2">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2">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2">
      <c r="A109" s="422" t="s">
        <v>354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2">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2">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2">
      <c r="A112" s="422" t="s">
        <v>354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2">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2">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396</v>
      </c>
      <c r="AF115" s="419"/>
      <c r="AG115" s="419"/>
      <c r="AH115" s="420"/>
      <c r="AI115" s="418" t="s">
        <v>394</v>
      </c>
      <c r="AJ115" s="419"/>
      <c r="AK115" s="419"/>
      <c r="AL115" s="420"/>
      <c r="AM115" s="418" t="s">
        <v>423</v>
      </c>
      <c r="AN115" s="419"/>
      <c r="AO115" s="419"/>
      <c r="AP115" s="420"/>
      <c r="AQ115" s="591" t="s">
        <v>438</v>
      </c>
      <c r="AR115" s="592"/>
      <c r="AS115" s="592"/>
      <c r="AT115" s="592"/>
      <c r="AU115" s="592"/>
      <c r="AV115" s="592"/>
      <c r="AW115" s="592"/>
      <c r="AX115" s="593"/>
    </row>
    <row r="116" spans="1:50" ht="23.25" customHeight="1" x14ac:dyDescent="0.2">
      <c r="A116" s="442"/>
      <c r="B116" s="443"/>
      <c r="C116" s="443"/>
      <c r="D116" s="443"/>
      <c r="E116" s="443"/>
      <c r="F116" s="444"/>
      <c r="G116" s="393" t="s">
        <v>576</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577</v>
      </c>
      <c r="AC116" s="466"/>
      <c r="AD116" s="467"/>
      <c r="AE116" s="421">
        <v>11510</v>
      </c>
      <c r="AF116" s="421"/>
      <c r="AG116" s="421"/>
      <c r="AH116" s="421"/>
      <c r="AI116" s="421">
        <v>11635</v>
      </c>
      <c r="AJ116" s="421"/>
      <c r="AK116" s="421"/>
      <c r="AL116" s="421"/>
      <c r="AM116" s="421">
        <v>11295</v>
      </c>
      <c r="AN116" s="421"/>
      <c r="AO116" s="421"/>
      <c r="AP116" s="421"/>
      <c r="AQ116" s="216">
        <v>13040</v>
      </c>
      <c r="AR116" s="217"/>
      <c r="AS116" s="217"/>
      <c r="AT116" s="217"/>
      <c r="AU116" s="217"/>
      <c r="AV116" s="217"/>
      <c r="AW116" s="217"/>
      <c r="AX116" s="219"/>
    </row>
    <row r="117" spans="1:50" ht="46.5" customHeight="1" thickBot="1" x14ac:dyDescent="0.2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578</v>
      </c>
      <c r="AC117" s="476"/>
      <c r="AD117" s="477"/>
      <c r="AE117" s="554" t="s">
        <v>579</v>
      </c>
      <c r="AF117" s="554"/>
      <c r="AG117" s="554"/>
      <c r="AH117" s="554"/>
      <c r="AI117" s="554" t="s">
        <v>580</v>
      </c>
      <c r="AJ117" s="554"/>
      <c r="AK117" s="554"/>
      <c r="AL117" s="554"/>
      <c r="AM117" s="554" t="s">
        <v>622</v>
      </c>
      <c r="AN117" s="554"/>
      <c r="AO117" s="554"/>
      <c r="AP117" s="554"/>
      <c r="AQ117" s="554" t="s">
        <v>677</v>
      </c>
      <c r="AR117" s="554"/>
      <c r="AS117" s="554"/>
      <c r="AT117" s="554"/>
      <c r="AU117" s="554"/>
      <c r="AV117" s="554"/>
      <c r="AW117" s="554"/>
      <c r="AX117" s="555"/>
    </row>
    <row r="118" spans="1:50" ht="23.25" hidden="1"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396</v>
      </c>
      <c r="AF118" s="419"/>
      <c r="AG118" s="419"/>
      <c r="AH118" s="420"/>
      <c r="AI118" s="418" t="s">
        <v>394</v>
      </c>
      <c r="AJ118" s="419"/>
      <c r="AK118" s="419"/>
      <c r="AL118" s="420"/>
      <c r="AM118" s="418" t="s">
        <v>423</v>
      </c>
      <c r="AN118" s="419"/>
      <c r="AO118" s="419"/>
      <c r="AP118" s="420"/>
      <c r="AQ118" s="591" t="s">
        <v>438</v>
      </c>
      <c r="AR118" s="592"/>
      <c r="AS118" s="592"/>
      <c r="AT118" s="592"/>
      <c r="AU118" s="592"/>
      <c r="AV118" s="592"/>
      <c r="AW118" s="592"/>
      <c r="AX118" s="593"/>
    </row>
    <row r="119" spans="1:50" ht="23.25" hidden="1" customHeight="1" x14ac:dyDescent="0.2">
      <c r="A119" s="442"/>
      <c r="B119" s="443"/>
      <c r="C119" s="443"/>
      <c r="D119" s="443"/>
      <c r="E119" s="443"/>
      <c r="F119" s="444"/>
      <c r="G119" s="393" t="s">
        <v>362</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396</v>
      </c>
      <c r="AF121" s="419"/>
      <c r="AG121" s="419"/>
      <c r="AH121" s="420"/>
      <c r="AI121" s="418" t="s">
        <v>394</v>
      </c>
      <c r="AJ121" s="419"/>
      <c r="AK121" s="419"/>
      <c r="AL121" s="420"/>
      <c r="AM121" s="418" t="s">
        <v>423</v>
      </c>
      <c r="AN121" s="419"/>
      <c r="AO121" s="419"/>
      <c r="AP121" s="420"/>
      <c r="AQ121" s="591" t="s">
        <v>438</v>
      </c>
      <c r="AR121" s="592"/>
      <c r="AS121" s="592"/>
      <c r="AT121" s="592"/>
      <c r="AU121" s="592"/>
      <c r="AV121" s="592"/>
      <c r="AW121" s="592"/>
      <c r="AX121" s="593"/>
    </row>
    <row r="122" spans="1:50" ht="23.25" hidden="1" customHeight="1" x14ac:dyDescent="0.2">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396</v>
      </c>
      <c r="AF124" s="419"/>
      <c r="AG124" s="419"/>
      <c r="AH124" s="420"/>
      <c r="AI124" s="418" t="s">
        <v>394</v>
      </c>
      <c r="AJ124" s="419"/>
      <c r="AK124" s="419"/>
      <c r="AL124" s="420"/>
      <c r="AM124" s="418" t="s">
        <v>423</v>
      </c>
      <c r="AN124" s="419"/>
      <c r="AO124" s="419"/>
      <c r="AP124" s="420"/>
      <c r="AQ124" s="591" t="s">
        <v>438</v>
      </c>
      <c r="AR124" s="592"/>
      <c r="AS124" s="592"/>
      <c r="AT124" s="592"/>
      <c r="AU124" s="592"/>
      <c r="AV124" s="592"/>
      <c r="AW124" s="592"/>
      <c r="AX124" s="593"/>
    </row>
    <row r="125" spans="1:50" ht="23.25" hidden="1" customHeight="1" x14ac:dyDescent="0.2">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2">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396</v>
      </c>
      <c r="AF127" s="419"/>
      <c r="AG127" s="419"/>
      <c r="AH127" s="420"/>
      <c r="AI127" s="418" t="s">
        <v>394</v>
      </c>
      <c r="AJ127" s="419"/>
      <c r="AK127" s="419"/>
      <c r="AL127" s="420"/>
      <c r="AM127" s="418" t="s">
        <v>423</v>
      </c>
      <c r="AN127" s="419"/>
      <c r="AO127" s="419"/>
      <c r="AP127" s="420"/>
      <c r="AQ127" s="591" t="s">
        <v>438</v>
      </c>
      <c r="AR127" s="592"/>
      <c r="AS127" s="592"/>
      <c r="AT127" s="592"/>
      <c r="AU127" s="592"/>
      <c r="AV127" s="592"/>
      <c r="AW127" s="592"/>
      <c r="AX127" s="593"/>
    </row>
    <row r="128" spans="1:50" ht="23.25" hidden="1" customHeight="1" x14ac:dyDescent="0.2">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5">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7" t="s">
        <v>411</v>
      </c>
      <c r="B130" s="184"/>
      <c r="C130" s="183" t="s">
        <v>239</v>
      </c>
      <c r="D130" s="184"/>
      <c r="E130" s="168" t="s">
        <v>268</v>
      </c>
      <c r="F130" s="169"/>
      <c r="G130" s="170" t="s">
        <v>581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267</v>
      </c>
      <c r="F131" s="174"/>
      <c r="G131" s="109" t="s">
        <v>582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621</v>
      </c>
      <c r="AR133" s="198"/>
      <c r="AS133" s="132" t="s">
        <v>236</v>
      </c>
      <c r="AT133" s="133"/>
      <c r="AU133" s="199">
        <v>2</v>
      </c>
      <c r="AV133" s="199"/>
      <c r="AW133" s="132" t="s">
        <v>181</v>
      </c>
      <c r="AX133" s="194"/>
    </row>
    <row r="134" spans="1:50" ht="39.75" customHeight="1" x14ac:dyDescent="0.2">
      <c r="A134" s="188"/>
      <c r="B134" s="185"/>
      <c r="C134" s="179"/>
      <c r="D134" s="185"/>
      <c r="E134" s="179"/>
      <c r="F134" s="180"/>
      <c r="G134" s="103" t="s">
        <v>583</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584</v>
      </c>
      <c r="AC134" s="204"/>
      <c r="AD134" s="204"/>
      <c r="AE134" s="205">
        <v>4.3</v>
      </c>
      <c r="AF134" s="206"/>
      <c r="AG134" s="206"/>
      <c r="AH134" s="206"/>
      <c r="AI134" s="205">
        <v>4.2</v>
      </c>
      <c r="AJ134" s="206"/>
      <c r="AK134" s="206"/>
      <c r="AL134" s="206"/>
      <c r="AM134" s="205">
        <v>3.9</v>
      </c>
      <c r="AN134" s="206"/>
      <c r="AO134" s="206"/>
      <c r="AP134" s="206"/>
      <c r="AQ134" s="205" t="s">
        <v>618</v>
      </c>
      <c r="AR134" s="206"/>
      <c r="AS134" s="206"/>
      <c r="AT134" s="206"/>
      <c r="AU134" s="205" t="s">
        <v>621</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585</v>
      </c>
      <c r="AC135" s="212"/>
      <c r="AD135" s="212"/>
      <c r="AE135" s="205">
        <v>3.5</v>
      </c>
      <c r="AF135" s="206"/>
      <c r="AG135" s="206"/>
      <c r="AH135" s="206"/>
      <c r="AI135" s="205">
        <v>3.5</v>
      </c>
      <c r="AJ135" s="206"/>
      <c r="AK135" s="206"/>
      <c r="AL135" s="206"/>
      <c r="AM135" s="205">
        <v>3.5</v>
      </c>
      <c r="AN135" s="206"/>
      <c r="AO135" s="206"/>
      <c r="AP135" s="206"/>
      <c r="AQ135" s="205" t="s">
        <v>618</v>
      </c>
      <c r="AR135" s="206"/>
      <c r="AS135" s="206"/>
      <c r="AT135" s="206"/>
      <c r="AU135" s="205">
        <v>3.5</v>
      </c>
      <c r="AV135" s="206"/>
      <c r="AW135" s="206"/>
      <c r="AX135" s="207"/>
    </row>
    <row r="136" spans="1:50" ht="18.75" hidden="1" customHeight="1" x14ac:dyDescent="0.2">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15" customHeight="1" x14ac:dyDescent="0.2">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15"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5" customHeight="1" x14ac:dyDescent="0.2">
      <c r="A154" s="188"/>
      <c r="B154" s="185"/>
      <c r="C154" s="179"/>
      <c r="D154" s="185"/>
      <c r="E154" s="179"/>
      <c r="F154" s="180"/>
      <c r="G154" s="103" t="s">
        <v>678</v>
      </c>
      <c r="H154" s="104"/>
      <c r="I154" s="104"/>
      <c r="J154" s="104"/>
      <c r="K154" s="104"/>
      <c r="L154" s="104"/>
      <c r="M154" s="104"/>
      <c r="N154" s="104"/>
      <c r="O154" s="104"/>
      <c r="P154" s="105"/>
      <c r="Q154" s="124" t="s">
        <v>678</v>
      </c>
      <c r="R154" s="104"/>
      <c r="S154" s="104"/>
      <c r="T154" s="104"/>
      <c r="U154" s="104"/>
      <c r="V154" s="104"/>
      <c r="W154" s="104"/>
      <c r="X154" s="104"/>
      <c r="Y154" s="104"/>
      <c r="Z154" s="104"/>
      <c r="AA154" s="291"/>
      <c r="AB154" s="140" t="s">
        <v>678</v>
      </c>
      <c r="AC154" s="141"/>
      <c r="AD154" s="141"/>
      <c r="AE154" s="146" t="s">
        <v>678</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5"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15"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5"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678</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5"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41.1" customHeight="1" x14ac:dyDescent="0.2">
      <c r="A188" s="188"/>
      <c r="B188" s="185"/>
      <c r="C188" s="179"/>
      <c r="D188" s="185"/>
      <c r="E188" s="124" t="s">
        <v>586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41.1"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426</v>
      </c>
      <c r="D430" s="931"/>
      <c r="E430" s="173" t="s">
        <v>404</v>
      </c>
      <c r="F430" s="898"/>
      <c r="G430" s="899" t="s">
        <v>255</v>
      </c>
      <c r="H430" s="122"/>
      <c r="I430" s="122"/>
      <c r="J430" s="900" t="s">
        <v>618</v>
      </c>
      <c r="K430" s="901"/>
      <c r="L430" s="901"/>
      <c r="M430" s="901"/>
      <c r="N430" s="901"/>
      <c r="O430" s="901"/>
      <c r="P430" s="901"/>
      <c r="Q430" s="901"/>
      <c r="R430" s="901"/>
      <c r="S430" s="901"/>
      <c r="T430" s="902"/>
      <c r="U430" s="588" t="s">
        <v>672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2">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672</v>
      </c>
      <c r="AF432" s="199"/>
      <c r="AG432" s="132" t="s">
        <v>236</v>
      </c>
      <c r="AH432" s="133"/>
      <c r="AI432" s="155"/>
      <c r="AJ432" s="155"/>
      <c r="AK432" s="155"/>
      <c r="AL432" s="153"/>
      <c r="AM432" s="155"/>
      <c r="AN432" s="155"/>
      <c r="AO432" s="155"/>
      <c r="AP432" s="153"/>
      <c r="AQ432" s="590" t="s">
        <v>672</v>
      </c>
      <c r="AR432" s="199"/>
      <c r="AS432" s="132" t="s">
        <v>236</v>
      </c>
      <c r="AT432" s="133"/>
      <c r="AU432" s="199" t="s">
        <v>672</v>
      </c>
      <c r="AV432" s="199"/>
      <c r="AW432" s="132" t="s">
        <v>181</v>
      </c>
      <c r="AX432" s="194"/>
    </row>
    <row r="433" spans="1:50" ht="23.25" customHeight="1" x14ac:dyDescent="0.2">
      <c r="A433" s="188"/>
      <c r="B433" s="185"/>
      <c r="C433" s="179"/>
      <c r="D433" s="185"/>
      <c r="E433" s="342"/>
      <c r="F433" s="343"/>
      <c r="G433" s="103" t="s">
        <v>672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672</v>
      </c>
      <c r="AC433" s="212"/>
      <c r="AD433" s="212"/>
      <c r="AE433" s="340" t="s">
        <v>672</v>
      </c>
      <c r="AF433" s="206"/>
      <c r="AG433" s="206"/>
      <c r="AH433" s="206"/>
      <c r="AI433" s="340" t="s">
        <v>672</v>
      </c>
      <c r="AJ433" s="206"/>
      <c r="AK433" s="206"/>
      <c r="AL433" s="206"/>
      <c r="AM433" s="340" t="s">
        <v>672</v>
      </c>
      <c r="AN433" s="206"/>
      <c r="AO433" s="206"/>
      <c r="AP433" s="341"/>
      <c r="AQ433" s="340" t="s">
        <v>672</v>
      </c>
      <c r="AR433" s="206"/>
      <c r="AS433" s="206"/>
      <c r="AT433" s="341"/>
      <c r="AU433" s="206" t="s">
        <v>672</v>
      </c>
      <c r="AV433" s="206"/>
      <c r="AW433" s="206"/>
      <c r="AX433" s="207"/>
    </row>
    <row r="434" spans="1:50" ht="23.25" customHeight="1" x14ac:dyDescent="0.2">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672</v>
      </c>
      <c r="AC434" s="204"/>
      <c r="AD434" s="204"/>
      <c r="AE434" s="340" t="s">
        <v>672</v>
      </c>
      <c r="AF434" s="206"/>
      <c r="AG434" s="206"/>
      <c r="AH434" s="341"/>
      <c r="AI434" s="340" t="s">
        <v>672</v>
      </c>
      <c r="AJ434" s="206"/>
      <c r="AK434" s="206"/>
      <c r="AL434" s="206"/>
      <c r="AM434" s="340" t="s">
        <v>672</v>
      </c>
      <c r="AN434" s="206"/>
      <c r="AO434" s="206"/>
      <c r="AP434" s="341"/>
      <c r="AQ434" s="340" t="s">
        <v>672</v>
      </c>
      <c r="AR434" s="206"/>
      <c r="AS434" s="206"/>
      <c r="AT434" s="341"/>
      <c r="AU434" s="206" t="s">
        <v>672</v>
      </c>
      <c r="AV434" s="206"/>
      <c r="AW434" s="206"/>
      <c r="AX434" s="207"/>
    </row>
    <row r="435" spans="1:50" ht="23.25" customHeigh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672</v>
      </c>
      <c r="AF435" s="206"/>
      <c r="AG435" s="206"/>
      <c r="AH435" s="341"/>
      <c r="AI435" s="340" t="s">
        <v>672</v>
      </c>
      <c r="AJ435" s="206"/>
      <c r="AK435" s="206"/>
      <c r="AL435" s="206"/>
      <c r="AM435" s="340" t="s">
        <v>672</v>
      </c>
      <c r="AN435" s="206"/>
      <c r="AO435" s="206"/>
      <c r="AP435" s="341"/>
      <c r="AQ435" s="340" t="s">
        <v>672</v>
      </c>
      <c r="AR435" s="206"/>
      <c r="AS435" s="206"/>
      <c r="AT435" s="341"/>
      <c r="AU435" s="206" t="s">
        <v>672</v>
      </c>
      <c r="AV435" s="206"/>
      <c r="AW435" s="206"/>
      <c r="AX435" s="207"/>
    </row>
    <row r="436" spans="1:50" ht="18.75" hidden="1" customHeight="1" x14ac:dyDescent="0.2">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2">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2">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2">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2">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2">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2">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2">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2">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2">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2">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2">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2">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2">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2">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2">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2">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2">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2">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2">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hidden="1" customHeight="1" x14ac:dyDescent="0.2">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2">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2">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2">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2">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2">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2">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2">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2">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2">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2">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2">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2">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2">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2">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2">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2">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2">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2">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2">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2">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2">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2">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2">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672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408</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2">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2">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2">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2">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2">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2">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2">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2">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2">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2">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2">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2">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2">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2">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2">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2">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2">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2">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2">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2">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2">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2">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2">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2">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2">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2">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2">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2">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2">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2">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2">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2">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2">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2">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2">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2">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2">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2">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2">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2">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2">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2">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2">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2">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2">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2">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2">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409</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2">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2">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2">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2">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2">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2">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2">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2">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2">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2">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2">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2">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2">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2">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2">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2">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2">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2">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2">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2">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2">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2">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2">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2">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2">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2">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2">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2">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2">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2">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2">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2">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2">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2">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2">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2">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2">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2">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2">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2">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2">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2">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2">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2">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2">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2">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2">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2">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408</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2">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2">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2">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2">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2">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2">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2">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2">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2">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2">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2">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2">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2">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2">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2">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2">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2">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2">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2">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2">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2">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2">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2">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2">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2">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2">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2">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2">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2">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2">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2">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2">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2">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2">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2">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2">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2">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2">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2">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2">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2">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2">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2">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2">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2">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2">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2">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2">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2">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2">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409</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2">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2">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2">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2">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2">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2">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2">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2">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2">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2">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2">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2">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2">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2">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2">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2">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2">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2">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2">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2">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2">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2">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2">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2">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2">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2">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2">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2">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2">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2">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2">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2">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2">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2">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2">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2">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2">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2">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2">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2">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2">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2">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2">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2">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2">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2">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2">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2">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2">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2">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9.1" customHeight="1" x14ac:dyDescent="0.2">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565</v>
      </c>
      <c r="AE702" s="346"/>
      <c r="AF702" s="346"/>
      <c r="AG702" s="385" t="s">
        <v>587</v>
      </c>
      <c r="AH702" s="386"/>
      <c r="AI702" s="386"/>
      <c r="AJ702" s="386"/>
      <c r="AK702" s="386"/>
      <c r="AL702" s="386"/>
      <c r="AM702" s="386"/>
      <c r="AN702" s="386"/>
      <c r="AO702" s="386"/>
      <c r="AP702" s="386"/>
      <c r="AQ702" s="386"/>
      <c r="AR702" s="386"/>
      <c r="AS702" s="386"/>
      <c r="AT702" s="386"/>
      <c r="AU702" s="386"/>
      <c r="AV702" s="386"/>
      <c r="AW702" s="386"/>
      <c r="AX702" s="387"/>
    </row>
    <row r="703" spans="1:50" ht="44.1"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565</v>
      </c>
      <c r="AE703" s="327"/>
      <c r="AF703" s="327"/>
      <c r="AG703" s="100" t="s">
        <v>588</v>
      </c>
      <c r="AH703" s="101"/>
      <c r="AI703" s="101"/>
      <c r="AJ703" s="101"/>
      <c r="AK703" s="101"/>
      <c r="AL703" s="101"/>
      <c r="AM703" s="101"/>
      <c r="AN703" s="101"/>
      <c r="AO703" s="101"/>
      <c r="AP703" s="101"/>
      <c r="AQ703" s="101"/>
      <c r="AR703" s="101"/>
      <c r="AS703" s="101"/>
      <c r="AT703" s="101"/>
      <c r="AU703" s="101"/>
      <c r="AV703" s="101"/>
      <c r="AW703" s="101"/>
      <c r="AX703" s="102"/>
    </row>
    <row r="704" spans="1:50" ht="44.1" customHeight="1" x14ac:dyDescent="0.2">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807" t="s">
        <v>565</v>
      </c>
      <c r="AE704" s="808"/>
      <c r="AF704" s="809"/>
      <c r="AG704" s="166" t="s">
        <v>589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565</v>
      </c>
      <c r="AE705" s="715"/>
      <c r="AF705" s="715"/>
      <c r="AG705" s="124" t="s">
        <v>590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42"/>
      <c r="B706" s="643"/>
      <c r="C706" s="794"/>
      <c r="D706" s="795"/>
      <c r="E706" s="730" t="s">
        <v>385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591</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2">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591</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565</v>
      </c>
      <c r="AE708" s="605"/>
      <c r="AF708" s="605"/>
      <c r="AG708" s="742" t="s">
        <v>592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565</v>
      </c>
      <c r="AE709" s="327"/>
      <c r="AF709" s="327"/>
      <c r="AG709" s="100" t="s">
        <v>593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614</v>
      </c>
      <c r="AE710" s="327"/>
      <c r="AF710" s="327"/>
      <c r="AG710" s="100" t="s">
        <v>615</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565</v>
      </c>
      <c r="AE711" s="327"/>
      <c r="AF711" s="327"/>
      <c r="AG711" s="100" t="s">
        <v>594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2"/>
      <c r="B712" s="644"/>
      <c r="C712" s="391" t="s">
        <v>349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614</v>
      </c>
      <c r="AE712" s="783"/>
      <c r="AF712" s="783"/>
      <c r="AG712" s="810" t="s">
        <v>615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81" t="s">
        <v>350</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614</v>
      </c>
      <c r="AE713" s="327"/>
      <c r="AF713" s="663"/>
      <c r="AG713" s="100" t="s">
        <v>615</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2">
      <c r="A714" s="645"/>
      <c r="B714" s="646"/>
      <c r="C714" s="647" t="s">
        <v>327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565</v>
      </c>
      <c r="AE714" s="808"/>
      <c r="AF714" s="809"/>
      <c r="AG714" s="736" t="s">
        <v>595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328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565</v>
      </c>
      <c r="AE715" s="605"/>
      <c r="AF715" s="656"/>
      <c r="AG715" s="742" t="s">
        <v>596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565</v>
      </c>
      <c r="AE716" s="627"/>
      <c r="AF716" s="627"/>
      <c r="AG716" s="100" t="s">
        <v>597</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2">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565</v>
      </c>
      <c r="AE717" s="327"/>
      <c r="AF717" s="327"/>
      <c r="AG717" s="100" t="s">
        <v>598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565</v>
      </c>
      <c r="AE718" s="327"/>
      <c r="AF718" s="327"/>
      <c r="AG718" s="126" t="s">
        <v>599</v>
      </c>
      <c r="AH718" s="110"/>
      <c r="AI718" s="110"/>
      <c r="AJ718" s="110"/>
      <c r="AK718" s="110"/>
      <c r="AL718" s="110"/>
      <c r="AM718" s="110"/>
      <c r="AN718" s="110"/>
      <c r="AO718" s="110"/>
      <c r="AP718" s="110"/>
      <c r="AQ718" s="110"/>
      <c r="AR718" s="110"/>
      <c r="AS718" s="110"/>
      <c r="AT718" s="110"/>
      <c r="AU718" s="110"/>
      <c r="AV718" s="110"/>
      <c r="AW718" s="110"/>
      <c r="AX718" s="127"/>
    </row>
    <row r="719" spans="1:50" ht="42.6" customHeight="1" x14ac:dyDescent="0.2">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565</v>
      </c>
      <c r="AE719" s="605"/>
      <c r="AF719" s="605"/>
      <c r="AG719" s="124" t="s">
        <v>619</v>
      </c>
      <c r="AH719" s="104"/>
      <c r="AI719" s="104"/>
      <c r="AJ719" s="104"/>
      <c r="AK719" s="104"/>
      <c r="AL719" s="104"/>
      <c r="AM719" s="104"/>
      <c r="AN719" s="104"/>
      <c r="AO719" s="104"/>
      <c r="AP719" s="104"/>
      <c r="AQ719" s="104"/>
      <c r="AR719" s="104"/>
      <c r="AS719" s="104"/>
      <c r="AT719" s="104"/>
      <c r="AU719" s="104"/>
      <c r="AV719" s="104"/>
      <c r="AW719" s="104"/>
      <c r="AX719" s="125"/>
    </row>
    <row r="720" spans="1:50" ht="42.6" customHeight="1" x14ac:dyDescent="0.2">
      <c r="A720" s="778"/>
      <c r="B720" s="779"/>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42.6" customHeight="1" x14ac:dyDescent="0.2">
      <c r="A721" s="778"/>
      <c r="B721" s="779"/>
      <c r="C721" s="294" t="s">
        <v>600</v>
      </c>
      <c r="D721" s="295"/>
      <c r="E721" s="295"/>
      <c r="F721" s="296"/>
      <c r="G721" s="285"/>
      <c r="H721" s="286"/>
      <c r="I721" s="82" t="str">
        <f>IF(OR(G721="　", G721=""), "", "-")</f>
        <v/>
      </c>
      <c r="J721" s="289">
        <v>876</v>
      </c>
      <c r="K721" s="289"/>
      <c r="L721" s="82" t="str">
        <f>IF(M721="","","-")</f>
        <v/>
      </c>
      <c r="M721" s="83"/>
      <c r="N721" s="302" t="s">
        <v>601</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42.6" customHeight="1" x14ac:dyDescent="0.2">
      <c r="A722" s="778"/>
      <c r="B722" s="779"/>
      <c r="C722" s="294" t="s">
        <v>600</v>
      </c>
      <c r="D722" s="295"/>
      <c r="E722" s="295"/>
      <c r="F722" s="296"/>
      <c r="G722" s="285"/>
      <c r="H722" s="286"/>
      <c r="I722" s="82" t="str">
        <f t="shared" ref="I722:I725" si="4">IF(OR(G722="　", G722=""), "", "-")</f>
        <v/>
      </c>
      <c r="J722" s="289">
        <v>881</v>
      </c>
      <c r="K722" s="289"/>
      <c r="L722" s="82" t="str">
        <f t="shared" ref="L722:L725" si="5">IF(M722="","","-")</f>
        <v/>
      </c>
      <c r="M722" s="83"/>
      <c r="N722" s="302" t="s">
        <v>602</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42.6" customHeight="1" x14ac:dyDescent="0.2">
      <c r="A723" s="778"/>
      <c r="B723" s="779"/>
      <c r="C723" s="294" t="s">
        <v>600</v>
      </c>
      <c r="D723" s="295"/>
      <c r="E723" s="295"/>
      <c r="F723" s="296"/>
      <c r="G723" s="285"/>
      <c r="H723" s="286"/>
      <c r="I723" s="82" t="str">
        <f t="shared" si="4"/>
        <v/>
      </c>
      <c r="J723" s="289">
        <v>903</v>
      </c>
      <c r="K723" s="289"/>
      <c r="L723" s="82" t="str">
        <f t="shared" si="5"/>
        <v/>
      </c>
      <c r="M723" s="83"/>
      <c r="N723" s="302" t="s">
        <v>603</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42.6" customHeight="1" x14ac:dyDescent="0.2">
      <c r="A724" s="778"/>
      <c r="B724" s="779"/>
      <c r="C724" s="294" t="s">
        <v>600</v>
      </c>
      <c r="D724" s="295"/>
      <c r="E724" s="295"/>
      <c r="F724" s="296"/>
      <c r="G724" s="285"/>
      <c r="H724" s="286"/>
      <c r="I724" s="82" t="str">
        <f t="shared" si="4"/>
        <v/>
      </c>
      <c r="J724" s="289">
        <v>904</v>
      </c>
      <c r="K724" s="289"/>
      <c r="L724" s="82" t="str">
        <f t="shared" si="5"/>
        <v/>
      </c>
      <c r="M724" s="83"/>
      <c r="N724" s="302" t="s">
        <v>604</v>
      </c>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42.6" customHeight="1" x14ac:dyDescent="0.2">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2">
      <c r="A726" s="640" t="s">
        <v>48</v>
      </c>
      <c r="B726" s="802"/>
      <c r="C726" s="815" t="s">
        <v>53</v>
      </c>
      <c r="D726" s="837"/>
      <c r="E726" s="837"/>
      <c r="F726" s="838"/>
      <c r="G726" s="577" t="s">
        <v>671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605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t="s">
        <v>680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t="s">
        <v>138</v>
      </c>
      <c r="B731" s="800"/>
      <c r="C731" s="800"/>
      <c r="D731" s="800"/>
      <c r="E731" s="801"/>
      <c r="F731" s="729" t="s">
        <v>681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t="s">
        <v>138</v>
      </c>
      <c r="B733" s="674"/>
      <c r="C733" s="674"/>
      <c r="D733" s="674"/>
      <c r="E733" s="675"/>
      <c r="F733" s="637" t="s">
        <v>682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355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88" t="s">
        <v>407</v>
      </c>
      <c r="B737" s="209"/>
      <c r="C737" s="209"/>
      <c r="D737" s="210"/>
      <c r="E737" s="989" t="s">
        <v>606</v>
      </c>
      <c r="F737" s="989"/>
      <c r="G737" s="989"/>
      <c r="H737" s="989"/>
      <c r="I737" s="989"/>
      <c r="J737" s="989"/>
      <c r="K737" s="989"/>
      <c r="L737" s="989"/>
      <c r="M737" s="989"/>
      <c r="N737" s="365" t="s">
        <v>402</v>
      </c>
      <c r="O737" s="365"/>
      <c r="P737" s="365"/>
      <c r="Q737" s="365"/>
      <c r="R737" s="989" t="s">
        <v>607</v>
      </c>
      <c r="S737" s="989"/>
      <c r="T737" s="989"/>
      <c r="U737" s="989"/>
      <c r="V737" s="989"/>
      <c r="W737" s="989"/>
      <c r="X737" s="989"/>
      <c r="Y737" s="989"/>
      <c r="Z737" s="989"/>
      <c r="AA737" s="365" t="s">
        <v>401</v>
      </c>
      <c r="AB737" s="365"/>
      <c r="AC737" s="365"/>
      <c r="AD737" s="365"/>
      <c r="AE737" s="989" t="s">
        <v>608</v>
      </c>
      <c r="AF737" s="989"/>
      <c r="AG737" s="989"/>
      <c r="AH737" s="989"/>
      <c r="AI737" s="989"/>
      <c r="AJ737" s="989"/>
      <c r="AK737" s="989"/>
      <c r="AL737" s="989"/>
      <c r="AM737" s="989"/>
      <c r="AN737" s="365" t="s">
        <v>400</v>
      </c>
      <c r="AO737" s="365"/>
      <c r="AP737" s="365"/>
      <c r="AQ737" s="365"/>
      <c r="AR737" s="995" t="s">
        <v>609</v>
      </c>
      <c r="AS737" s="996"/>
      <c r="AT737" s="996"/>
      <c r="AU737" s="996"/>
      <c r="AV737" s="996"/>
      <c r="AW737" s="996"/>
      <c r="AX737" s="997"/>
      <c r="AY737" s="88"/>
      <c r="AZ737" s="88"/>
    </row>
    <row r="738" spans="1:52" ht="24.75" customHeight="1" x14ac:dyDescent="0.2">
      <c r="A738" s="988" t="s">
        <v>399</v>
      </c>
      <c r="B738" s="209"/>
      <c r="C738" s="209"/>
      <c r="D738" s="210"/>
      <c r="E738" s="989" t="s">
        <v>609</v>
      </c>
      <c r="F738" s="989"/>
      <c r="G738" s="989"/>
      <c r="H738" s="989"/>
      <c r="I738" s="989"/>
      <c r="J738" s="989"/>
      <c r="K738" s="989"/>
      <c r="L738" s="989"/>
      <c r="M738" s="989"/>
      <c r="N738" s="365" t="s">
        <v>398</v>
      </c>
      <c r="O738" s="365"/>
      <c r="P738" s="365"/>
      <c r="Q738" s="365"/>
      <c r="R738" s="989" t="s">
        <v>610</v>
      </c>
      <c r="S738" s="989"/>
      <c r="T738" s="989"/>
      <c r="U738" s="989"/>
      <c r="V738" s="989"/>
      <c r="W738" s="989"/>
      <c r="X738" s="989"/>
      <c r="Y738" s="989"/>
      <c r="Z738" s="989"/>
      <c r="AA738" s="365" t="s">
        <v>397</v>
      </c>
      <c r="AB738" s="365"/>
      <c r="AC738" s="365"/>
      <c r="AD738" s="365"/>
      <c r="AE738" s="989" t="s">
        <v>611</v>
      </c>
      <c r="AF738" s="989"/>
      <c r="AG738" s="989"/>
      <c r="AH738" s="989"/>
      <c r="AI738" s="989"/>
      <c r="AJ738" s="989"/>
      <c r="AK738" s="989"/>
      <c r="AL738" s="989"/>
      <c r="AM738" s="989"/>
      <c r="AN738" s="365" t="s">
        <v>396</v>
      </c>
      <c r="AO738" s="365"/>
      <c r="AP738" s="365"/>
      <c r="AQ738" s="365"/>
      <c r="AR738" s="995" t="s">
        <v>612</v>
      </c>
      <c r="AS738" s="996"/>
      <c r="AT738" s="996"/>
      <c r="AU738" s="996"/>
      <c r="AV738" s="996"/>
      <c r="AW738" s="996"/>
      <c r="AX738" s="997"/>
    </row>
    <row r="739" spans="1:52" ht="24.75" customHeight="1" x14ac:dyDescent="0.2">
      <c r="A739" s="988" t="s">
        <v>395</v>
      </c>
      <c r="B739" s="209"/>
      <c r="C739" s="209"/>
      <c r="D739" s="210"/>
      <c r="E739" s="989" t="s">
        <v>616</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5">
      <c r="A740" s="970" t="s">
        <v>419</v>
      </c>
      <c r="B740" s="971"/>
      <c r="C740" s="971"/>
      <c r="D740" s="972"/>
      <c r="E740" s="973" t="s">
        <v>600</v>
      </c>
      <c r="F740" s="974"/>
      <c r="G740" s="974"/>
      <c r="H740" s="92" t="str">
        <f>IF(E740="", "", "(")</f>
        <v>(</v>
      </c>
      <c r="I740" s="974"/>
      <c r="J740" s="974"/>
      <c r="K740" s="92" t="str">
        <f>IF(OR(I740="　", I740=""), "", "-")</f>
        <v/>
      </c>
      <c r="L740" s="975">
        <v>854</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2">
      <c r="A741" s="614" t="s">
        <v>388</v>
      </c>
      <c r="B741" s="615"/>
      <c r="C741" s="615"/>
      <c r="D741" s="615"/>
      <c r="E741" s="615"/>
      <c r="F741" s="616"/>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28" t="s">
        <v>390</v>
      </c>
      <c r="B780" s="629"/>
      <c r="C780" s="629"/>
      <c r="D780" s="629"/>
      <c r="E780" s="629"/>
      <c r="F780" s="630"/>
      <c r="G780" s="595" t="s">
        <v>674</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623</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2">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2">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5"/>
      <c r="AC782" s="670" t="s">
        <v>624</v>
      </c>
      <c r="AD782" s="671"/>
      <c r="AE782" s="671"/>
      <c r="AF782" s="671"/>
      <c r="AG782" s="672"/>
      <c r="AH782" s="664" t="s">
        <v>624</v>
      </c>
      <c r="AI782" s="665"/>
      <c r="AJ782" s="665"/>
      <c r="AK782" s="665"/>
      <c r="AL782" s="665"/>
      <c r="AM782" s="665"/>
      <c r="AN782" s="665"/>
      <c r="AO782" s="665"/>
      <c r="AP782" s="665"/>
      <c r="AQ782" s="665"/>
      <c r="AR782" s="665"/>
      <c r="AS782" s="665"/>
      <c r="AT782" s="666"/>
      <c r="AU782" s="388">
        <v>1.5</v>
      </c>
      <c r="AV782" s="389"/>
      <c r="AW782" s="389"/>
      <c r="AX782" s="390"/>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625</v>
      </c>
      <c r="AD783" s="607"/>
      <c r="AE783" s="607"/>
      <c r="AF783" s="607"/>
      <c r="AG783" s="608"/>
      <c r="AH783" s="598" t="s">
        <v>626</v>
      </c>
      <c r="AI783" s="599"/>
      <c r="AJ783" s="599"/>
      <c r="AK783" s="599"/>
      <c r="AL783" s="599"/>
      <c r="AM783" s="599"/>
      <c r="AN783" s="599"/>
      <c r="AO783" s="599"/>
      <c r="AP783" s="599"/>
      <c r="AQ783" s="599"/>
      <c r="AR783" s="599"/>
      <c r="AS783" s="599"/>
      <c r="AT783" s="600"/>
      <c r="AU783" s="601">
        <v>1.1000000000000001</v>
      </c>
      <c r="AV783" s="602"/>
      <c r="AW783" s="602"/>
      <c r="AX783" s="603"/>
    </row>
    <row r="784" spans="1:50" ht="24.7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t="s">
        <v>627</v>
      </c>
      <c r="AD784" s="607"/>
      <c r="AE784" s="607"/>
      <c r="AF784" s="607"/>
      <c r="AG784" s="608"/>
      <c r="AH784" s="598" t="s">
        <v>628</v>
      </c>
      <c r="AI784" s="599"/>
      <c r="AJ784" s="599"/>
      <c r="AK784" s="599"/>
      <c r="AL784" s="599"/>
      <c r="AM784" s="599"/>
      <c r="AN784" s="599"/>
      <c r="AO784" s="599"/>
      <c r="AP784" s="599"/>
      <c r="AQ784" s="599"/>
      <c r="AR784" s="599"/>
      <c r="AS784" s="599"/>
      <c r="AT784" s="600"/>
      <c r="AU784" s="601">
        <v>0.6</v>
      </c>
      <c r="AV784" s="602"/>
      <c r="AW784" s="602"/>
      <c r="AX784" s="603"/>
    </row>
    <row r="785" spans="1:50" ht="24.7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t="s">
        <v>679</v>
      </c>
      <c r="AD785" s="607"/>
      <c r="AE785" s="607"/>
      <c r="AF785" s="607"/>
      <c r="AG785" s="608"/>
      <c r="AH785" s="598" t="s">
        <v>629</v>
      </c>
      <c r="AI785" s="599"/>
      <c r="AJ785" s="599"/>
      <c r="AK785" s="599"/>
      <c r="AL785" s="599"/>
      <c r="AM785" s="599"/>
      <c r="AN785" s="599"/>
      <c r="AO785" s="599"/>
      <c r="AP785" s="599"/>
      <c r="AQ785" s="599"/>
      <c r="AR785" s="599"/>
      <c r="AS785" s="599"/>
      <c r="AT785" s="600"/>
      <c r="AU785" s="601">
        <v>0.2</v>
      </c>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2">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3.4000000000000004</v>
      </c>
      <c r="AV792" s="832"/>
      <c r="AW792" s="832"/>
      <c r="AX792" s="834"/>
    </row>
    <row r="793" spans="1:50" ht="24.75" customHeight="1" x14ac:dyDescent="0.2">
      <c r="A793" s="631"/>
      <c r="B793" s="632"/>
      <c r="C793" s="632"/>
      <c r="D793" s="632"/>
      <c r="E793" s="632"/>
      <c r="F793" s="633"/>
      <c r="G793" s="595" t="s">
        <v>630</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2">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2">
      <c r="A795" s="631"/>
      <c r="B795" s="632"/>
      <c r="C795" s="632"/>
      <c r="D795" s="632"/>
      <c r="E795" s="632"/>
      <c r="F795" s="633"/>
      <c r="G795" s="670" t="s">
        <v>625</v>
      </c>
      <c r="H795" s="671"/>
      <c r="I795" s="671"/>
      <c r="J795" s="671"/>
      <c r="K795" s="672"/>
      <c r="L795" s="664" t="s">
        <v>626</v>
      </c>
      <c r="M795" s="665"/>
      <c r="N795" s="665"/>
      <c r="O795" s="665"/>
      <c r="P795" s="665"/>
      <c r="Q795" s="665"/>
      <c r="R795" s="665"/>
      <c r="S795" s="665"/>
      <c r="T795" s="665"/>
      <c r="U795" s="665"/>
      <c r="V795" s="665"/>
      <c r="W795" s="665"/>
      <c r="X795" s="666"/>
      <c r="Y795" s="388">
        <v>1.1000000000000001</v>
      </c>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2">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1.1000000000000001</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2">
      <c r="A806" s="631"/>
      <c r="B806" s="632"/>
      <c r="C806" s="632"/>
      <c r="D806" s="632"/>
      <c r="E806" s="632"/>
      <c r="F806" s="633"/>
      <c r="G806" s="595" t="s">
        <v>322</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323</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2">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2">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2">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2">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2">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2">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2">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5">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347</v>
      </c>
      <c r="AM832" s="279"/>
      <c r="AN832" s="279"/>
      <c r="AO832" s="81" t="s">
        <v>345</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2">
      <c r="A838" s="376">
        <v>1</v>
      </c>
      <c r="B838" s="376">
        <v>1</v>
      </c>
      <c r="C838" s="361" t="s">
        <v>631</v>
      </c>
      <c r="D838" s="347"/>
      <c r="E838" s="347"/>
      <c r="F838" s="347"/>
      <c r="G838" s="347"/>
      <c r="H838" s="347"/>
      <c r="I838" s="347"/>
      <c r="J838" s="348">
        <v>6011602005677</v>
      </c>
      <c r="K838" s="349"/>
      <c r="L838" s="349"/>
      <c r="M838" s="349"/>
      <c r="N838" s="349"/>
      <c r="O838" s="349"/>
      <c r="P838" s="362" t="s">
        <v>632</v>
      </c>
      <c r="Q838" s="350"/>
      <c r="R838" s="350"/>
      <c r="S838" s="350"/>
      <c r="T838" s="350"/>
      <c r="U838" s="350"/>
      <c r="V838" s="350"/>
      <c r="W838" s="350"/>
      <c r="X838" s="350"/>
      <c r="Y838" s="351">
        <v>0.4</v>
      </c>
      <c r="Z838" s="352"/>
      <c r="AA838" s="352"/>
      <c r="AB838" s="353"/>
      <c r="AC838" s="363" t="s">
        <v>382</v>
      </c>
      <c r="AD838" s="371"/>
      <c r="AE838" s="371"/>
      <c r="AF838" s="371"/>
      <c r="AG838" s="371"/>
      <c r="AH838" s="372" t="s">
        <v>651</v>
      </c>
      <c r="AI838" s="373"/>
      <c r="AJ838" s="373"/>
      <c r="AK838" s="373"/>
      <c r="AL838" s="357">
        <v>100</v>
      </c>
      <c r="AM838" s="358"/>
      <c r="AN838" s="358"/>
      <c r="AO838" s="359"/>
      <c r="AP838" s="360" t="s">
        <v>651</v>
      </c>
      <c r="AQ838" s="360"/>
      <c r="AR838" s="360"/>
      <c r="AS838" s="360"/>
      <c r="AT838" s="360"/>
      <c r="AU838" s="360"/>
      <c r="AV838" s="360"/>
      <c r="AW838" s="360"/>
      <c r="AX838" s="360"/>
    </row>
    <row r="839" spans="1:50" ht="30" customHeight="1" x14ac:dyDescent="0.2">
      <c r="A839" s="376">
        <v>2</v>
      </c>
      <c r="B839" s="376">
        <v>1</v>
      </c>
      <c r="C839" s="361" t="s">
        <v>631</v>
      </c>
      <c r="D839" s="347"/>
      <c r="E839" s="347"/>
      <c r="F839" s="347"/>
      <c r="G839" s="347"/>
      <c r="H839" s="347"/>
      <c r="I839" s="347"/>
      <c r="J839" s="348">
        <v>6011602005677</v>
      </c>
      <c r="K839" s="349"/>
      <c r="L839" s="349"/>
      <c r="M839" s="349"/>
      <c r="N839" s="349"/>
      <c r="O839" s="349"/>
      <c r="P839" s="362" t="s">
        <v>633</v>
      </c>
      <c r="Q839" s="350"/>
      <c r="R839" s="350"/>
      <c r="S839" s="350"/>
      <c r="T839" s="350"/>
      <c r="U839" s="350"/>
      <c r="V839" s="350"/>
      <c r="W839" s="350"/>
      <c r="X839" s="350"/>
      <c r="Y839" s="351">
        <v>0.3</v>
      </c>
      <c r="Z839" s="352"/>
      <c r="AA839" s="352"/>
      <c r="AB839" s="353"/>
      <c r="AC839" s="363" t="s">
        <v>382</v>
      </c>
      <c r="AD839" s="371"/>
      <c r="AE839" s="371"/>
      <c r="AF839" s="371"/>
      <c r="AG839" s="371"/>
      <c r="AH839" s="372" t="s">
        <v>651</v>
      </c>
      <c r="AI839" s="373"/>
      <c r="AJ839" s="373"/>
      <c r="AK839" s="373"/>
      <c r="AL839" s="357">
        <v>100</v>
      </c>
      <c r="AM839" s="358"/>
      <c r="AN839" s="358"/>
      <c r="AO839" s="359"/>
      <c r="AP839" s="360" t="s">
        <v>651</v>
      </c>
      <c r="AQ839" s="360"/>
      <c r="AR839" s="360"/>
      <c r="AS839" s="360"/>
      <c r="AT839" s="360"/>
      <c r="AU839" s="360"/>
      <c r="AV839" s="360"/>
      <c r="AW839" s="360"/>
      <c r="AX839" s="360"/>
    </row>
    <row r="840" spans="1:50" ht="30" customHeight="1" x14ac:dyDescent="0.2">
      <c r="A840" s="376">
        <v>3</v>
      </c>
      <c r="B840" s="376">
        <v>1</v>
      </c>
      <c r="C840" s="361" t="s">
        <v>634</v>
      </c>
      <c r="D840" s="347"/>
      <c r="E840" s="347"/>
      <c r="F840" s="347"/>
      <c r="G840" s="347"/>
      <c r="H840" s="347"/>
      <c r="I840" s="347"/>
      <c r="J840" s="348">
        <v>2011101037845</v>
      </c>
      <c r="K840" s="349"/>
      <c r="L840" s="349"/>
      <c r="M840" s="349"/>
      <c r="N840" s="349"/>
      <c r="O840" s="349"/>
      <c r="P840" s="362" t="s">
        <v>635</v>
      </c>
      <c r="Q840" s="350"/>
      <c r="R840" s="350"/>
      <c r="S840" s="350"/>
      <c r="T840" s="350"/>
      <c r="U840" s="350"/>
      <c r="V840" s="350"/>
      <c r="W840" s="350"/>
      <c r="X840" s="350"/>
      <c r="Y840" s="351">
        <v>0.5</v>
      </c>
      <c r="Z840" s="352"/>
      <c r="AA840" s="352"/>
      <c r="AB840" s="353"/>
      <c r="AC840" s="363" t="s">
        <v>382</v>
      </c>
      <c r="AD840" s="371"/>
      <c r="AE840" s="371"/>
      <c r="AF840" s="371"/>
      <c r="AG840" s="371"/>
      <c r="AH840" s="372" t="s">
        <v>651</v>
      </c>
      <c r="AI840" s="373"/>
      <c r="AJ840" s="373"/>
      <c r="AK840" s="373"/>
      <c r="AL840" s="357">
        <v>100</v>
      </c>
      <c r="AM840" s="358"/>
      <c r="AN840" s="358"/>
      <c r="AO840" s="359"/>
      <c r="AP840" s="360" t="s">
        <v>651</v>
      </c>
      <c r="AQ840" s="360"/>
      <c r="AR840" s="360"/>
      <c r="AS840" s="360"/>
      <c r="AT840" s="360"/>
      <c r="AU840" s="360"/>
      <c r="AV840" s="360"/>
      <c r="AW840" s="360"/>
      <c r="AX840" s="360"/>
    </row>
    <row r="841" spans="1:50" ht="30" customHeight="1" x14ac:dyDescent="0.2">
      <c r="A841" s="376">
        <v>4</v>
      </c>
      <c r="B841" s="376">
        <v>1</v>
      </c>
      <c r="C841" s="361" t="s">
        <v>637</v>
      </c>
      <c r="D841" s="347"/>
      <c r="E841" s="347"/>
      <c r="F841" s="347"/>
      <c r="G841" s="347"/>
      <c r="H841" s="347"/>
      <c r="I841" s="347"/>
      <c r="J841" s="348">
        <v>3011101004654</v>
      </c>
      <c r="K841" s="349"/>
      <c r="L841" s="349"/>
      <c r="M841" s="349"/>
      <c r="N841" s="349"/>
      <c r="O841" s="349"/>
      <c r="P841" s="362" t="s">
        <v>636</v>
      </c>
      <c r="Q841" s="350"/>
      <c r="R841" s="350"/>
      <c r="S841" s="350"/>
      <c r="T841" s="350"/>
      <c r="U841" s="350"/>
      <c r="V841" s="350"/>
      <c r="W841" s="350"/>
      <c r="X841" s="350"/>
      <c r="Y841" s="351">
        <v>0.4</v>
      </c>
      <c r="Z841" s="352"/>
      <c r="AA841" s="352"/>
      <c r="AB841" s="353"/>
      <c r="AC841" s="363" t="s">
        <v>382</v>
      </c>
      <c r="AD841" s="371"/>
      <c r="AE841" s="371"/>
      <c r="AF841" s="371"/>
      <c r="AG841" s="371"/>
      <c r="AH841" s="372" t="s">
        <v>651</v>
      </c>
      <c r="AI841" s="373"/>
      <c r="AJ841" s="373"/>
      <c r="AK841" s="373"/>
      <c r="AL841" s="357">
        <v>100</v>
      </c>
      <c r="AM841" s="358"/>
      <c r="AN841" s="358"/>
      <c r="AO841" s="359"/>
      <c r="AP841" s="360" t="s">
        <v>651</v>
      </c>
      <c r="AQ841" s="360"/>
      <c r="AR841" s="360"/>
      <c r="AS841" s="360"/>
      <c r="AT841" s="360"/>
      <c r="AU841" s="360"/>
      <c r="AV841" s="360"/>
      <c r="AW841" s="360"/>
      <c r="AX841" s="360"/>
    </row>
    <row r="842" spans="1:50" ht="43.5" customHeight="1" x14ac:dyDescent="0.2">
      <c r="A842" s="376">
        <v>5</v>
      </c>
      <c r="B842" s="376">
        <v>1</v>
      </c>
      <c r="C842" s="361" t="s">
        <v>638</v>
      </c>
      <c r="D842" s="347"/>
      <c r="E842" s="347"/>
      <c r="F842" s="347"/>
      <c r="G842" s="347"/>
      <c r="H842" s="347"/>
      <c r="I842" s="347"/>
      <c r="J842" s="348" t="s">
        <v>651</v>
      </c>
      <c r="K842" s="349"/>
      <c r="L842" s="349"/>
      <c r="M842" s="349"/>
      <c r="N842" s="349"/>
      <c r="O842" s="349"/>
      <c r="P842" s="362" t="s">
        <v>639</v>
      </c>
      <c r="Q842" s="350"/>
      <c r="R842" s="350"/>
      <c r="S842" s="350"/>
      <c r="T842" s="350"/>
      <c r="U842" s="350"/>
      <c r="V842" s="350"/>
      <c r="W842" s="350"/>
      <c r="X842" s="350"/>
      <c r="Y842" s="351">
        <v>0.4</v>
      </c>
      <c r="Z842" s="352"/>
      <c r="AA842" s="352"/>
      <c r="AB842" s="353"/>
      <c r="AC842" s="354" t="s">
        <v>80</v>
      </c>
      <c r="AD842" s="354"/>
      <c r="AE842" s="354"/>
      <c r="AF842" s="354"/>
      <c r="AG842" s="354"/>
      <c r="AH842" s="372" t="s">
        <v>651</v>
      </c>
      <c r="AI842" s="373"/>
      <c r="AJ842" s="373"/>
      <c r="AK842" s="373"/>
      <c r="AL842" s="357" t="s">
        <v>651</v>
      </c>
      <c r="AM842" s="358"/>
      <c r="AN842" s="358"/>
      <c r="AO842" s="359"/>
      <c r="AP842" s="360" t="s">
        <v>651</v>
      </c>
      <c r="AQ842" s="360"/>
      <c r="AR842" s="360"/>
      <c r="AS842" s="360"/>
      <c r="AT842" s="360"/>
      <c r="AU842" s="360"/>
      <c r="AV842" s="360"/>
      <c r="AW842" s="360"/>
      <c r="AX842" s="360"/>
    </row>
    <row r="843" spans="1:50" ht="30" customHeight="1" x14ac:dyDescent="0.2">
      <c r="A843" s="376">
        <v>6</v>
      </c>
      <c r="B843" s="376">
        <v>1</v>
      </c>
      <c r="C843" s="361" t="s">
        <v>640</v>
      </c>
      <c r="D843" s="347"/>
      <c r="E843" s="347"/>
      <c r="F843" s="347"/>
      <c r="G843" s="347"/>
      <c r="H843" s="347"/>
      <c r="I843" s="347"/>
      <c r="J843" s="348">
        <v>9010001002977</v>
      </c>
      <c r="K843" s="349"/>
      <c r="L843" s="349"/>
      <c r="M843" s="349"/>
      <c r="N843" s="349"/>
      <c r="O843" s="349"/>
      <c r="P843" s="362" t="s">
        <v>635</v>
      </c>
      <c r="Q843" s="350"/>
      <c r="R843" s="350"/>
      <c r="S843" s="350"/>
      <c r="T843" s="350"/>
      <c r="U843" s="350"/>
      <c r="V843" s="350"/>
      <c r="W843" s="350"/>
      <c r="X843" s="350"/>
      <c r="Y843" s="351">
        <v>0.4</v>
      </c>
      <c r="Z843" s="352"/>
      <c r="AA843" s="352"/>
      <c r="AB843" s="353"/>
      <c r="AC843" s="354" t="s">
        <v>382</v>
      </c>
      <c r="AD843" s="354"/>
      <c r="AE843" s="354"/>
      <c r="AF843" s="354"/>
      <c r="AG843" s="354"/>
      <c r="AH843" s="372" t="s">
        <v>651</v>
      </c>
      <c r="AI843" s="373"/>
      <c r="AJ843" s="373"/>
      <c r="AK843" s="373"/>
      <c r="AL843" s="357">
        <v>100</v>
      </c>
      <c r="AM843" s="358"/>
      <c r="AN843" s="358"/>
      <c r="AO843" s="359"/>
      <c r="AP843" s="360" t="s">
        <v>651</v>
      </c>
      <c r="AQ843" s="360"/>
      <c r="AR843" s="360"/>
      <c r="AS843" s="360"/>
      <c r="AT843" s="360"/>
      <c r="AU843" s="360"/>
      <c r="AV843" s="360"/>
      <c r="AW843" s="360"/>
      <c r="AX843" s="360"/>
    </row>
    <row r="844" spans="1:50" ht="30" customHeight="1" x14ac:dyDescent="0.2">
      <c r="A844" s="376">
        <v>7</v>
      </c>
      <c r="B844" s="376">
        <v>1</v>
      </c>
      <c r="C844" s="361" t="s">
        <v>641</v>
      </c>
      <c r="D844" s="347"/>
      <c r="E844" s="347"/>
      <c r="F844" s="347"/>
      <c r="G844" s="347"/>
      <c r="H844" s="347"/>
      <c r="I844" s="347"/>
      <c r="J844" s="348" t="s">
        <v>651</v>
      </c>
      <c r="K844" s="349"/>
      <c r="L844" s="349"/>
      <c r="M844" s="349"/>
      <c r="N844" s="349"/>
      <c r="O844" s="349"/>
      <c r="P844" s="362" t="s">
        <v>642</v>
      </c>
      <c r="Q844" s="350"/>
      <c r="R844" s="350"/>
      <c r="S844" s="350"/>
      <c r="T844" s="350"/>
      <c r="U844" s="350"/>
      <c r="V844" s="350"/>
      <c r="W844" s="350"/>
      <c r="X844" s="350"/>
      <c r="Y844" s="351">
        <v>0.4</v>
      </c>
      <c r="Z844" s="352"/>
      <c r="AA844" s="352"/>
      <c r="AB844" s="353"/>
      <c r="AC844" s="354" t="s">
        <v>382</v>
      </c>
      <c r="AD844" s="354"/>
      <c r="AE844" s="354"/>
      <c r="AF844" s="354"/>
      <c r="AG844" s="354"/>
      <c r="AH844" s="372" t="s">
        <v>651</v>
      </c>
      <c r="AI844" s="373"/>
      <c r="AJ844" s="373"/>
      <c r="AK844" s="373"/>
      <c r="AL844" s="357">
        <v>100</v>
      </c>
      <c r="AM844" s="358"/>
      <c r="AN844" s="358"/>
      <c r="AO844" s="359"/>
      <c r="AP844" s="360" t="s">
        <v>651</v>
      </c>
      <c r="AQ844" s="360"/>
      <c r="AR844" s="360"/>
      <c r="AS844" s="360"/>
      <c r="AT844" s="360"/>
      <c r="AU844" s="360"/>
      <c r="AV844" s="360"/>
      <c r="AW844" s="360"/>
      <c r="AX844" s="360"/>
    </row>
    <row r="845" spans="1:50" ht="30" customHeight="1" x14ac:dyDescent="0.2">
      <c r="A845" s="376">
        <v>8</v>
      </c>
      <c r="B845" s="376">
        <v>1</v>
      </c>
      <c r="C845" s="361" t="s">
        <v>643</v>
      </c>
      <c r="D845" s="347"/>
      <c r="E845" s="347"/>
      <c r="F845" s="347"/>
      <c r="G845" s="347"/>
      <c r="H845" s="347"/>
      <c r="I845" s="347"/>
      <c r="J845" s="348">
        <v>7000012050002</v>
      </c>
      <c r="K845" s="349"/>
      <c r="L845" s="349"/>
      <c r="M845" s="349"/>
      <c r="N845" s="349"/>
      <c r="O845" s="349"/>
      <c r="P845" s="362" t="s">
        <v>644</v>
      </c>
      <c r="Q845" s="350"/>
      <c r="R845" s="350"/>
      <c r="S845" s="350"/>
      <c r="T845" s="350"/>
      <c r="U845" s="350"/>
      <c r="V845" s="350"/>
      <c r="W845" s="350"/>
      <c r="X845" s="350"/>
      <c r="Y845" s="351">
        <v>0.3</v>
      </c>
      <c r="Z845" s="352"/>
      <c r="AA845" s="352"/>
      <c r="AB845" s="353"/>
      <c r="AC845" s="354" t="s">
        <v>80</v>
      </c>
      <c r="AD845" s="354"/>
      <c r="AE845" s="354"/>
      <c r="AF845" s="354"/>
      <c r="AG845" s="354"/>
      <c r="AH845" s="372" t="s">
        <v>651</v>
      </c>
      <c r="AI845" s="373"/>
      <c r="AJ845" s="373"/>
      <c r="AK845" s="373"/>
      <c r="AL845" s="357" t="s">
        <v>651</v>
      </c>
      <c r="AM845" s="358"/>
      <c r="AN845" s="358"/>
      <c r="AO845" s="359"/>
      <c r="AP845" s="360" t="s">
        <v>651</v>
      </c>
      <c r="AQ845" s="360"/>
      <c r="AR845" s="360"/>
      <c r="AS845" s="360"/>
      <c r="AT845" s="360"/>
      <c r="AU845" s="360"/>
      <c r="AV845" s="360"/>
      <c r="AW845" s="360"/>
      <c r="AX845" s="360"/>
    </row>
    <row r="846" spans="1:50" ht="30" customHeight="1" x14ac:dyDescent="0.2">
      <c r="A846" s="376">
        <v>9</v>
      </c>
      <c r="B846" s="376">
        <v>1</v>
      </c>
      <c r="C846" s="361" t="s">
        <v>646</v>
      </c>
      <c r="D846" s="347"/>
      <c r="E846" s="347"/>
      <c r="F846" s="347"/>
      <c r="G846" s="347"/>
      <c r="H846" s="347"/>
      <c r="I846" s="347"/>
      <c r="J846" s="348">
        <v>1010002050140</v>
      </c>
      <c r="K846" s="349"/>
      <c r="L846" s="349"/>
      <c r="M846" s="349"/>
      <c r="N846" s="349"/>
      <c r="O846" s="349"/>
      <c r="P846" s="362" t="s">
        <v>645</v>
      </c>
      <c r="Q846" s="350"/>
      <c r="R846" s="350"/>
      <c r="S846" s="350"/>
      <c r="T846" s="350"/>
      <c r="U846" s="350"/>
      <c r="V846" s="350"/>
      <c r="W846" s="350"/>
      <c r="X846" s="350"/>
      <c r="Y846" s="351">
        <v>0.3</v>
      </c>
      <c r="Z846" s="352"/>
      <c r="AA846" s="352"/>
      <c r="AB846" s="353"/>
      <c r="AC846" s="354" t="s">
        <v>382</v>
      </c>
      <c r="AD846" s="354"/>
      <c r="AE846" s="354"/>
      <c r="AF846" s="354"/>
      <c r="AG846" s="354"/>
      <c r="AH846" s="372" t="s">
        <v>651</v>
      </c>
      <c r="AI846" s="373"/>
      <c r="AJ846" s="373"/>
      <c r="AK846" s="373"/>
      <c r="AL846" s="357">
        <v>100</v>
      </c>
      <c r="AM846" s="358"/>
      <c r="AN846" s="358"/>
      <c r="AO846" s="359"/>
      <c r="AP846" s="360" t="s">
        <v>651</v>
      </c>
      <c r="AQ846" s="360"/>
      <c r="AR846" s="360"/>
      <c r="AS846" s="360"/>
      <c r="AT846" s="360"/>
      <c r="AU846" s="360"/>
      <c r="AV846" s="360"/>
      <c r="AW846" s="360"/>
      <c r="AX846" s="360"/>
    </row>
    <row r="847" spans="1:50" ht="30" customHeight="1" x14ac:dyDescent="0.2">
      <c r="A847" s="376">
        <v>10</v>
      </c>
      <c r="B847" s="376">
        <v>1</v>
      </c>
      <c r="C847" s="361" t="s">
        <v>647</v>
      </c>
      <c r="D847" s="347"/>
      <c r="E847" s="347"/>
      <c r="F847" s="347"/>
      <c r="G847" s="347"/>
      <c r="H847" s="347"/>
      <c r="I847" s="347"/>
      <c r="J847" s="348">
        <v>5200001001939</v>
      </c>
      <c r="K847" s="349"/>
      <c r="L847" s="349"/>
      <c r="M847" s="349"/>
      <c r="N847" s="349"/>
      <c r="O847" s="349"/>
      <c r="P847" s="362" t="s">
        <v>648</v>
      </c>
      <c r="Q847" s="350"/>
      <c r="R847" s="350"/>
      <c r="S847" s="350"/>
      <c r="T847" s="350"/>
      <c r="U847" s="350"/>
      <c r="V847" s="350"/>
      <c r="W847" s="350"/>
      <c r="X847" s="350"/>
      <c r="Y847" s="351">
        <v>0.2</v>
      </c>
      <c r="Z847" s="352"/>
      <c r="AA847" s="352"/>
      <c r="AB847" s="353"/>
      <c r="AC847" s="354" t="s">
        <v>382</v>
      </c>
      <c r="AD847" s="354"/>
      <c r="AE847" s="354"/>
      <c r="AF847" s="354"/>
      <c r="AG847" s="354"/>
      <c r="AH847" s="372" t="s">
        <v>651</v>
      </c>
      <c r="AI847" s="373"/>
      <c r="AJ847" s="373"/>
      <c r="AK847" s="373"/>
      <c r="AL847" s="357">
        <v>100</v>
      </c>
      <c r="AM847" s="358"/>
      <c r="AN847" s="358"/>
      <c r="AO847" s="359"/>
      <c r="AP847" s="360" t="s">
        <v>651</v>
      </c>
      <c r="AQ847" s="360"/>
      <c r="AR847" s="360"/>
      <c r="AS847" s="360"/>
      <c r="AT847" s="360"/>
      <c r="AU847" s="360"/>
      <c r="AV847" s="360"/>
      <c r="AW847" s="360"/>
      <c r="AX847" s="360"/>
    </row>
    <row r="848" spans="1:50" ht="30" customHeight="1" x14ac:dyDescent="0.2">
      <c r="A848" s="376">
        <v>11</v>
      </c>
      <c r="B848" s="376">
        <v>1</v>
      </c>
      <c r="C848" s="361" t="s">
        <v>649</v>
      </c>
      <c r="D848" s="347"/>
      <c r="E848" s="347"/>
      <c r="F848" s="347"/>
      <c r="G848" s="347"/>
      <c r="H848" s="347"/>
      <c r="I848" s="347"/>
      <c r="J848" s="348">
        <v>4011102007762</v>
      </c>
      <c r="K848" s="349"/>
      <c r="L848" s="349"/>
      <c r="M848" s="349"/>
      <c r="N848" s="349"/>
      <c r="O848" s="349"/>
      <c r="P848" s="362" t="s">
        <v>650</v>
      </c>
      <c r="Q848" s="350"/>
      <c r="R848" s="350"/>
      <c r="S848" s="350"/>
      <c r="T848" s="350"/>
      <c r="U848" s="350"/>
      <c r="V848" s="350"/>
      <c r="W848" s="350"/>
      <c r="X848" s="350"/>
      <c r="Y848" s="351">
        <v>0.2</v>
      </c>
      <c r="Z848" s="352"/>
      <c r="AA848" s="352"/>
      <c r="AB848" s="353"/>
      <c r="AC848" s="354" t="s">
        <v>382</v>
      </c>
      <c r="AD848" s="354"/>
      <c r="AE848" s="354"/>
      <c r="AF848" s="354"/>
      <c r="AG848" s="354"/>
      <c r="AH848" s="372" t="s">
        <v>651</v>
      </c>
      <c r="AI848" s="373"/>
      <c r="AJ848" s="373"/>
      <c r="AK848" s="373"/>
      <c r="AL848" s="357">
        <v>100</v>
      </c>
      <c r="AM848" s="358"/>
      <c r="AN848" s="358"/>
      <c r="AO848" s="359"/>
      <c r="AP848" s="360" t="s">
        <v>651</v>
      </c>
      <c r="AQ848" s="360"/>
      <c r="AR848" s="360"/>
      <c r="AS848" s="360"/>
      <c r="AT848" s="360"/>
      <c r="AU848" s="360"/>
      <c r="AV848" s="360"/>
      <c r="AW848" s="360"/>
      <c r="AX848" s="360"/>
    </row>
    <row r="849" spans="1:50" ht="30" hidden="1" customHeight="1" x14ac:dyDescent="0.2">
      <c r="A849" s="376">
        <v>12</v>
      </c>
      <c r="B849" s="376">
        <v>1</v>
      </c>
      <c r="C849" s="361"/>
      <c r="D849" s="347"/>
      <c r="E849" s="347"/>
      <c r="F849" s="347"/>
      <c r="G849" s="347"/>
      <c r="H849" s="347"/>
      <c r="I849" s="347"/>
      <c r="J849" s="348"/>
      <c r="K849" s="349"/>
      <c r="L849" s="349"/>
      <c r="M849" s="349"/>
      <c r="N849" s="349"/>
      <c r="O849" s="349"/>
      <c r="P849" s="362"/>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t="s">
        <v>651</v>
      </c>
      <c r="AQ849" s="360"/>
      <c r="AR849" s="360"/>
      <c r="AS849" s="360"/>
      <c r="AT849" s="360"/>
      <c r="AU849" s="360"/>
      <c r="AV849" s="360"/>
      <c r="AW849" s="360"/>
      <c r="AX849" s="360"/>
    </row>
    <row r="850" spans="1:50" ht="30" hidden="1" customHeight="1" x14ac:dyDescent="0.2">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2">
      <c r="A871" s="376">
        <v>1</v>
      </c>
      <c r="B871" s="376">
        <v>1</v>
      </c>
      <c r="C871" s="361" t="s">
        <v>652</v>
      </c>
      <c r="D871" s="347"/>
      <c r="E871" s="347"/>
      <c r="F871" s="347"/>
      <c r="G871" s="347"/>
      <c r="H871" s="347"/>
      <c r="I871" s="347"/>
      <c r="J871" s="348" t="s">
        <v>683</v>
      </c>
      <c r="K871" s="349"/>
      <c r="L871" s="349"/>
      <c r="M871" s="349"/>
      <c r="N871" s="349"/>
      <c r="O871" s="349"/>
      <c r="P871" s="362" t="s">
        <v>653</v>
      </c>
      <c r="Q871" s="350"/>
      <c r="R871" s="350"/>
      <c r="S871" s="350"/>
      <c r="T871" s="350"/>
      <c r="U871" s="350"/>
      <c r="V871" s="350"/>
      <c r="W871" s="350"/>
      <c r="X871" s="350"/>
      <c r="Y871" s="351">
        <v>3.4</v>
      </c>
      <c r="Z871" s="352"/>
      <c r="AA871" s="352"/>
      <c r="AB871" s="353"/>
      <c r="AC871" s="363" t="s">
        <v>80</v>
      </c>
      <c r="AD871" s="371"/>
      <c r="AE871" s="371"/>
      <c r="AF871" s="371"/>
      <c r="AG871" s="371"/>
      <c r="AH871" s="372" t="s">
        <v>651</v>
      </c>
      <c r="AI871" s="373"/>
      <c r="AJ871" s="373"/>
      <c r="AK871" s="373"/>
      <c r="AL871" s="357" t="s">
        <v>651</v>
      </c>
      <c r="AM871" s="358"/>
      <c r="AN871" s="358"/>
      <c r="AO871" s="359"/>
      <c r="AP871" s="360" t="s">
        <v>651</v>
      </c>
      <c r="AQ871" s="360"/>
      <c r="AR871" s="360"/>
      <c r="AS871" s="360"/>
      <c r="AT871" s="360"/>
      <c r="AU871" s="360"/>
      <c r="AV871" s="360"/>
      <c r="AW871" s="360"/>
      <c r="AX871" s="360"/>
    </row>
    <row r="872" spans="1:50" ht="30" hidden="1" customHeight="1" x14ac:dyDescent="0.2">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2">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2">
      <c r="A904" s="376">
        <v>1</v>
      </c>
      <c r="B904" s="376">
        <v>1</v>
      </c>
      <c r="C904" s="361" t="s">
        <v>654</v>
      </c>
      <c r="D904" s="347"/>
      <c r="E904" s="347"/>
      <c r="F904" s="347"/>
      <c r="G904" s="347"/>
      <c r="H904" s="347"/>
      <c r="I904" s="347"/>
      <c r="J904" s="348" t="s">
        <v>651</v>
      </c>
      <c r="K904" s="349"/>
      <c r="L904" s="349"/>
      <c r="M904" s="349"/>
      <c r="N904" s="349"/>
      <c r="O904" s="349"/>
      <c r="P904" s="362" t="s">
        <v>655</v>
      </c>
      <c r="Q904" s="350"/>
      <c r="R904" s="350"/>
      <c r="S904" s="350"/>
      <c r="T904" s="350"/>
      <c r="U904" s="350"/>
      <c r="V904" s="350"/>
      <c r="W904" s="350"/>
      <c r="X904" s="350"/>
      <c r="Y904" s="351">
        <v>1.1000000000000001</v>
      </c>
      <c r="Z904" s="352"/>
      <c r="AA904" s="352"/>
      <c r="AB904" s="353"/>
      <c r="AC904" s="363" t="s">
        <v>80</v>
      </c>
      <c r="AD904" s="371"/>
      <c r="AE904" s="371"/>
      <c r="AF904" s="371"/>
      <c r="AG904" s="371"/>
      <c r="AH904" s="372" t="s">
        <v>651</v>
      </c>
      <c r="AI904" s="373"/>
      <c r="AJ904" s="373"/>
      <c r="AK904" s="373"/>
      <c r="AL904" s="357" t="s">
        <v>651</v>
      </c>
      <c r="AM904" s="358"/>
      <c r="AN904" s="358"/>
      <c r="AO904" s="359"/>
      <c r="AP904" s="360" t="s">
        <v>651</v>
      </c>
      <c r="AQ904" s="360"/>
      <c r="AR904" s="360"/>
      <c r="AS904" s="360"/>
      <c r="AT904" s="360"/>
      <c r="AU904" s="360"/>
      <c r="AV904" s="360"/>
      <c r="AW904" s="360"/>
      <c r="AX904" s="360"/>
    </row>
    <row r="905" spans="1:50" ht="30" customHeight="1" x14ac:dyDescent="0.2">
      <c r="A905" s="376">
        <v>2</v>
      </c>
      <c r="B905" s="376">
        <v>1</v>
      </c>
      <c r="C905" s="361" t="s">
        <v>656</v>
      </c>
      <c r="D905" s="347"/>
      <c r="E905" s="347"/>
      <c r="F905" s="347"/>
      <c r="G905" s="347"/>
      <c r="H905" s="347"/>
      <c r="I905" s="347"/>
      <c r="J905" s="348">
        <v>8100001013784</v>
      </c>
      <c r="K905" s="349"/>
      <c r="L905" s="349"/>
      <c r="M905" s="349"/>
      <c r="N905" s="349"/>
      <c r="O905" s="349"/>
      <c r="P905" s="362" t="s">
        <v>657</v>
      </c>
      <c r="Q905" s="350"/>
      <c r="R905" s="350"/>
      <c r="S905" s="350"/>
      <c r="T905" s="350"/>
      <c r="U905" s="350"/>
      <c r="V905" s="350"/>
      <c r="W905" s="350"/>
      <c r="X905" s="350"/>
      <c r="Y905" s="351">
        <v>1</v>
      </c>
      <c r="Z905" s="352"/>
      <c r="AA905" s="352"/>
      <c r="AB905" s="353"/>
      <c r="AC905" s="363" t="s">
        <v>382</v>
      </c>
      <c r="AD905" s="363"/>
      <c r="AE905" s="363"/>
      <c r="AF905" s="363"/>
      <c r="AG905" s="363"/>
      <c r="AH905" s="372" t="s">
        <v>651</v>
      </c>
      <c r="AI905" s="373"/>
      <c r="AJ905" s="373"/>
      <c r="AK905" s="373"/>
      <c r="AL905" s="357">
        <v>100</v>
      </c>
      <c r="AM905" s="358"/>
      <c r="AN905" s="358"/>
      <c r="AO905" s="359"/>
      <c r="AP905" s="360" t="s">
        <v>651</v>
      </c>
      <c r="AQ905" s="360"/>
      <c r="AR905" s="360"/>
      <c r="AS905" s="360"/>
      <c r="AT905" s="360"/>
      <c r="AU905" s="360"/>
      <c r="AV905" s="360"/>
      <c r="AW905" s="360"/>
      <c r="AX905" s="360"/>
    </row>
    <row r="906" spans="1:50" ht="30" customHeight="1" x14ac:dyDescent="0.2">
      <c r="A906" s="376">
        <v>3</v>
      </c>
      <c r="B906" s="376">
        <v>1</v>
      </c>
      <c r="C906" s="361" t="s">
        <v>656</v>
      </c>
      <c r="D906" s="347"/>
      <c r="E906" s="347"/>
      <c r="F906" s="347"/>
      <c r="G906" s="347"/>
      <c r="H906" s="347"/>
      <c r="I906" s="347"/>
      <c r="J906" s="348">
        <v>8100001013784</v>
      </c>
      <c r="K906" s="349"/>
      <c r="L906" s="349"/>
      <c r="M906" s="349"/>
      <c r="N906" s="349"/>
      <c r="O906" s="349"/>
      <c r="P906" s="362" t="s">
        <v>658</v>
      </c>
      <c r="Q906" s="350"/>
      <c r="R906" s="350"/>
      <c r="S906" s="350"/>
      <c r="T906" s="350"/>
      <c r="U906" s="350"/>
      <c r="V906" s="350"/>
      <c r="W906" s="350"/>
      <c r="X906" s="350"/>
      <c r="Y906" s="351">
        <v>0</v>
      </c>
      <c r="Z906" s="352"/>
      <c r="AA906" s="352"/>
      <c r="AB906" s="353"/>
      <c r="AC906" s="363" t="s">
        <v>382</v>
      </c>
      <c r="AD906" s="363"/>
      <c r="AE906" s="363"/>
      <c r="AF906" s="363"/>
      <c r="AG906" s="363"/>
      <c r="AH906" s="372" t="s">
        <v>651</v>
      </c>
      <c r="AI906" s="373"/>
      <c r="AJ906" s="373"/>
      <c r="AK906" s="373"/>
      <c r="AL906" s="357">
        <v>100</v>
      </c>
      <c r="AM906" s="358"/>
      <c r="AN906" s="358"/>
      <c r="AO906" s="359"/>
      <c r="AP906" s="360" t="s">
        <v>651</v>
      </c>
      <c r="AQ906" s="360"/>
      <c r="AR906" s="360"/>
      <c r="AS906" s="360"/>
      <c r="AT906" s="360"/>
      <c r="AU906" s="360"/>
      <c r="AV906" s="360"/>
      <c r="AW906" s="360"/>
      <c r="AX906" s="360"/>
    </row>
    <row r="907" spans="1:50" ht="30" customHeight="1" x14ac:dyDescent="0.2">
      <c r="A907" s="376">
        <v>4</v>
      </c>
      <c r="B907" s="376">
        <v>1</v>
      </c>
      <c r="C907" s="361" t="s">
        <v>659</v>
      </c>
      <c r="D907" s="347"/>
      <c r="E907" s="347"/>
      <c r="F907" s="347"/>
      <c r="G907" s="347"/>
      <c r="H907" s="347"/>
      <c r="I907" s="347"/>
      <c r="J907" s="348">
        <v>3010001010696</v>
      </c>
      <c r="K907" s="349"/>
      <c r="L907" s="349"/>
      <c r="M907" s="349"/>
      <c r="N907" s="349"/>
      <c r="O907" s="349"/>
      <c r="P907" s="362" t="s">
        <v>660</v>
      </c>
      <c r="Q907" s="350"/>
      <c r="R907" s="350"/>
      <c r="S907" s="350"/>
      <c r="T907" s="350"/>
      <c r="U907" s="350"/>
      <c r="V907" s="350"/>
      <c r="W907" s="350"/>
      <c r="X907" s="350"/>
      <c r="Y907" s="351">
        <v>0.5</v>
      </c>
      <c r="Z907" s="352"/>
      <c r="AA907" s="352"/>
      <c r="AB907" s="353"/>
      <c r="AC907" s="363" t="s">
        <v>382</v>
      </c>
      <c r="AD907" s="363"/>
      <c r="AE907" s="363"/>
      <c r="AF907" s="363"/>
      <c r="AG907" s="363"/>
      <c r="AH907" s="372" t="s">
        <v>651</v>
      </c>
      <c r="AI907" s="373"/>
      <c r="AJ907" s="373"/>
      <c r="AK907" s="373"/>
      <c r="AL907" s="357">
        <v>100</v>
      </c>
      <c r="AM907" s="358"/>
      <c r="AN907" s="358"/>
      <c r="AO907" s="359"/>
      <c r="AP907" s="360" t="s">
        <v>651</v>
      </c>
      <c r="AQ907" s="360"/>
      <c r="AR907" s="360"/>
      <c r="AS907" s="360"/>
      <c r="AT907" s="360"/>
      <c r="AU907" s="360"/>
      <c r="AV907" s="360"/>
      <c r="AW907" s="360"/>
      <c r="AX907" s="360"/>
    </row>
    <row r="908" spans="1:50" ht="30" customHeight="1" x14ac:dyDescent="0.2">
      <c r="A908" s="376">
        <v>5</v>
      </c>
      <c r="B908" s="376">
        <v>1</v>
      </c>
      <c r="C908" s="361" t="s">
        <v>659</v>
      </c>
      <c r="D908" s="347"/>
      <c r="E908" s="347"/>
      <c r="F908" s="347"/>
      <c r="G908" s="347"/>
      <c r="H908" s="347"/>
      <c r="I908" s="347"/>
      <c r="J908" s="348">
        <v>3010001010696</v>
      </c>
      <c r="K908" s="349"/>
      <c r="L908" s="349"/>
      <c r="M908" s="349"/>
      <c r="N908" s="349"/>
      <c r="O908" s="349"/>
      <c r="P908" s="362" t="s">
        <v>658</v>
      </c>
      <c r="Q908" s="350"/>
      <c r="R908" s="350"/>
      <c r="S908" s="350"/>
      <c r="T908" s="350"/>
      <c r="U908" s="350"/>
      <c r="V908" s="350"/>
      <c r="W908" s="350"/>
      <c r="X908" s="350"/>
      <c r="Y908" s="351">
        <v>0.1</v>
      </c>
      <c r="Z908" s="352"/>
      <c r="AA908" s="352"/>
      <c r="AB908" s="353"/>
      <c r="AC908" s="363" t="s">
        <v>382</v>
      </c>
      <c r="AD908" s="363"/>
      <c r="AE908" s="363"/>
      <c r="AF908" s="363"/>
      <c r="AG908" s="363"/>
      <c r="AH908" s="372" t="s">
        <v>651</v>
      </c>
      <c r="AI908" s="373"/>
      <c r="AJ908" s="373"/>
      <c r="AK908" s="373"/>
      <c r="AL908" s="357">
        <v>100</v>
      </c>
      <c r="AM908" s="358"/>
      <c r="AN908" s="358"/>
      <c r="AO908" s="359"/>
      <c r="AP908" s="360" t="s">
        <v>651</v>
      </c>
      <c r="AQ908" s="360"/>
      <c r="AR908" s="360"/>
      <c r="AS908" s="360"/>
      <c r="AT908" s="360"/>
      <c r="AU908" s="360"/>
      <c r="AV908" s="360"/>
      <c r="AW908" s="360"/>
      <c r="AX908" s="360"/>
    </row>
    <row r="909" spans="1:50" ht="30" customHeight="1" x14ac:dyDescent="0.2">
      <c r="A909" s="376">
        <v>6</v>
      </c>
      <c r="B909" s="376">
        <v>1</v>
      </c>
      <c r="C909" s="361" t="s">
        <v>661</v>
      </c>
      <c r="D909" s="347"/>
      <c r="E909" s="347"/>
      <c r="F909" s="347"/>
      <c r="G909" s="347"/>
      <c r="H909" s="347"/>
      <c r="I909" s="347"/>
      <c r="J909" s="348">
        <v>7010001023050</v>
      </c>
      <c r="K909" s="349"/>
      <c r="L909" s="349"/>
      <c r="M909" s="349"/>
      <c r="N909" s="349"/>
      <c r="O909" s="349"/>
      <c r="P909" s="362" t="s">
        <v>660</v>
      </c>
      <c r="Q909" s="350"/>
      <c r="R909" s="350"/>
      <c r="S909" s="350"/>
      <c r="T909" s="350"/>
      <c r="U909" s="350"/>
      <c r="V909" s="350"/>
      <c r="W909" s="350"/>
      <c r="X909" s="350"/>
      <c r="Y909" s="351">
        <v>0.2</v>
      </c>
      <c r="Z909" s="352"/>
      <c r="AA909" s="352"/>
      <c r="AB909" s="353"/>
      <c r="AC909" s="363" t="s">
        <v>382</v>
      </c>
      <c r="AD909" s="363"/>
      <c r="AE909" s="363"/>
      <c r="AF909" s="363"/>
      <c r="AG909" s="363"/>
      <c r="AH909" s="372" t="s">
        <v>651</v>
      </c>
      <c r="AI909" s="373"/>
      <c r="AJ909" s="373"/>
      <c r="AK909" s="373"/>
      <c r="AL909" s="357">
        <v>100</v>
      </c>
      <c r="AM909" s="358"/>
      <c r="AN909" s="358"/>
      <c r="AO909" s="359"/>
      <c r="AP909" s="360" t="s">
        <v>651</v>
      </c>
      <c r="AQ909" s="360"/>
      <c r="AR909" s="360"/>
      <c r="AS909" s="360"/>
      <c r="AT909" s="360"/>
      <c r="AU909" s="360"/>
      <c r="AV909" s="360"/>
      <c r="AW909" s="360"/>
      <c r="AX909" s="360"/>
    </row>
    <row r="910" spans="1:50" ht="30" customHeight="1" x14ac:dyDescent="0.2">
      <c r="A910" s="376">
        <v>7</v>
      </c>
      <c r="B910" s="376">
        <v>1</v>
      </c>
      <c r="C910" s="361" t="s">
        <v>661</v>
      </c>
      <c r="D910" s="347"/>
      <c r="E910" s="347"/>
      <c r="F910" s="347"/>
      <c r="G910" s="347"/>
      <c r="H910" s="347"/>
      <c r="I910" s="347"/>
      <c r="J910" s="348">
        <v>7010001023050</v>
      </c>
      <c r="K910" s="349"/>
      <c r="L910" s="349"/>
      <c r="M910" s="349"/>
      <c r="N910" s="349"/>
      <c r="O910" s="349"/>
      <c r="P910" s="362" t="s">
        <v>658</v>
      </c>
      <c r="Q910" s="350"/>
      <c r="R910" s="350"/>
      <c r="S910" s="350"/>
      <c r="T910" s="350"/>
      <c r="U910" s="350"/>
      <c r="V910" s="350"/>
      <c r="W910" s="350"/>
      <c r="X910" s="350"/>
      <c r="Y910" s="351">
        <v>0.2</v>
      </c>
      <c r="Z910" s="352"/>
      <c r="AA910" s="352"/>
      <c r="AB910" s="353"/>
      <c r="AC910" s="363" t="s">
        <v>382</v>
      </c>
      <c r="AD910" s="363"/>
      <c r="AE910" s="363"/>
      <c r="AF910" s="363"/>
      <c r="AG910" s="363"/>
      <c r="AH910" s="372" t="s">
        <v>651</v>
      </c>
      <c r="AI910" s="373"/>
      <c r="AJ910" s="373"/>
      <c r="AK910" s="373"/>
      <c r="AL910" s="357">
        <v>100</v>
      </c>
      <c r="AM910" s="358"/>
      <c r="AN910" s="358"/>
      <c r="AO910" s="359"/>
      <c r="AP910" s="360" t="s">
        <v>651</v>
      </c>
      <c r="AQ910" s="360"/>
      <c r="AR910" s="360"/>
      <c r="AS910" s="360"/>
      <c r="AT910" s="360"/>
      <c r="AU910" s="360"/>
      <c r="AV910" s="360"/>
      <c r="AW910" s="360"/>
      <c r="AX910" s="360"/>
    </row>
    <row r="911" spans="1:50" ht="30" customHeight="1" x14ac:dyDescent="0.2">
      <c r="A911" s="376">
        <v>8</v>
      </c>
      <c r="B911" s="376">
        <v>1</v>
      </c>
      <c r="C911" s="361" t="s">
        <v>667</v>
      </c>
      <c r="D911" s="347"/>
      <c r="E911" s="347"/>
      <c r="F911" s="347"/>
      <c r="G911" s="347"/>
      <c r="H911" s="347"/>
      <c r="I911" s="347"/>
      <c r="J911" s="348">
        <v>5020001063725</v>
      </c>
      <c r="K911" s="349"/>
      <c r="L911" s="349"/>
      <c r="M911" s="349"/>
      <c r="N911" s="349"/>
      <c r="O911" s="349"/>
      <c r="P911" s="362" t="s">
        <v>658</v>
      </c>
      <c r="Q911" s="350"/>
      <c r="R911" s="350"/>
      <c r="S911" s="350"/>
      <c r="T911" s="350"/>
      <c r="U911" s="350"/>
      <c r="V911" s="350"/>
      <c r="W911" s="350"/>
      <c r="X911" s="350"/>
      <c r="Y911" s="351">
        <v>0.1</v>
      </c>
      <c r="Z911" s="352"/>
      <c r="AA911" s="352"/>
      <c r="AB911" s="353"/>
      <c r="AC911" s="363" t="s">
        <v>382</v>
      </c>
      <c r="AD911" s="363"/>
      <c r="AE911" s="363"/>
      <c r="AF911" s="363"/>
      <c r="AG911" s="363"/>
      <c r="AH911" s="372" t="s">
        <v>651</v>
      </c>
      <c r="AI911" s="373"/>
      <c r="AJ911" s="373"/>
      <c r="AK911" s="373"/>
      <c r="AL911" s="357">
        <v>100</v>
      </c>
      <c r="AM911" s="358"/>
      <c r="AN911" s="358"/>
      <c r="AO911" s="359"/>
      <c r="AP911" s="360" t="s">
        <v>651</v>
      </c>
      <c r="AQ911" s="360"/>
      <c r="AR911" s="360"/>
      <c r="AS911" s="360"/>
      <c r="AT911" s="360"/>
      <c r="AU911" s="360"/>
      <c r="AV911" s="360"/>
      <c r="AW911" s="360"/>
      <c r="AX911" s="360"/>
    </row>
    <row r="912" spans="1:50" ht="30" customHeight="1" x14ac:dyDescent="0.2">
      <c r="A912" s="376">
        <v>9</v>
      </c>
      <c r="B912" s="376">
        <v>1</v>
      </c>
      <c r="C912" s="361" t="s">
        <v>668</v>
      </c>
      <c r="D912" s="347"/>
      <c r="E912" s="347"/>
      <c r="F912" s="347"/>
      <c r="G912" s="347"/>
      <c r="H912" s="347"/>
      <c r="I912" s="347"/>
      <c r="J912" s="348">
        <v>8010001007639</v>
      </c>
      <c r="K912" s="349"/>
      <c r="L912" s="349"/>
      <c r="M912" s="349"/>
      <c r="N912" s="349"/>
      <c r="O912" s="349"/>
      <c r="P912" s="362" t="s">
        <v>658</v>
      </c>
      <c r="Q912" s="350"/>
      <c r="R912" s="350"/>
      <c r="S912" s="350"/>
      <c r="T912" s="350"/>
      <c r="U912" s="350"/>
      <c r="V912" s="350"/>
      <c r="W912" s="350"/>
      <c r="X912" s="350"/>
      <c r="Y912" s="351">
        <v>0.1</v>
      </c>
      <c r="Z912" s="352"/>
      <c r="AA912" s="352"/>
      <c r="AB912" s="353"/>
      <c r="AC912" s="363" t="s">
        <v>382</v>
      </c>
      <c r="AD912" s="363"/>
      <c r="AE912" s="363"/>
      <c r="AF912" s="363"/>
      <c r="AG912" s="363"/>
      <c r="AH912" s="372" t="s">
        <v>651</v>
      </c>
      <c r="AI912" s="373"/>
      <c r="AJ912" s="373"/>
      <c r="AK912" s="373"/>
      <c r="AL912" s="357">
        <v>100</v>
      </c>
      <c r="AM912" s="358"/>
      <c r="AN912" s="358"/>
      <c r="AO912" s="359"/>
      <c r="AP912" s="360" t="s">
        <v>651</v>
      </c>
      <c r="AQ912" s="360"/>
      <c r="AR912" s="360"/>
      <c r="AS912" s="360"/>
      <c r="AT912" s="360"/>
      <c r="AU912" s="360"/>
      <c r="AV912" s="360"/>
      <c r="AW912" s="360"/>
      <c r="AX912" s="360"/>
    </row>
    <row r="913" spans="1:50" ht="30" customHeight="1" x14ac:dyDescent="0.2">
      <c r="A913" s="376">
        <v>10</v>
      </c>
      <c r="B913" s="376">
        <v>1</v>
      </c>
      <c r="C913" s="361" t="s">
        <v>669</v>
      </c>
      <c r="D913" s="347"/>
      <c r="E913" s="347"/>
      <c r="F913" s="347"/>
      <c r="G913" s="347"/>
      <c r="H913" s="347"/>
      <c r="I913" s="347"/>
      <c r="J913" s="348" t="s">
        <v>651</v>
      </c>
      <c r="K913" s="349"/>
      <c r="L913" s="349"/>
      <c r="M913" s="349"/>
      <c r="N913" s="349"/>
      <c r="O913" s="349"/>
      <c r="P913" s="362" t="s">
        <v>662</v>
      </c>
      <c r="Q913" s="350"/>
      <c r="R913" s="350"/>
      <c r="S913" s="350"/>
      <c r="T913" s="350"/>
      <c r="U913" s="350"/>
      <c r="V913" s="350"/>
      <c r="W913" s="350"/>
      <c r="X913" s="350"/>
      <c r="Y913" s="351">
        <v>0.1</v>
      </c>
      <c r="Z913" s="352"/>
      <c r="AA913" s="352"/>
      <c r="AB913" s="353"/>
      <c r="AC913" s="363" t="s">
        <v>382</v>
      </c>
      <c r="AD913" s="363"/>
      <c r="AE913" s="363"/>
      <c r="AF913" s="363"/>
      <c r="AG913" s="363"/>
      <c r="AH913" s="372" t="s">
        <v>651</v>
      </c>
      <c r="AI913" s="373"/>
      <c r="AJ913" s="373"/>
      <c r="AK913" s="373"/>
      <c r="AL913" s="357">
        <v>100</v>
      </c>
      <c r="AM913" s="358"/>
      <c r="AN913" s="358"/>
      <c r="AO913" s="359"/>
      <c r="AP913" s="360" t="s">
        <v>651</v>
      </c>
      <c r="AQ913" s="360"/>
      <c r="AR913" s="360"/>
      <c r="AS913" s="360"/>
      <c r="AT913" s="360"/>
      <c r="AU913" s="360"/>
      <c r="AV913" s="360"/>
      <c r="AW913" s="360"/>
      <c r="AX913" s="360"/>
    </row>
    <row r="914" spans="1:50" ht="30" customHeight="1" x14ac:dyDescent="0.2">
      <c r="A914" s="376">
        <v>11</v>
      </c>
      <c r="B914" s="376">
        <v>1</v>
      </c>
      <c r="C914" s="361" t="s">
        <v>663</v>
      </c>
      <c r="D914" s="347"/>
      <c r="E914" s="347"/>
      <c r="F914" s="347"/>
      <c r="G914" s="347"/>
      <c r="H914" s="347"/>
      <c r="I914" s="347"/>
      <c r="J914" s="348">
        <v>9010501006148</v>
      </c>
      <c r="K914" s="349"/>
      <c r="L914" s="349"/>
      <c r="M914" s="349"/>
      <c r="N914" s="349"/>
      <c r="O914" s="349"/>
      <c r="P914" s="362" t="s">
        <v>658</v>
      </c>
      <c r="Q914" s="350"/>
      <c r="R914" s="350"/>
      <c r="S914" s="350"/>
      <c r="T914" s="350"/>
      <c r="U914" s="350"/>
      <c r="V914" s="350"/>
      <c r="W914" s="350"/>
      <c r="X914" s="350"/>
      <c r="Y914" s="351">
        <v>0.1</v>
      </c>
      <c r="Z914" s="352"/>
      <c r="AA914" s="352"/>
      <c r="AB914" s="353"/>
      <c r="AC914" s="363" t="s">
        <v>382</v>
      </c>
      <c r="AD914" s="363"/>
      <c r="AE914" s="363"/>
      <c r="AF914" s="363"/>
      <c r="AG914" s="363"/>
      <c r="AH914" s="372" t="s">
        <v>651</v>
      </c>
      <c r="AI914" s="373"/>
      <c r="AJ914" s="373"/>
      <c r="AK914" s="373"/>
      <c r="AL914" s="357">
        <v>100</v>
      </c>
      <c r="AM914" s="358"/>
      <c r="AN914" s="358"/>
      <c r="AO914" s="359"/>
      <c r="AP914" s="360" t="s">
        <v>651</v>
      </c>
      <c r="AQ914" s="360"/>
      <c r="AR914" s="360"/>
      <c r="AS914" s="360"/>
      <c r="AT914" s="360"/>
      <c r="AU914" s="360"/>
      <c r="AV914" s="360"/>
      <c r="AW914" s="360"/>
      <c r="AX914" s="360"/>
    </row>
    <row r="915" spans="1:50" ht="30" customHeight="1" x14ac:dyDescent="0.2">
      <c r="A915" s="376">
        <v>12</v>
      </c>
      <c r="B915" s="376">
        <v>1</v>
      </c>
      <c r="C915" s="361" t="s">
        <v>664</v>
      </c>
      <c r="D915" s="347"/>
      <c r="E915" s="347"/>
      <c r="F915" s="347"/>
      <c r="G915" s="347"/>
      <c r="H915" s="347"/>
      <c r="I915" s="347"/>
      <c r="J915" s="348">
        <v>5010001006123</v>
      </c>
      <c r="K915" s="349"/>
      <c r="L915" s="349"/>
      <c r="M915" s="349"/>
      <c r="N915" s="349"/>
      <c r="O915" s="349"/>
      <c r="P915" s="362" t="s">
        <v>658</v>
      </c>
      <c r="Q915" s="350"/>
      <c r="R915" s="350"/>
      <c r="S915" s="350"/>
      <c r="T915" s="350"/>
      <c r="U915" s="350"/>
      <c r="V915" s="350"/>
      <c r="W915" s="350"/>
      <c r="X915" s="350"/>
      <c r="Y915" s="351">
        <v>0</v>
      </c>
      <c r="Z915" s="352"/>
      <c r="AA915" s="352"/>
      <c r="AB915" s="353"/>
      <c r="AC915" s="363" t="s">
        <v>382</v>
      </c>
      <c r="AD915" s="363"/>
      <c r="AE915" s="363"/>
      <c r="AF915" s="363"/>
      <c r="AG915" s="363"/>
      <c r="AH915" s="372" t="s">
        <v>651</v>
      </c>
      <c r="AI915" s="373"/>
      <c r="AJ915" s="373"/>
      <c r="AK915" s="373"/>
      <c r="AL915" s="357">
        <v>100</v>
      </c>
      <c r="AM915" s="358"/>
      <c r="AN915" s="358"/>
      <c r="AO915" s="359"/>
      <c r="AP915" s="360" t="s">
        <v>651</v>
      </c>
      <c r="AQ915" s="360"/>
      <c r="AR915" s="360"/>
      <c r="AS915" s="360"/>
      <c r="AT915" s="360"/>
      <c r="AU915" s="360"/>
      <c r="AV915" s="360"/>
      <c r="AW915" s="360"/>
      <c r="AX915" s="360"/>
    </row>
    <row r="916" spans="1:50" ht="30" customHeight="1" x14ac:dyDescent="0.2">
      <c r="A916" s="376">
        <v>13</v>
      </c>
      <c r="B916" s="376">
        <v>1</v>
      </c>
      <c r="C916" s="361" t="s">
        <v>665</v>
      </c>
      <c r="D916" s="347"/>
      <c r="E916" s="347"/>
      <c r="F916" s="347"/>
      <c r="G916" s="347"/>
      <c r="H916" s="347"/>
      <c r="I916" s="347"/>
      <c r="J916" s="348" t="s">
        <v>651</v>
      </c>
      <c r="K916" s="349"/>
      <c r="L916" s="349"/>
      <c r="M916" s="349"/>
      <c r="N916" s="349"/>
      <c r="O916" s="349"/>
      <c r="P916" s="362" t="s">
        <v>666</v>
      </c>
      <c r="Q916" s="350"/>
      <c r="R916" s="350"/>
      <c r="S916" s="350"/>
      <c r="T916" s="350"/>
      <c r="U916" s="350"/>
      <c r="V916" s="350"/>
      <c r="W916" s="350"/>
      <c r="X916" s="350"/>
      <c r="Y916" s="351">
        <v>0</v>
      </c>
      <c r="Z916" s="352"/>
      <c r="AA916" s="352"/>
      <c r="AB916" s="353"/>
      <c r="AC916" s="363" t="s">
        <v>382</v>
      </c>
      <c r="AD916" s="363"/>
      <c r="AE916" s="363"/>
      <c r="AF916" s="363"/>
      <c r="AG916" s="363"/>
      <c r="AH916" s="372" t="s">
        <v>651</v>
      </c>
      <c r="AI916" s="373"/>
      <c r="AJ916" s="373"/>
      <c r="AK916" s="373"/>
      <c r="AL916" s="357">
        <v>100</v>
      </c>
      <c r="AM916" s="358"/>
      <c r="AN916" s="358"/>
      <c r="AO916" s="359"/>
      <c r="AP916" s="360" t="s">
        <v>651</v>
      </c>
      <c r="AQ916" s="360"/>
      <c r="AR916" s="360"/>
      <c r="AS916" s="360"/>
      <c r="AT916" s="360"/>
      <c r="AU916" s="360"/>
      <c r="AV916" s="360"/>
      <c r="AW916" s="360"/>
      <c r="AX916" s="360"/>
    </row>
    <row r="917" spans="1:50" ht="30" hidden="1" customHeight="1" x14ac:dyDescent="0.2">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2">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2">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2">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2">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2">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2">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2">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2">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2">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2">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2">
      <c r="A1099" s="377" t="s">
        <v>332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347</v>
      </c>
      <c r="AM1099" s="281"/>
      <c r="AN1099" s="281"/>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333</v>
      </c>
      <c r="AQ1102" s="370"/>
      <c r="AR1102" s="370"/>
      <c r="AS1102" s="370"/>
      <c r="AT1102" s="370"/>
      <c r="AU1102" s="370"/>
      <c r="AV1102" s="370"/>
      <c r="AW1102" s="370"/>
      <c r="AX1102" s="370"/>
    </row>
    <row r="1103" spans="1:50" ht="30" customHeight="1" x14ac:dyDescent="0.2">
      <c r="A1103" s="376">
        <v>1</v>
      </c>
      <c r="B1103" s="376">
        <v>1</v>
      </c>
      <c r="C1103" s="374"/>
      <c r="D1103" s="374"/>
      <c r="E1103" s="146" t="s">
        <v>673</v>
      </c>
      <c r="F1103" s="375"/>
      <c r="G1103" s="375"/>
      <c r="H1103" s="375"/>
      <c r="I1103" s="375"/>
      <c r="J1103" s="348" t="s">
        <v>673</v>
      </c>
      <c r="K1103" s="349"/>
      <c r="L1103" s="349"/>
      <c r="M1103" s="349"/>
      <c r="N1103" s="349"/>
      <c r="O1103" s="349"/>
      <c r="P1103" s="362" t="s">
        <v>673</v>
      </c>
      <c r="Q1103" s="350"/>
      <c r="R1103" s="350"/>
      <c r="S1103" s="350"/>
      <c r="T1103" s="350"/>
      <c r="U1103" s="350"/>
      <c r="V1103" s="350"/>
      <c r="W1103" s="350"/>
      <c r="X1103" s="350"/>
      <c r="Y1103" s="351" t="s">
        <v>673</v>
      </c>
      <c r="Z1103" s="352"/>
      <c r="AA1103" s="352"/>
      <c r="AB1103" s="353"/>
      <c r="AC1103" s="354"/>
      <c r="AD1103" s="354"/>
      <c r="AE1103" s="354"/>
      <c r="AF1103" s="354"/>
      <c r="AG1103" s="354"/>
      <c r="AH1103" s="355" t="s">
        <v>673</v>
      </c>
      <c r="AI1103" s="356"/>
      <c r="AJ1103" s="356"/>
      <c r="AK1103" s="356"/>
      <c r="AL1103" s="357" t="s">
        <v>673</v>
      </c>
      <c r="AM1103" s="358"/>
      <c r="AN1103" s="358"/>
      <c r="AO1103" s="359"/>
      <c r="AP1103" s="360" t="s">
        <v>673</v>
      </c>
      <c r="AQ1103" s="360"/>
      <c r="AR1103" s="360"/>
      <c r="AS1103" s="360"/>
      <c r="AT1103" s="360"/>
      <c r="AU1103" s="360"/>
      <c r="AV1103" s="360"/>
      <c r="AW1103" s="360"/>
      <c r="AX1103" s="360"/>
    </row>
    <row r="1104" spans="1:50" ht="30" hidden="1" customHeight="1" x14ac:dyDescent="0.2">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2:AO867">
    <cfRule type="expression" dxfId="2497" priority="6625">
      <formula>IF(AND(AL842&gt;=0, RIGHT(TEXT(AL842,"0.#"),1)&lt;&gt;"."),TRUE,FALSE)</formula>
    </cfRule>
    <cfRule type="expression" dxfId="2496" priority="6626">
      <formula>IF(AND(AL842&gt;=0, RIGHT(TEXT(AL842,"0.#"),1)="."),TRUE,FALSE)</formula>
    </cfRule>
    <cfRule type="expression" dxfId="2495" priority="6627">
      <formula>IF(AND(AL842&lt;0, RIGHT(TEXT(AL842,"0.#"),1)&lt;&gt;"."),TRUE,FALSE)</formula>
    </cfRule>
    <cfRule type="expression" dxfId="2494" priority="6628">
      <formula>IF(AND(AL842&lt;0, RIGHT(TEXT(AL842,"0.#"),1)="."),TRUE,FALSE)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41">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17:AO933">
    <cfRule type="expression" dxfId="1951" priority="2059">
      <formula>IF(AND(AL917&gt;=0, RIGHT(TEXT(AL917,"0.#"),1)&lt;&gt;"."),TRUE,FALSE)</formula>
    </cfRule>
    <cfRule type="expression" dxfId="1950" priority="2060">
      <formula>IF(AND(AL917&gt;=0, RIGHT(TEXT(AL917,"0.#"),1)="."),TRUE,FALSE)</formula>
    </cfRule>
    <cfRule type="expression" dxfId="1949" priority="2061">
      <formula>IF(AND(AL917&lt;0, RIGHT(TEXT(AL917,"0.#"),1)&lt;&gt;"."),TRUE,FALSE)</formula>
    </cfRule>
    <cfRule type="expression" dxfId="1948" priority="2062">
      <formula>IF(AND(AL917&lt;0, RIGHT(TEXT(AL917,"0.#"),1)="."),TRUE,FALSE)</formula>
    </cfRule>
  </conditionalFormatting>
  <conditionalFormatting sqref="AL904:AO916">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99" max="49" man="1"/>
    <brk id="707"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2">
      <c r="A2" s="14" t="s">
        <v>85</v>
      </c>
      <c r="B2" s="15" t="s">
        <v>565</v>
      </c>
      <c r="C2" s="13" t="str">
        <f>IF(B2="","",A2)</f>
        <v>医療分野の研究開発関連</v>
      </c>
      <c r="D2" s="13" t="str">
        <f>IF(C2="","",IF(D1&lt;&gt;"",CONCATENATE(D1,"、",C2),C2))</f>
        <v>医療分野の研究開発関連</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2">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2">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2">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2">
      <c r="A6" s="14" t="s">
        <v>89</v>
      </c>
      <c r="B6" s="15" t="s">
        <v>565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2">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2">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2">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2">
      <c r="A10" s="14" t="s">
        <v>330</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334</v>
      </c>
      <c r="L10" s="15"/>
      <c r="M10" s="13" t="str">
        <f t="shared" si="2"/>
        <v/>
      </c>
      <c r="N10" s="13" t="str">
        <f t="shared" si="6"/>
        <v>文教及び科学振興</v>
      </c>
      <c r="O10" s="13"/>
      <c r="P10" s="13" t="str">
        <f>S8</f>
        <v>直接実施</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2">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2">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2">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2">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2">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2">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2">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2">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2">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2">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2">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2">
      <c r="A24" s="97" t="s">
        <v>410</v>
      </c>
      <c r="B24" s="15"/>
      <c r="C24" s="13" t="str">
        <f t="shared" si="9"/>
        <v/>
      </c>
      <c r="D24" s="13" t="str">
        <f>IF(C24="",D23,IF(D23&lt;&gt;"",CONCATENATE(D23,"、",C24),C24))</f>
        <v>医療分野の研究開発関連、科学技術・イノベーション</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2">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2">
      <c r="A38" s="13"/>
      <c r="B38" s="13"/>
      <c r="F38" s="13"/>
      <c r="G38" s="19"/>
      <c r="K38" s="13"/>
      <c r="L38" s="13"/>
      <c r="O38" s="13"/>
      <c r="P38" s="13"/>
      <c r="Q38" s="19"/>
      <c r="T38" s="13"/>
      <c r="Y38" s="32" t="s">
        <v>473</v>
      </c>
      <c r="Z38" s="30"/>
      <c r="AF38" s="30"/>
      <c r="AK38" s="53" t="str">
        <f t="shared" si="7"/>
        <v>k</v>
      </c>
    </row>
    <row r="39" spans="1:37" x14ac:dyDescent="0.2">
      <c r="A39" s="13"/>
      <c r="B39" s="13"/>
      <c r="F39" s="13" t="str">
        <f>I37</f>
        <v>一般会計</v>
      </c>
      <c r="G39" s="19"/>
      <c r="K39" s="13"/>
      <c r="L39" s="13"/>
      <c r="O39" s="13"/>
      <c r="P39" s="13"/>
      <c r="Q39" s="19"/>
      <c r="T39" s="13"/>
      <c r="Y39" s="32" t="s">
        <v>474</v>
      </c>
      <c r="Z39" s="30"/>
      <c r="AF39" s="30"/>
      <c r="AK39" s="53" t="str">
        <f t="shared" si="7"/>
        <v>l</v>
      </c>
    </row>
    <row r="40" spans="1:37" x14ac:dyDescent="0.2">
      <c r="A40" s="13"/>
      <c r="B40" s="13"/>
      <c r="F40" s="13"/>
      <c r="G40" s="19"/>
      <c r="K40" s="13"/>
      <c r="L40" s="13"/>
      <c r="O40" s="13"/>
      <c r="P40" s="13"/>
      <c r="Q40" s="19"/>
      <c r="T40" s="13"/>
      <c r="Y40" s="32" t="s">
        <v>475</v>
      </c>
      <c r="Z40" s="30"/>
      <c r="AF40" s="30"/>
      <c r="AK40" s="53" t="str">
        <f t="shared" si="7"/>
        <v>m</v>
      </c>
    </row>
    <row r="41" spans="1:37" x14ac:dyDescent="0.2">
      <c r="A41" s="13"/>
      <c r="B41" s="13"/>
      <c r="F41" s="13"/>
      <c r="G41" s="19"/>
      <c r="K41" s="13"/>
      <c r="L41" s="13"/>
      <c r="O41" s="13"/>
      <c r="P41" s="13"/>
      <c r="Q41" s="19"/>
      <c r="T41" s="13"/>
      <c r="Y41" s="32" t="s">
        <v>476</v>
      </c>
      <c r="Z41" s="30"/>
      <c r="AF41" s="30"/>
      <c r="AK41" s="53" t="str">
        <f t="shared" si="7"/>
        <v>n</v>
      </c>
    </row>
    <row r="42" spans="1:37" x14ac:dyDescent="0.2">
      <c r="A42" s="13"/>
      <c r="B42" s="13"/>
      <c r="F42" s="13"/>
      <c r="G42" s="19"/>
      <c r="K42" s="13"/>
      <c r="L42" s="13"/>
      <c r="O42" s="13"/>
      <c r="P42" s="13"/>
      <c r="Q42" s="19"/>
      <c r="T42" s="13"/>
      <c r="Y42" s="32" t="s">
        <v>477</v>
      </c>
      <c r="Z42" s="30"/>
      <c r="AF42" s="30"/>
      <c r="AK42" s="53" t="str">
        <f t="shared" si="7"/>
        <v>o</v>
      </c>
    </row>
    <row r="43" spans="1:37" x14ac:dyDescent="0.2">
      <c r="A43" s="13"/>
      <c r="B43" s="13"/>
      <c r="F43" s="13"/>
      <c r="G43" s="19"/>
      <c r="K43" s="13"/>
      <c r="L43" s="13"/>
      <c r="O43" s="13"/>
      <c r="P43" s="13"/>
      <c r="Q43" s="19"/>
      <c r="T43" s="13"/>
      <c r="Y43" s="32" t="s">
        <v>478</v>
      </c>
      <c r="Z43" s="30"/>
      <c r="AF43" s="30"/>
      <c r="AK43" s="53" t="str">
        <f t="shared" si="7"/>
        <v>p</v>
      </c>
    </row>
    <row r="44" spans="1:37" x14ac:dyDescent="0.2">
      <c r="A44" s="13"/>
      <c r="B44" s="13"/>
      <c r="F44" s="13"/>
      <c r="G44" s="19"/>
      <c r="K44" s="13"/>
      <c r="L44" s="13"/>
      <c r="O44" s="13"/>
      <c r="P44" s="13"/>
      <c r="Q44" s="19"/>
      <c r="T44" s="13"/>
      <c r="Y44" s="32" t="s">
        <v>479</v>
      </c>
      <c r="Z44" s="30"/>
      <c r="AF44" s="30"/>
      <c r="AK44" s="53" t="str">
        <f t="shared" si="7"/>
        <v>q</v>
      </c>
    </row>
    <row r="45" spans="1:37" x14ac:dyDescent="0.2">
      <c r="A45" s="13"/>
      <c r="B45" s="13"/>
      <c r="F45" s="13"/>
      <c r="G45" s="19"/>
      <c r="K45" s="13"/>
      <c r="L45" s="13"/>
      <c r="O45" s="13"/>
      <c r="P45" s="13"/>
      <c r="Q45" s="19"/>
      <c r="T45" s="13"/>
      <c r="Y45" s="32" t="s">
        <v>480</v>
      </c>
      <c r="Z45" s="30"/>
      <c r="AF45" s="30"/>
      <c r="AK45" s="53" t="str">
        <f t="shared" si="7"/>
        <v>r</v>
      </c>
    </row>
    <row r="46" spans="1:37" x14ac:dyDescent="0.2">
      <c r="A46" s="13"/>
      <c r="B46" s="13"/>
      <c r="F46" s="13"/>
      <c r="G46" s="19"/>
      <c r="K46" s="13"/>
      <c r="L46" s="13"/>
      <c r="O46" s="13"/>
      <c r="P46" s="13"/>
      <c r="Q46" s="19"/>
      <c r="T46" s="13"/>
      <c r="Y46" s="32" t="s">
        <v>481</v>
      </c>
      <c r="Z46" s="30"/>
      <c r="AF46" s="30"/>
      <c r="AK46" s="53" t="str">
        <f t="shared" si="7"/>
        <v>s</v>
      </c>
    </row>
    <row r="47" spans="1:37" x14ac:dyDescent="0.2">
      <c r="A47" s="13"/>
      <c r="B47" s="13"/>
      <c r="F47" s="13"/>
      <c r="G47" s="19"/>
      <c r="K47" s="13"/>
      <c r="L47" s="13"/>
      <c r="O47" s="13"/>
      <c r="P47" s="13"/>
      <c r="Q47" s="19"/>
      <c r="T47" s="13"/>
      <c r="Y47" s="32" t="s">
        <v>482</v>
      </c>
      <c r="Z47" s="30"/>
      <c r="AF47" s="30"/>
      <c r="AK47" s="53" t="str">
        <f t="shared" si="7"/>
        <v>t</v>
      </c>
    </row>
    <row r="48" spans="1:37" x14ac:dyDescent="0.2">
      <c r="A48" s="13"/>
      <c r="B48" s="13"/>
      <c r="F48" s="13"/>
      <c r="G48" s="19"/>
      <c r="K48" s="13"/>
      <c r="L48" s="13"/>
      <c r="O48" s="13"/>
      <c r="P48" s="13"/>
      <c r="Q48" s="19"/>
      <c r="T48" s="13"/>
      <c r="Y48" s="32" t="s">
        <v>483</v>
      </c>
      <c r="Z48" s="30"/>
      <c r="AF48" s="30"/>
      <c r="AK48" s="53" t="str">
        <f t="shared" si="7"/>
        <v>u</v>
      </c>
    </row>
    <row r="49" spans="1:37" x14ac:dyDescent="0.2">
      <c r="A49" s="13"/>
      <c r="B49" s="13"/>
      <c r="F49" s="13"/>
      <c r="G49" s="19"/>
      <c r="K49" s="13"/>
      <c r="L49" s="13"/>
      <c r="O49" s="13"/>
      <c r="P49" s="13"/>
      <c r="Q49" s="19"/>
      <c r="T49" s="13"/>
      <c r="Y49" s="32" t="s">
        <v>484</v>
      </c>
      <c r="Z49" s="30"/>
      <c r="AF49" s="30"/>
      <c r="AK49" s="53" t="str">
        <f t="shared" si="7"/>
        <v>v</v>
      </c>
    </row>
    <row r="50" spans="1:37" x14ac:dyDescent="0.2">
      <c r="A50" s="13"/>
      <c r="B50" s="13"/>
      <c r="F50" s="13"/>
      <c r="G50" s="19"/>
      <c r="K50" s="13"/>
      <c r="L50" s="13"/>
      <c r="O50" s="13"/>
      <c r="P50" s="13"/>
      <c r="Q50" s="19"/>
      <c r="T50" s="13"/>
      <c r="Y50" s="32" t="s">
        <v>485</v>
      </c>
      <c r="Z50" s="30"/>
      <c r="AF50" s="30"/>
    </row>
    <row r="51" spans="1:37" x14ac:dyDescent="0.2">
      <c r="A51" s="13"/>
      <c r="B51" s="13"/>
      <c r="F51" s="13"/>
      <c r="G51" s="19"/>
      <c r="K51" s="13"/>
      <c r="L51" s="13"/>
      <c r="O51" s="13"/>
      <c r="P51" s="13"/>
      <c r="Q51" s="19"/>
      <c r="T51" s="13"/>
      <c r="Y51" s="32" t="s">
        <v>486</v>
      </c>
      <c r="Z51" s="30"/>
      <c r="AF51" s="30"/>
    </row>
    <row r="52" spans="1:37" x14ac:dyDescent="0.2">
      <c r="A52" s="13"/>
      <c r="B52" s="13"/>
      <c r="F52" s="13"/>
      <c r="G52" s="19"/>
      <c r="K52" s="13"/>
      <c r="L52" s="13"/>
      <c r="O52" s="13"/>
      <c r="P52" s="13"/>
      <c r="Q52" s="19"/>
      <c r="T52" s="13"/>
      <c r="Y52" s="32" t="s">
        <v>487</v>
      </c>
      <c r="Z52" s="30"/>
      <c r="AF52" s="30"/>
    </row>
    <row r="53" spans="1:37" x14ac:dyDescent="0.2">
      <c r="A53" s="13"/>
      <c r="B53" s="13"/>
      <c r="F53" s="13"/>
      <c r="G53" s="19"/>
      <c r="K53" s="13"/>
      <c r="L53" s="13"/>
      <c r="O53" s="13"/>
      <c r="P53" s="13"/>
      <c r="Q53" s="19"/>
      <c r="T53" s="13"/>
      <c r="Y53" s="32" t="s">
        <v>488</v>
      </c>
      <c r="Z53" s="30"/>
      <c r="AF53" s="30"/>
    </row>
    <row r="54" spans="1:37" x14ac:dyDescent="0.2">
      <c r="A54" s="13"/>
      <c r="B54" s="13"/>
      <c r="F54" s="13"/>
      <c r="G54" s="19"/>
      <c r="K54" s="13"/>
      <c r="L54" s="13"/>
      <c r="O54" s="13"/>
      <c r="P54" s="20"/>
      <c r="Q54" s="19"/>
      <c r="T54" s="13"/>
      <c r="Y54" s="32" t="s">
        <v>489</v>
      </c>
      <c r="Z54" s="30"/>
      <c r="AF54" s="30"/>
    </row>
    <row r="55" spans="1:37" x14ac:dyDescent="0.2">
      <c r="A55" s="13"/>
      <c r="B55" s="13"/>
      <c r="F55" s="13"/>
      <c r="G55" s="19"/>
      <c r="K55" s="13"/>
      <c r="L55" s="13"/>
      <c r="O55" s="13"/>
      <c r="P55" s="13"/>
      <c r="Q55" s="19"/>
      <c r="T55" s="13"/>
      <c r="Y55" s="32" t="s">
        <v>490</v>
      </c>
      <c r="Z55" s="30"/>
      <c r="AF55" s="30"/>
    </row>
    <row r="56" spans="1:37" x14ac:dyDescent="0.2">
      <c r="A56" s="13"/>
      <c r="B56" s="13"/>
      <c r="F56" s="13"/>
      <c r="G56" s="19"/>
      <c r="K56" s="13"/>
      <c r="L56" s="13"/>
      <c r="O56" s="13"/>
      <c r="P56" s="13"/>
      <c r="Q56" s="19"/>
      <c r="T56" s="13"/>
      <c r="Y56" s="32" t="s">
        <v>491</v>
      </c>
      <c r="Z56" s="30"/>
      <c r="AF56" s="30"/>
    </row>
    <row r="57" spans="1:37" x14ac:dyDescent="0.2">
      <c r="A57" s="13"/>
      <c r="B57" s="13"/>
      <c r="F57" s="13"/>
      <c r="G57" s="19"/>
      <c r="K57" s="13"/>
      <c r="L57" s="13"/>
      <c r="O57" s="13"/>
      <c r="P57" s="13"/>
      <c r="Q57" s="19"/>
      <c r="T57" s="13"/>
      <c r="Y57" s="32" t="s">
        <v>492</v>
      </c>
      <c r="Z57" s="30"/>
      <c r="AF57" s="30"/>
    </row>
    <row r="58" spans="1:37" x14ac:dyDescent="0.2">
      <c r="A58" s="13"/>
      <c r="B58" s="13"/>
      <c r="F58" s="13"/>
      <c r="G58" s="19"/>
      <c r="K58" s="13"/>
      <c r="L58" s="13"/>
      <c r="O58" s="13"/>
      <c r="P58" s="13"/>
      <c r="Q58" s="19"/>
      <c r="T58" s="13"/>
      <c r="Y58" s="32" t="s">
        <v>493</v>
      </c>
      <c r="Z58" s="30"/>
      <c r="AF58" s="30"/>
    </row>
    <row r="59" spans="1:37" x14ac:dyDescent="0.2">
      <c r="A59" s="13"/>
      <c r="B59" s="13"/>
      <c r="F59" s="13"/>
      <c r="G59" s="19"/>
      <c r="K59" s="13"/>
      <c r="L59" s="13"/>
      <c r="O59" s="13"/>
      <c r="P59" s="13"/>
      <c r="Q59" s="19"/>
      <c r="T59" s="13"/>
      <c r="Y59" s="32" t="s">
        <v>494</v>
      </c>
      <c r="Z59" s="30"/>
      <c r="AF59" s="30"/>
    </row>
    <row r="60" spans="1:37" x14ac:dyDescent="0.2">
      <c r="A60" s="13"/>
      <c r="B60" s="13"/>
      <c r="F60" s="13"/>
      <c r="G60" s="19"/>
      <c r="K60" s="13"/>
      <c r="L60" s="13"/>
      <c r="O60" s="13"/>
      <c r="P60" s="13"/>
      <c r="Q60" s="19"/>
      <c r="T60" s="13"/>
      <c r="Y60" s="32" t="s">
        <v>495</v>
      </c>
      <c r="Z60" s="30"/>
      <c r="AF60" s="30"/>
    </row>
    <row r="61" spans="1:37" x14ac:dyDescent="0.2">
      <c r="A61" s="13"/>
      <c r="B61" s="13"/>
      <c r="F61" s="13"/>
      <c r="G61" s="19"/>
      <c r="K61" s="13"/>
      <c r="L61" s="13"/>
      <c r="O61" s="13"/>
      <c r="P61" s="13"/>
      <c r="Q61" s="19"/>
      <c r="T61" s="13"/>
      <c r="Y61" s="32" t="s">
        <v>496</v>
      </c>
      <c r="Z61" s="30"/>
      <c r="AF61" s="30"/>
    </row>
    <row r="62" spans="1:37" x14ac:dyDescent="0.2">
      <c r="A62" s="13"/>
      <c r="B62" s="13"/>
      <c r="F62" s="13"/>
      <c r="G62" s="19"/>
      <c r="K62" s="13"/>
      <c r="L62" s="13"/>
      <c r="O62" s="13"/>
      <c r="P62" s="13"/>
      <c r="Q62" s="19"/>
      <c r="T62" s="13"/>
      <c r="Y62" s="32" t="s">
        <v>497</v>
      </c>
      <c r="Z62" s="30"/>
      <c r="AF62" s="30"/>
    </row>
    <row r="63" spans="1:37" x14ac:dyDescent="0.2">
      <c r="A63" s="13"/>
      <c r="B63" s="13"/>
      <c r="F63" s="13"/>
      <c r="G63" s="19"/>
      <c r="K63" s="13"/>
      <c r="L63" s="13"/>
      <c r="O63" s="13"/>
      <c r="P63" s="13"/>
      <c r="Q63" s="19"/>
      <c r="T63" s="13"/>
      <c r="Y63" s="32" t="s">
        <v>498</v>
      </c>
      <c r="Z63" s="30"/>
      <c r="AF63" s="30"/>
    </row>
    <row r="64" spans="1:37" x14ac:dyDescent="0.2">
      <c r="A64" s="13"/>
      <c r="B64" s="13"/>
      <c r="F64" s="13"/>
      <c r="G64" s="19"/>
      <c r="K64" s="13"/>
      <c r="L64" s="13"/>
      <c r="O64" s="13"/>
      <c r="P64" s="13"/>
      <c r="Q64" s="19"/>
      <c r="T64" s="13"/>
      <c r="Y64" s="32" t="s">
        <v>499</v>
      </c>
      <c r="Z64" s="30"/>
      <c r="AF64" s="30"/>
    </row>
    <row r="65" spans="1:32" x14ac:dyDescent="0.2">
      <c r="A65" s="13"/>
      <c r="B65" s="13"/>
      <c r="F65" s="13"/>
      <c r="G65" s="19"/>
      <c r="K65" s="13"/>
      <c r="L65" s="13"/>
      <c r="O65" s="13"/>
      <c r="P65" s="13"/>
      <c r="Q65" s="19"/>
      <c r="T65" s="13"/>
      <c r="Y65" s="32" t="s">
        <v>500</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501</v>
      </c>
      <c r="Z67" s="30"/>
      <c r="AF67" s="30"/>
    </row>
    <row r="68" spans="1:32" x14ac:dyDescent="0.2">
      <c r="A68" s="13"/>
      <c r="B68" s="13"/>
      <c r="F68" s="13"/>
      <c r="G68" s="19"/>
      <c r="K68" s="13"/>
      <c r="L68" s="13"/>
      <c r="O68" s="13"/>
      <c r="P68" s="13"/>
      <c r="Q68" s="19"/>
      <c r="T68" s="13"/>
      <c r="Y68" s="32" t="s">
        <v>502</v>
      </c>
      <c r="Z68" s="30"/>
      <c r="AF68" s="30"/>
    </row>
    <row r="69" spans="1:32" x14ac:dyDescent="0.2">
      <c r="A69" s="13"/>
      <c r="B69" s="13"/>
      <c r="F69" s="13"/>
      <c r="G69" s="19"/>
      <c r="K69" s="13"/>
      <c r="L69" s="13"/>
      <c r="O69" s="13"/>
      <c r="P69" s="13"/>
      <c r="Q69" s="19"/>
      <c r="T69" s="13"/>
      <c r="Y69" s="32" t="s">
        <v>503</v>
      </c>
      <c r="Z69" s="30"/>
      <c r="AF69" s="30"/>
    </row>
    <row r="70" spans="1:32" x14ac:dyDescent="0.2">
      <c r="A70" s="13"/>
      <c r="B70" s="13"/>
      <c r="Y70" s="32" t="s">
        <v>504</v>
      </c>
    </row>
    <row r="71" spans="1:32" x14ac:dyDescent="0.2">
      <c r="Y71" s="32" t="s">
        <v>505</v>
      </c>
    </row>
    <row r="72" spans="1:32" x14ac:dyDescent="0.2">
      <c r="Y72" s="32" t="s">
        <v>506</v>
      </c>
    </row>
    <row r="73" spans="1:32" x14ac:dyDescent="0.2">
      <c r="Y73" s="32" t="s">
        <v>507</v>
      </c>
    </row>
    <row r="74" spans="1:32" x14ac:dyDescent="0.2">
      <c r="Y74" s="32" t="s">
        <v>508</v>
      </c>
    </row>
    <row r="75" spans="1:32" x14ac:dyDescent="0.2">
      <c r="Y75" s="32" t="s">
        <v>509</v>
      </c>
    </row>
    <row r="76" spans="1:32" x14ac:dyDescent="0.2">
      <c r="Y76" s="32" t="s">
        <v>510</v>
      </c>
    </row>
    <row r="77" spans="1:32" x14ac:dyDescent="0.2">
      <c r="Y77" s="32" t="s">
        <v>511</v>
      </c>
    </row>
    <row r="78" spans="1:32" x14ac:dyDescent="0.2">
      <c r="Y78" s="32" t="s">
        <v>512</v>
      </c>
    </row>
    <row r="79" spans="1:32" x14ac:dyDescent="0.2">
      <c r="Y79" s="32" t="s">
        <v>513</v>
      </c>
    </row>
    <row r="80" spans="1:32" x14ac:dyDescent="0.2">
      <c r="Y80" s="32" t="s">
        <v>514</v>
      </c>
    </row>
    <row r="81" spans="25:25" x14ac:dyDescent="0.2">
      <c r="Y81" s="32" t="s">
        <v>515</v>
      </c>
    </row>
    <row r="82" spans="25:25" x14ac:dyDescent="0.2">
      <c r="Y82" s="32" t="s">
        <v>516</v>
      </c>
    </row>
    <row r="83" spans="25:25" x14ac:dyDescent="0.2">
      <c r="Y83" s="32" t="s">
        <v>517</v>
      </c>
    </row>
    <row r="84" spans="25:25" x14ac:dyDescent="0.2">
      <c r="Y84" s="32" t="s">
        <v>518</v>
      </c>
    </row>
    <row r="85" spans="25:25" x14ac:dyDescent="0.2">
      <c r="Y85" s="32" t="s">
        <v>519</v>
      </c>
    </row>
    <row r="86" spans="25:25" x14ac:dyDescent="0.2">
      <c r="Y86" s="32" t="s">
        <v>520</v>
      </c>
    </row>
    <row r="87" spans="25:25" x14ac:dyDescent="0.2">
      <c r="Y87" s="32" t="s">
        <v>521</v>
      </c>
    </row>
    <row r="88" spans="25:25" x14ac:dyDescent="0.2">
      <c r="Y88" s="32" t="s">
        <v>522</v>
      </c>
    </row>
    <row r="89" spans="25:25" x14ac:dyDescent="0.2">
      <c r="Y89" s="32" t="s">
        <v>523</v>
      </c>
    </row>
    <row r="90" spans="25:25" x14ac:dyDescent="0.2">
      <c r="Y90" s="32" t="s">
        <v>524</v>
      </c>
    </row>
    <row r="91" spans="25:25" x14ac:dyDescent="0.2">
      <c r="Y91" s="32" t="s">
        <v>525</v>
      </c>
    </row>
    <row r="92" spans="25:25" x14ac:dyDescent="0.2">
      <c r="Y92" s="32" t="s">
        <v>526</v>
      </c>
    </row>
    <row r="93" spans="25:25" x14ac:dyDescent="0.2">
      <c r="Y93" s="32" t="s">
        <v>527</v>
      </c>
    </row>
    <row r="94" spans="25:25" x14ac:dyDescent="0.2">
      <c r="Y94" s="32" t="s">
        <v>528</v>
      </c>
    </row>
    <row r="95" spans="25:25" x14ac:dyDescent="0.2">
      <c r="Y95" s="32" t="s">
        <v>529</v>
      </c>
    </row>
    <row r="96" spans="25:25" x14ac:dyDescent="0.2">
      <c r="Y96" s="32" t="s">
        <v>421</v>
      </c>
    </row>
    <row r="97" spans="25:25" x14ac:dyDescent="0.2">
      <c r="Y97" s="32" t="s">
        <v>530</v>
      </c>
    </row>
    <row r="98" spans="25:25" x14ac:dyDescent="0.2">
      <c r="Y98" s="32" t="s">
        <v>531</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0" t="s">
        <v>352</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2">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2">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2">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2">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2">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2">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2">
      <c r="A9" s="400" t="s">
        <v>352</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2">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2">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2">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2">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2">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2">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2">
      <c r="A16" s="400" t="s">
        <v>352</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2">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2">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2">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2">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2">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2">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2">
      <c r="A23" s="400" t="s">
        <v>352</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2">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2">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2">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2">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2">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2">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2">
      <c r="A30" s="400" t="s">
        <v>352</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2">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2">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2">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2">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400" t="s">
        <v>352</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2">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2">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2">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2">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400" t="s">
        <v>352</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2">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2">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2">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2">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2">
      <c r="A51" s="400" t="s">
        <v>352</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2">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2">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2">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2">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2">
      <c r="A58" s="400" t="s">
        <v>352</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2">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2">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2">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2">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400" t="s">
        <v>352</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2">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2">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2">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2">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2">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5">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5" t="s">
        <v>28</v>
      </c>
      <c r="B2" s="1056"/>
      <c r="C2" s="1056"/>
      <c r="D2" s="1056"/>
      <c r="E2" s="1056"/>
      <c r="F2" s="1057"/>
      <c r="G2" s="595" t="s">
        <v>370</v>
      </c>
      <c r="H2" s="596"/>
      <c r="I2" s="596"/>
      <c r="J2" s="596"/>
      <c r="K2" s="596"/>
      <c r="L2" s="596"/>
      <c r="M2" s="596"/>
      <c r="N2" s="596"/>
      <c r="O2" s="596"/>
      <c r="P2" s="596"/>
      <c r="Q2" s="596"/>
      <c r="R2" s="596"/>
      <c r="S2" s="596"/>
      <c r="T2" s="596"/>
      <c r="U2" s="596"/>
      <c r="V2" s="596"/>
      <c r="W2" s="596"/>
      <c r="X2" s="596"/>
      <c r="Y2" s="596"/>
      <c r="Z2" s="596"/>
      <c r="AA2" s="596"/>
      <c r="AB2" s="597"/>
      <c r="AC2" s="595" t="s">
        <v>372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5"/>
    <row r="55" spans="1:50" ht="30" customHeight="1" x14ac:dyDescent="0.2">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5"/>
    <row r="108" spans="1:50" ht="30" customHeight="1" x14ac:dyDescent="0.2">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5"/>
    <row r="161" spans="1:50" ht="30" customHeight="1" x14ac:dyDescent="0.2">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5"/>
    <row r="214" spans="1:50" ht="30" customHeight="1" x14ac:dyDescent="0.2">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2">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2">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2">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2">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2">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2">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2">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2">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2">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2">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2">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2">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2">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2">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2">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2">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2">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2">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2">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2">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2">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2">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2">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2">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2">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2">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2">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2">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2">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2">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2">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2">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2">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2">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2">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2">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2">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2">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2">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2">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2020-09-25T08:15:38Z</cp:lastPrinted>
  <dcterms:created xsi:type="dcterms:W3CDTF">2012-03-13T00:50:25Z</dcterms:created>
  <dcterms:modified xsi:type="dcterms:W3CDTF">2020-11-27T01:53:08Z</dcterms:modified>
</cp:coreProperties>
</file>