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<sst xmlns="http://schemas.openxmlformats.org/spreadsheetml/2006/main" count="2962" uniqueCount="672">
  <si>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</si>
  <si>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</si>
  <si>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</si>
  <si>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</si>
  <si>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</si>
  <si>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</si>
  <si>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</si>
  <si>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</si>
  <si>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</si>
  <si>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</si>
  <si>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</si>
  <si>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</si>
  <si>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</si>
  <si>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</si>
  <si>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</si>
  <si>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</si>
  <si>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</si>
  <si>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</si>
  <si>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</si>
  <si>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</si>
  <si>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</si>
  <si>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</si>
  <si>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</si>
  <si>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</si>
  <si>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</si>
  <si>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</si>
  <si>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</si>
  <si>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</si>
  <si>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</si>
  <si>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</si>
  <si>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</si>
  <si>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</si>
  <si>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</si>
  <si>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</si>
  <si>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</si>
  <si>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</si>
  <si>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</si>
  <si>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</si>
  <si>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</si>
  <si>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</si>
  <si>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</si>
  <si>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</si>
  <si>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</si>
  <si>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</si>
  <si>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</si>
  <si>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</si>
  <si>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</si>
  <si>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</si>
  <si>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</si>
  <si>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</si>
  <si>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</si>
  <si>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</si>
  <si>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</si>
  <si>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</si>
  <si>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</si>
  <si>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</si>
  <si>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</si>
  <si>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</si>
  <si>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</si>
  <si>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</si>
  <si>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</si>
  <si>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</si>
  <si>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</si>
  <si>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</si>
  <si>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</si>
  <si>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</si>
  <si>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</si>
  <si>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</si>
  <si>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</si>
  <si>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</si>
  <si>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</si>
  <si>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</si>
  <si>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</si>
  <si>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</si>
  <si>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</si>
  <si>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</si>
  <si>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</si>
  <si>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</si>
  <si>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</si>
  <si>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</si>
  <si>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</si>
  <si>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</si>
  <si>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</si>
  <si>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</si>
  <si>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</si>
  <si>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</si>
  <si>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</si>
  <si>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</si>
  <si>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</si>
  <si>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</si>
  <si>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</si>
  <si>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</si>
  <si>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</si>
  <si>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</si>
  <si>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</si>
  <si>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</si>
  <si>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</si>
  <si>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</si>
  <si>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</si>
  <si>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</si>
  <si>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</si>
  <si>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</si>
  <si>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</si>
  <si>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</si>
  <si>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</si>
  <si>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</si>
  <si>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</si>
  <si>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</si>
  <si>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</si>
  <si>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</si>
  <si>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</si>
  <si>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</si>
  <si>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</si>
  <si>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</si>
  <si>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</si>
  <si>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</si>
  <si>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</si>
  <si>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</si>
  <si>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</si>
  <si>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</si>
  <si>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</si>
  <si>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</si>
  <si>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</si>
  <si>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</si>
  <si>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</si>
  <si>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</si>
  <si>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</si>
  <si>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</si>
  <si>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</si>
  <si>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</si>
  <si>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</si>
  <si>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</si>
  <si>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</si>
  <si>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</si>
  <si>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</si>
  <si>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</si>
  <si>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</si>
  <si>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</si>
  <si>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</si>
  <si>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</si>
  <si>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</si>
  <si>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</si>
  <si>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</si>
  <si>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</si>
  <si>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</si>
  <si>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</si>
  <si>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</si>
  <si>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</si>
  <si>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</si>
  <si>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</si>
  <si>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</si>
  <si>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</si>
  <si>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</si>
  <si>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</si>
  <si>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</si>
  <si>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</si>
  <si>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</si>
  <si>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</si>
  <si>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</si>
  <si>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</si>
  <si>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</si>
  <si>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</si>
  <si>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</si>
  <si>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</si>
  <si>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</si>
  <si>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</si>
  <si>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</si>
  <si>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</si>
  <si>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</si>
  <si>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</si>
  <si>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</si>
  <si>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</si>
  <si>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</si>
  <si>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</si>
  <si>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</si>
  <si>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</si>
  <si>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</si>
  <si>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</si>
  <si>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</si>
  <si>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</si>
  <si>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</si>
  <si>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</si>
  <si>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</si>
  <si>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</si>
  <si>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</si>
  <si>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</si>
  <si>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</si>
  <si>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</si>
  <si>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</si>
  <si>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</si>
  <si>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</si>
  <si>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</si>
  <si>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</si>
  <si>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</si>
  <si>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</si>
  <si>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</si>
  <si>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</si>
  <si>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</si>
  <si>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</si>
  <si>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</si>
  <si>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</si>
  <si>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</si>
  <si>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</si>
  <si>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</si>
  <si>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</si>
  <si>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</si>
  <si>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</si>
  <si>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</si>
  <si>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</si>
  <si>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</si>
  <si>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</si>
  <si>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</si>
  <si>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</si>
  <si>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</si>
  <si>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</si>
  <si>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</si>
  <si>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</si>
  <si>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</si>
  <si>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</si>
  <si>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</si>
  <si>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</si>
  <si>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</si>
  <si>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</si>
  <si>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</si>
  <si>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</si>
  <si>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</si>
  <si>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</si>
  <si>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</si>
  <si>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</si>
  <si>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</si>
  <si>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</si>
  <si>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</si>
  <si>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</si>
  <si>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</si>
  <si>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</si>
  <si>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</si>
  <si>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</si>
  <si>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</si>
  <si>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</si>
  <si>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</si>
  <si>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</si>
  <si>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</si>
  <si>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</si>
  <si>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</si>
  <si>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</si>
  <si>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</si>
  <si>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</si>
  <si>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</si>
  <si>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</si>
  <si>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</si>
  <si>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</si>
  <si>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</si>
  <si>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</si>
  <si>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</si>
  <si>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</si>
  <si>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</si>
  <si>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</si>
  <si>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</si>
  <si>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</si>
  <si>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</si>
  <si>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</si>
  <si>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</si>
  <si>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</si>
  <si>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</si>
  <si>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</si>
  <si>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</si>
  <si>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</si>
  <si>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</si>
  <si>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</si>
  <si>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</si>
  <si>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</si>
  <si>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</si>
  <si>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</si>
  <si>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</si>
  <si>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</si>
  <si>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</si>
  <si>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</si>
  <si>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</si>
  <si>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</si>
  <si>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</si>
  <si>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</si>
  <si>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</si>
  <si>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</si>
  <si>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</si>
  <si>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</si>
  <si>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</si>
  <si>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</si>
  <si>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</si>
  <si>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</si>
  <si>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</si>
  <si>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</si>
  <si>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</si>
  <si>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</si>
  <si>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</si>
  <si>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</si>
  <si>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</si>
  <si>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</si>
  <si>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</si>
  <si>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</si>
  <si>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</si>
  <si>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</si>
  <si>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</si>
  <si>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</si>
  <si>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</si>
  <si>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</si>
  <si>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</si>
  <si>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</si>
  <si>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</si>
  <si>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</si>
  <si>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</si>
  <si>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</si>
  <si>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</si>
  <si>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</si>
  <si>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</si>
  <si>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</si>
  <si>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</si>
  <si>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</si>
  <si>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</si>
  <si>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</si>
  <si>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</si>
  <si>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</si>
  <si>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</si>
  <si>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</si>
  <si>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</si>
  <si>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</si>
  <si>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</si>
  <si>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</si>
  <si>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</si>
  <si>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</si>
  <si>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</si>
  <si>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</si>
  <si>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</si>
  <si>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</si>
  <si>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</si>
  <si>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</si>
  <si>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</si>
  <si>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</si>
  <si>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</si>
  <si>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</si>
  <si>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</si>
  <si>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</si>
  <si>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</si>
  <si>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</si>
  <si>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</si>
  <si>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</si>
  <si>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</si>
  <si>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</si>
  <si>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</si>
  <si>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</si>
  <si>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</si>
  <si>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</si>
  <si>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</si>
  <si>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</si>
  <si>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</si>
  <si>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</si>
  <si>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</si>
  <si>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</si>
  <si>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</si>
  <si>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</si>
  <si>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</si>
  <si>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</si>
  <si>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</si>
  <si>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</si>
  <si>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</si>
  <si>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</si>
  <si>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</si>
  <si>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</si>
  <si>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</si>
  <si>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</si>
  <si>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</si>
  <si>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</si>
  <si>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</si>
  <si>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</si>
  <si>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</si>
  <si>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</si>
  <si>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</si>
  <si>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</si>
  <si>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</si>
  <si>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</si>
  <si>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</si>
  <si>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</si>
  <si>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</si>
  <si>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</si>
  <si>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</si>
  <si>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</si>
  <si>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</si>
  <si>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</si>
  <si>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</si>
  <si>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</si>
  <si>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</si>
  <si>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</si>
  <si>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</si>
  <si>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</si>
  <si>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</si>
  <si>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</si>
  <si>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</si>
  <si>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</si>
  <si>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</si>
  <si>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</si>
  <si>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</si>
  <si>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</si>
  <si>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</si>
  <si>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</si>
  <si>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</si>
  <si>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</si>
  <si>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</si>
  <si>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</si>
  <si>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</si>
  <si>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</si>
  <si>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</si>
  <si>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</si>
  <si>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</si>
  <si>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</si>
  <si>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</si>
  <si>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</si>
  <si>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</si>
  <si>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</si>
  <si>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</si>
  <si>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</si>
  <si>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</si>
  <si>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</si>
  <si>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</si>
  <si>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</si>
  <si>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</si>
  <si>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</si>
  <si>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</si>
  <si>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</si>
  <si>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</si>
  <si>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</si>
  <si>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</si>
  <si>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</si>
  <si>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</si>
  <si>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</si>
  <si>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</si>
  <si>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</si>
  <si>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</si>
  <si>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</si>
  <si>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</si>
  <si>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</si>
  <si>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</si>
  <si>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</si>
  <si>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</si>
  <si>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</si>
  <si>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</si>
  <si>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</si>
  <si>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</si>
  <si>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</si>
  <si>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</si>
  <si>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</si>
  <si>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</si>
  <si>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</si>
  <si>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</si>
  <si>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</si>
  <si>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</si>
  <si>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</si>
  <si>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</si>
  <si>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</si>
  <si>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</si>
  <si>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</si>
  <si>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</si>
  <si>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</si>
  <si>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</si>
  <si>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</si>
  <si>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</si>
  <si>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</si>
  <si>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</si>
  <si>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</si>
  <si>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</si>
  <si>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</si>
  <si>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</si>
  <si>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</si>
  <si>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</si>
  <si>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</si>
  <si>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</si>
  <si>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</si>
  <si>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</si>
  <si>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</si>
  <si>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</si>
  <si>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</si>
  <si>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</si>
  <si>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</si>
  <si>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</si>
  <si>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</si>
  <si>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</si>
  <si>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</si>
  <si>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</si>
  <si>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</si>
  <si>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</si>
  <si>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</si>
  <si>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</si>
  <si>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</si>
  <si>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</si>
  <si>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</si>
  <si>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</si>
  <si>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</si>
  <si>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</si>
  <si>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</si>
  <si>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</si>
  <si>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</si>
  <si>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</si>
  <si>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</si>
  <si>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</si>
  <si>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</si>
  <si>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</si>
  <si>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</si>
  <si>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</si>
  <si>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</si>
  <si>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</si>
  <si>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</si>
  <si>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</si>
  <si>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</si>
  <si>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</si>
  <si>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</si>
  <si>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</si>
  <si>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</si>
  <si>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</si>
  <si>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</si>
  <si>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</si>
  <si>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</si>
  <si>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</si>
  <si>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</si>
  <si>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</si>
  <si>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</si>
  <si>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</si>
  <si>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</si>
  <si>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</si>
  <si>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</si>
  <si>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</si>
  <si>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</si>
  <si>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</si>
  <si>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</si>
  <si>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</si>
  <si>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</si>
  <si>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</si>
  <si>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</si>
  <si>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</si>
  <si>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</si>
  <si>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</si>
  <si>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</si>
  <si>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</si>
  <si>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</si>
  <si>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</si>
  <si>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</si>
  <si>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</si>
  <si>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</si>
  <si>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</si>
  <si>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</si>
  <si>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</si>
  <si>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</si>
  <si>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</si>
  <si>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</si>
  <si>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</si>
  <si>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</si>
  <si>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</si>
  <si>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</si>
  <si>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</si>
  <si>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</si>
  <si>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</si>
  <si>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</si>
  <si>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</si>
  <si>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</si>
  <si>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大臣官房国際課</t>
    <phoneticPr fontId="5"/>
  </si>
  <si>
    <t>国際課</t>
    <phoneticPr fontId="5"/>
  </si>
  <si>
    <t>○</t>
  </si>
  <si>
    <t>-</t>
  </si>
  <si>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</si>
  <si>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</si>
  <si>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</si>
  <si>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</si>
  <si>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</si>
  <si>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</si>
  <si>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</si>
  <si>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</si>
  <si>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</si>
  <si>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WHOの職員数に占める日本人職員数を、令和2年度までに50％増やす（対平成27年度比）</t>
    <rPh sb="19" eb="21">
      <t>レイワ</t>
    </rPh>
    <rPh sb="23" eb="24">
      <t>ド</t>
    </rPh>
    <phoneticPr fontId="5"/>
  </si>
  <si>
    <t>WHO Human resources</t>
    <phoneticPr fontId="5"/>
  </si>
  <si>
    <t>-</t>
    <phoneticPr fontId="5"/>
  </si>
  <si>
    <t>‐</t>
  </si>
  <si>
    <t>無</t>
  </si>
  <si>
    <t>-</t>
    <phoneticPr fontId="5"/>
  </si>
  <si>
    <t>-</t>
    <phoneticPr fontId="5"/>
  </si>
  <si>
    <t>-</t>
    <phoneticPr fontId="5"/>
  </si>
  <si>
    <t>WHOでの日本人インターンの人数</t>
    <phoneticPr fontId="5"/>
  </si>
  <si>
    <t>米ドル</t>
    <rPh sb="0" eb="1">
      <t>ベイ</t>
    </rPh>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</si>
  <si>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</si>
  <si>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</si>
  <si>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</si>
  <si>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</si>
  <si>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</si>
  <si>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t>
    <phoneticPr fontId="5"/>
  </si>
  <si>
    <t>-</t>
    <phoneticPr fontId="5"/>
  </si>
  <si>
    <t>-</t>
    <phoneticPr fontId="5"/>
  </si>
  <si>
    <t>-</t>
    <phoneticPr fontId="5"/>
  </si>
  <si>
    <t>-</t>
    <phoneticPr fontId="5"/>
  </si>
  <si>
    <t>-</t>
    <phoneticPr fontId="5"/>
  </si>
  <si>
    <t>-</t>
    <phoneticPr fontId="5"/>
  </si>
  <si>
    <t>WHOの職員数に占める日本人職員数を、令和2年度までに50％増やす（対平成27年度比</t>
    <phoneticPr fontId="5"/>
  </si>
  <si>
    <t>WHOの日本人幹部職員数（D1以上）</t>
    <phoneticPr fontId="5"/>
  </si>
  <si>
    <t>人</t>
    <rPh sb="0" eb="1">
      <t>ニン</t>
    </rPh>
    <phoneticPr fontId="5"/>
  </si>
  <si>
    <t>-</t>
    <phoneticPr fontId="5"/>
  </si>
  <si>
    <t>-</t>
    <phoneticPr fontId="5"/>
  </si>
  <si>
    <t>WHOの日本人職員数</t>
    <phoneticPr fontId="5"/>
  </si>
  <si>
    <t>【国際合同エイズ計画（UNAIDS）】
世界で抗ＨＩＶ治療を受けている人</t>
    <phoneticPr fontId="5"/>
  </si>
  <si>
    <t>万人</t>
    <rPh sb="0" eb="2">
      <t>マンニン</t>
    </rPh>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</si>
  <si>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</si>
  <si>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</si>
  <si>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t>
    <phoneticPr fontId="5"/>
  </si>
  <si>
    <t>米ドル</t>
    <phoneticPr fontId="5"/>
  </si>
  <si>
    <t>　　X/Y</t>
    <phoneticPr fontId="5"/>
  </si>
  <si>
    <t>-</t>
    <phoneticPr fontId="5"/>
  </si>
  <si>
    <t>国連合同エイズ計画（UNAIDS）</t>
    <phoneticPr fontId="5"/>
  </si>
  <si>
    <t>国連合同エイズ計画の実施するエイズ対策に対する拠出</t>
    <phoneticPr fontId="5"/>
  </si>
  <si>
    <t>-</t>
    <phoneticPr fontId="5"/>
  </si>
  <si>
    <t>228,875,990米ドル
/75億4800万人</t>
    <phoneticPr fontId="5"/>
  </si>
  <si>
    <t>218,627,360米ドル
/76億3100万人</t>
    <phoneticPr fontId="5"/>
  </si>
  <si>
    <t>228,128,541米ドル
/77億1300万人</t>
    <phoneticPr fontId="5"/>
  </si>
  <si>
    <t>49.954.102米ドル×0.117
/48人</t>
    <phoneticPr fontId="5"/>
  </si>
  <si>
    <t>46.313.470米ドル×0.117
/40人</t>
    <phoneticPr fontId="5"/>
  </si>
  <si>
    <t>46.313.470米ドル×0.117
/42人</t>
    <phoneticPr fontId="5"/>
  </si>
  <si>
    <t>-</t>
    <phoneticPr fontId="5"/>
  </si>
  <si>
    <t>-</t>
    <phoneticPr fontId="5"/>
  </si>
  <si>
    <t>-</t>
    <phoneticPr fontId="5"/>
  </si>
  <si>
    <t>国際保健政策人材養成事業　事業実績報告書</t>
    <phoneticPr fontId="5"/>
  </si>
  <si>
    <t>2020年までに、国際保健政策人材を50%増加させる</t>
    <phoneticPr fontId="5"/>
  </si>
  <si>
    <t>国際保健政策人材の人数</t>
    <phoneticPr fontId="5"/>
  </si>
  <si>
    <t>人</t>
    <rPh sb="0" eb="1">
      <t>ヒト</t>
    </rPh>
    <phoneticPr fontId="5"/>
  </si>
  <si>
    <t>-</t>
    <phoneticPr fontId="5"/>
  </si>
  <si>
    <t>-</t>
    <phoneticPr fontId="5"/>
  </si>
  <si>
    <t>百万円</t>
    <rPh sb="0" eb="1">
      <t>ヒャク</t>
    </rPh>
    <rPh sb="1" eb="3">
      <t>マンエン</t>
    </rPh>
    <phoneticPr fontId="5"/>
  </si>
  <si>
    <t>B.</t>
    <phoneticPr fontId="5"/>
  </si>
  <si>
    <t>公衆衛生上の緊急事態に備えるための国際的なワクチン研究開発等支援事業（CEPI）</t>
    <phoneticPr fontId="5"/>
  </si>
  <si>
    <t>-</t>
    <phoneticPr fontId="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</si>
  <si>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</si>
  <si>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</si>
  <si>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経済協力開発機構等拠出金</t>
    <rPh sb="0" eb="2">
      <t>ケイザイ</t>
    </rPh>
    <rPh sb="2" eb="4">
      <t>キョウリョク</t>
    </rPh>
    <rPh sb="4" eb="6">
      <t>カイハツ</t>
    </rPh>
    <rPh sb="6" eb="9">
      <t>キコウナド</t>
    </rPh>
    <rPh sb="9" eb="12">
      <t>キョシュツキン</t>
    </rPh>
    <phoneticPr fontId="5"/>
  </si>
  <si>
    <t>５年間で、最大６ワクチンの臨床開発案件に出資する。</t>
    <phoneticPr fontId="5"/>
  </si>
  <si>
    <t>出資した開発案件の数</t>
    <phoneticPr fontId="5"/>
  </si>
  <si>
    <t>CEPI HP</t>
    <phoneticPr fontId="5"/>
  </si>
  <si>
    <t>種</t>
    <rPh sb="0" eb="1">
      <t>シュ</t>
    </rPh>
    <phoneticPr fontId="5"/>
  </si>
  <si>
    <t>-</t>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</si>
  <si>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</si>
  <si>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</si>
  <si>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　　</t>
    <phoneticPr fontId="5"/>
  </si>
  <si>
    <t>百万ドル/種類</t>
    <phoneticPr fontId="5"/>
  </si>
  <si>
    <t>-</t>
    <phoneticPr fontId="5"/>
  </si>
  <si>
    <t>-</t>
    <phoneticPr fontId="5"/>
  </si>
  <si>
    <t>-</t>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</si>
  <si>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t>
    <phoneticPr fontId="5"/>
  </si>
  <si>
    <t>世界的流行となる可能性のある感染症の拡大を防ぐための取組であり、我が国の感染症対策にも資することから社会のニーズがあると考えられる。</t>
    <phoneticPr fontId="5"/>
  </si>
  <si>
    <t>CEPIには民間企業も参加しているが、研究開発には莫大な費用が必要であり、民間企業のみに委ねることは困難であるため、政府の支援が必要な事業である。</t>
    <phoneticPr fontId="5"/>
  </si>
  <si>
    <t>ワクチン開発が進めば、我が国を含む多くの国々における感染症流行対策につながり、また感染症が発生してからでの対策では遅いため、目的達成に必要・適切かつ優先度の高い事業である。</t>
    <phoneticPr fontId="5"/>
  </si>
  <si>
    <t>支出にあたり、拠出先と使途等について協議を行い、限定している。</t>
    <phoneticPr fontId="5"/>
  </si>
  <si>
    <t>概ね見合ったものになっている。</t>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</si>
  <si>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phoneticPr fontId="5"/>
  </si>
  <si>
    <t>49</t>
    <phoneticPr fontId="5"/>
  </si>
  <si>
    <t>823</t>
    <phoneticPr fontId="5"/>
  </si>
  <si>
    <t>-</t>
    <phoneticPr fontId="5"/>
  </si>
  <si>
    <t>A.感染症流行対策イノベーション連合</t>
    <rPh sb="2" eb="5">
      <t>カンセンショウ</t>
    </rPh>
    <rPh sb="5" eb="7">
      <t>リュウコウ</t>
    </rPh>
    <rPh sb="7" eb="9">
      <t>タイサク</t>
    </rPh>
    <rPh sb="16" eb="18">
      <t>レンゴウ</t>
    </rPh>
    <phoneticPr fontId="5"/>
  </si>
  <si>
    <t>製薬企業・研究所などにおけるワクチン開発</t>
    <phoneticPr fontId="5"/>
  </si>
  <si>
    <t>拠出金</t>
    <rPh sb="0" eb="3">
      <t>キョシュツキン</t>
    </rPh>
    <phoneticPr fontId="5"/>
  </si>
  <si>
    <t>感染症流行対策イノベーション連合</t>
    <rPh sb="0" eb="3">
      <t>カンセンショウ</t>
    </rPh>
    <rPh sb="3" eb="5">
      <t>リュウコウ</t>
    </rPh>
    <rPh sb="5" eb="7">
      <t>タイサク</t>
    </rPh>
    <rPh sb="14" eb="16">
      <t>レンゴウ</t>
    </rPh>
    <phoneticPr fontId="5"/>
  </si>
  <si>
    <t>製薬企業・研究所などのワクチン開発支援等（拠出金）</t>
    <phoneticPr fontId="5"/>
  </si>
  <si>
    <t>最大6ワクチンの臨床開発出資に向け、令和元年度は5ワクチン出資しており、目標に見合ったものになっている。</t>
    <rPh sb="18" eb="20">
      <t>レイワ</t>
    </rPh>
    <rPh sb="20" eb="21">
      <t>モト</t>
    </rPh>
    <phoneticPr fontId="5"/>
  </si>
  <si>
    <t>臨床試験第Ⅱ相を終了したワクチンはまだないものの、令和元年度は5ワクチンの臨床開発案件に出資し、ワクチンの早期臨床開発支援に貢献することができたと考える。</t>
    <rPh sb="0" eb="2">
      <t>リンショウ</t>
    </rPh>
    <rPh sb="2" eb="4">
      <t>シケン</t>
    </rPh>
    <rPh sb="4" eb="5">
      <t>ダイ</t>
    </rPh>
    <rPh sb="6" eb="7">
      <t>ソウ</t>
    </rPh>
    <rPh sb="8" eb="10">
      <t>シュウリョウ</t>
    </rPh>
    <rPh sb="25" eb="27">
      <t>レイワ</t>
    </rPh>
    <rPh sb="27" eb="29">
      <t>ガンネン</t>
    </rPh>
    <rPh sb="29" eb="30">
      <t>ド</t>
    </rPh>
    <rPh sb="37" eb="39">
      <t>リンショウ</t>
    </rPh>
    <rPh sb="39" eb="41">
      <t>カイハツ</t>
    </rPh>
    <rPh sb="41" eb="43">
      <t>アンケン</t>
    </rPh>
    <rPh sb="44" eb="46">
      <t>シュッシ</t>
    </rPh>
    <rPh sb="53" eb="55">
      <t>ソウキ</t>
    </rPh>
    <rPh sb="55" eb="57">
      <t>リンショウ</t>
    </rPh>
    <rPh sb="57" eb="59">
      <t>カイハツ</t>
    </rPh>
    <rPh sb="59" eb="61">
      <t>シエン</t>
    </rPh>
    <rPh sb="62" eb="64">
      <t>コウケン</t>
    </rPh>
    <rPh sb="73" eb="74">
      <t>カンガ</t>
    </rPh>
    <phoneticPr fontId="5"/>
  </si>
  <si>
    <t>-</t>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</si>
  <si>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ことが期待できる経費であり、引き続き、必要な予算額を確保し、適正な執行に努めること。</t>
    <rPh sb="120" eb="122">
      <t>キタイ</t>
    </rPh>
    <rPh sb="125" eb="127">
      <t>ケイヒ</t>
    </rPh>
    <phoneticPr fontId="5"/>
  </si>
  <si>
    <t>点検対象外</t>
    <rPh sb="0" eb="5">
      <t>テンケンタイショウガイ</t>
    </rPh>
    <phoneticPr fontId="5"/>
  </si>
  <si>
    <t>-</t>
    <phoneticPr fontId="5"/>
  </si>
  <si>
    <t>平岩　勝</t>
    <rPh sb="0" eb="2">
      <t>ヒライワ</t>
    </rPh>
    <rPh sb="3" eb="4">
      <t>マサ</t>
    </rPh>
    <phoneticPr fontId="5"/>
  </si>
  <si>
    <t>-</t>
    <phoneticPr fontId="5"/>
  </si>
  <si>
    <t>-</t>
    <phoneticPr fontId="5"/>
  </si>
  <si>
    <t>要求レート変更による減
「新型コロナウイルス対策関連要望額」2,725</t>
    <rPh sb="0" eb="2">
      <t>ヨウキュウ</t>
    </rPh>
    <rPh sb="5" eb="7">
      <t>ヘンコウ</t>
    </rPh>
    <rPh sb="10" eb="11">
      <t>ゲン</t>
    </rPh>
    <rPh sb="13" eb="15">
      <t>シンガタ</t>
    </rPh>
    <rPh sb="22" eb="24">
      <t>タイサク</t>
    </rPh>
    <rPh sb="24" eb="26">
      <t>カンレン</t>
    </rPh>
    <rPh sb="26" eb="28">
      <t>ヨウボウ</t>
    </rPh>
    <rPh sb="28" eb="29">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</si>
</sst>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13607</xdr:colOff>
      <xdr:row>118</xdr:row>
      <xdr:rowOff>27215</xdr:rowOff>
    </xdr:from>
    <xdr:to>
      <xdr:col>33</xdr:col>
      <xdr:colOff>189800</xdr:colOff>
      <xdr:row>118</xdr:row>
      <xdr:rowOff>284648</xdr:rowOff>
    </xdr:to>
    <xdr:sp macro="" textlink="">
      <xdr:nvSpPr>
        <xdr:cNvPr id="4" name="テキスト ボックス 3"/>
        <xdr:cNvSpPr txBox="1"/>
      </xdr:nvSpPr>
      <xdr:spPr>
        <a:xfrm>
          <a:off x="6136821" y="28724679"/>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0.0303</a:t>
          </a:r>
          <a:endParaRPr kumimoji="1" lang="ja-JP" altLang="en-US" sz="1100"/>
        </a:p>
      </xdr:txBody>
    </xdr:sp>
    <xdr:clientData/>
  </xdr:twoCellAnchor>
  <xdr:twoCellAnchor>
    <xdr:from>
      <xdr:col>34</xdr:col>
      <xdr:colOff>27214</xdr:colOff>
      <xdr:row>118</xdr:row>
      <xdr:rowOff>13607</xdr:rowOff>
    </xdr:from>
    <xdr:to>
      <xdr:col>37</xdr:col>
      <xdr:colOff>203408</xdr:colOff>
      <xdr:row>118</xdr:row>
      <xdr:rowOff>271040</xdr:rowOff>
    </xdr:to>
    <xdr:sp macro="" textlink="">
      <xdr:nvSpPr>
        <xdr:cNvPr id="5" name="テキスト ボックス 4"/>
        <xdr:cNvSpPr txBox="1"/>
      </xdr:nvSpPr>
      <xdr:spPr>
        <a:xfrm>
          <a:off x="6966857" y="28711071"/>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0.0286</a:t>
          </a:r>
          <a:endParaRPr kumimoji="1" lang="ja-JP" altLang="en-US" sz="1100"/>
        </a:p>
      </xdr:txBody>
    </xdr:sp>
    <xdr:clientData/>
  </xdr:twoCellAnchor>
  <xdr:twoCellAnchor>
    <xdr:from>
      <xdr:col>38</xdr:col>
      <xdr:colOff>16329</xdr:colOff>
      <xdr:row>118</xdr:row>
      <xdr:rowOff>16329</xdr:rowOff>
    </xdr:from>
    <xdr:to>
      <xdr:col>41</xdr:col>
      <xdr:colOff>192522</xdr:colOff>
      <xdr:row>118</xdr:row>
      <xdr:rowOff>273762</xdr:rowOff>
    </xdr:to>
    <xdr:sp macro="" textlink="">
      <xdr:nvSpPr>
        <xdr:cNvPr id="7" name="テキスト ボックス 6"/>
        <xdr:cNvSpPr txBox="1"/>
      </xdr:nvSpPr>
      <xdr:spPr>
        <a:xfrm>
          <a:off x="7772400" y="28713793"/>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0.0296</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81643</xdr:colOff>
          <xdr:row>741</xdr:row>
          <xdr:rowOff>244928</xdr:rowOff>
        </xdr:from>
        <xdr:to>
          <xdr:col>35</xdr:col>
          <xdr:colOff>148318</xdr:colOff>
          <xdr:row>778</xdr:row>
          <xdr:rowOff>85004</xdr:rowOff>
        </xdr:to>
        <xdr:pic>
          <xdr:nvPicPr>
            <xdr:cNvPr id="17" name="図 16"/>
            <xdr:cNvPicPr>
              <a:picLocks noChangeAspect="1" noChangeArrowheads="1"/>
              <a:extLst>
                <a:ext uri="{84589F7E-364E-4C9E-8A38-B11213B215E9}">
                  <a14:cameraTool cellRange="[1]CEPI!$A$1:$A$5" spid="_x0000_s1055"/>
                </a:ext>
              </a:extLst>
            </xdr:cNvPicPr>
          </xdr:nvPicPr>
          <xdr:blipFill>
            <a:blip xmlns:r="http://schemas.openxmlformats.org/officeDocument/2006/relationships" r:embed="rId1"/>
            <a:srcRect/>
            <a:stretch>
              <a:fillRect/>
            </a:stretch>
          </xdr:blipFill>
          <xdr:spPr bwMode="auto">
            <a:xfrm>
              <a:off x="3959679" y="43121035"/>
              <a:ext cx="3332389" cy="283845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38</xdr:col>
      <xdr:colOff>54428</xdr:colOff>
      <xdr:row>100</xdr:row>
      <xdr:rowOff>149678</xdr:rowOff>
    </xdr:from>
    <xdr:to>
      <xdr:col>42</xdr:col>
      <xdr:colOff>20998</xdr:colOff>
      <xdr:row>100</xdr:row>
      <xdr:rowOff>407111</xdr:rowOff>
    </xdr:to>
    <xdr:sp macro="" textlink="">
      <xdr:nvSpPr>
        <xdr:cNvPr id="6" name="テキスト ボックス 5"/>
        <xdr:cNvSpPr txBox="1"/>
      </xdr:nvSpPr>
      <xdr:spPr>
        <a:xfrm>
          <a:off x="7810499" y="13920107"/>
          <a:ext cx="782999"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確認中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Users\WHSBC\Desktop\&#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 val="Sheet2"/>
      <sheetName val="Sheet3"/>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854</v>
      </c>
      <c r="AT2" s="972"/>
      <c r="AU2" s="972"/>
      <c r="AV2" s="51" t="str">
        <f>IF(AW2="", "", "-")</f>
        <v/>
      </c>
      <c r="AW2" s="914"/>
      <c r="AX2" s="914"/>
    </row>
    <row r="3" spans="1:50" ht="21" customHeight="1" thickBot="1" x14ac:dyDescent="0.2">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527</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562</v>
      </c>
      <c r="AF5" s="700"/>
      <c r="AG5" s="700"/>
      <c r="AH5" s="700"/>
      <c r="AI5" s="700"/>
      <c r="AJ5" s="700"/>
      <c r="AK5" s="700"/>
      <c r="AL5" s="700"/>
      <c r="AM5" s="700"/>
      <c r="AN5" s="700"/>
      <c r="AO5" s="700"/>
      <c r="AP5" s="701"/>
      <c r="AQ5" s="702" t="s">
        <v>668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411</v>
      </c>
      <c r="H7" s="502"/>
      <c r="I7" s="502"/>
      <c r="J7" s="502"/>
      <c r="K7" s="502"/>
      <c r="L7" s="502"/>
      <c r="M7" s="502"/>
      <c r="N7" s="502"/>
      <c r="O7" s="502"/>
      <c r="P7" s="502"/>
      <c r="Q7" s="502"/>
      <c r="R7" s="502"/>
      <c r="S7" s="502"/>
      <c r="T7" s="502"/>
      <c r="U7" s="502"/>
      <c r="V7" s="502"/>
      <c r="W7" s="502"/>
      <c r="X7" s="503"/>
      <c r="Y7" s="925" t="s">
        <v>392</v>
      </c>
      <c r="Z7" s="446"/>
      <c r="AA7" s="446"/>
      <c r="AB7" s="446"/>
      <c r="AC7" s="446"/>
      <c r="AD7" s="926"/>
      <c r="AE7" s="915" t="s">
        <v>631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9" t="str">
        <f>入力規則等!A27</f>
        <v>-</v>
      </c>
      <c r="H8" s="721"/>
      <c r="I8" s="721"/>
      <c r="J8" s="721"/>
      <c r="K8" s="721"/>
      <c r="L8" s="721"/>
      <c r="M8" s="721"/>
      <c r="N8" s="721"/>
      <c r="O8" s="721"/>
      <c r="P8" s="721"/>
      <c r="Q8" s="721"/>
      <c r="R8" s="721"/>
      <c r="S8" s="721"/>
      <c r="T8" s="721"/>
      <c r="U8" s="721"/>
      <c r="V8" s="721"/>
      <c r="W8" s="721"/>
      <c r="X8" s="940"/>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632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633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2" t="s">
        <v>24</v>
      </c>
      <c r="B12" s="983"/>
      <c r="C12" s="983"/>
      <c r="D12" s="983"/>
      <c r="E12" s="983"/>
      <c r="F12" s="984"/>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2750</v>
      </c>
      <c r="Q13" s="659"/>
      <c r="R13" s="659"/>
      <c r="S13" s="659"/>
      <c r="T13" s="659"/>
      <c r="U13" s="659"/>
      <c r="V13" s="660"/>
      <c r="W13" s="658">
        <v>2800</v>
      </c>
      <c r="X13" s="659"/>
      <c r="Y13" s="659"/>
      <c r="Z13" s="659"/>
      <c r="AA13" s="659"/>
      <c r="AB13" s="659"/>
      <c r="AC13" s="660"/>
      <c r="AD13" s="658">
        <v>2750</v>
      </c>
      <c r="AE13" s="659"/>
      <c r="AF13" s="659"/>
      <c r="AG13" s="659"/>
      <c r="AH13" s="659"/>
      <c r="AI13" s="659"/>
      <c r="AJ13" s="660"/>
      <c r="AK13" s="658">
        <v>2750</v>
      </c>
      <c r="AL13" s="659"/>
      <c r="AM13" s="659"/>
      <c r="AN13" s="659"/>
      <c r="AO13" s="659"/>
      <c r="AP13" s="659"/>
      <c r="AQ13" s="660"/>
      <c r="AR13" s="922">
        <v>2725</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620</v>
      </c>
      <c r="Q14" s="659"/>
      <c r="R14" s="659"/>
      <c r="S14" s="659"/>
      <c r="T14" s="659"/>
      <c r="U14" s="659"/>
      <c r="V14" s="660"/>
      <c r="W14" s="658" t="s">
        <v>620</v>
      </c>
      <c r="X14" s="659"/>
      <c r="Y14" s="659"/>
      <c r="Z14" s="659"/>
      <c r="AA14" s="659"/>
      <c r="AB14" s="659"/>
      <c r="AC14" s="660"/>
      <c r="AD14" s="658" t="s">
        <v>620</v>
      </c>
      <c r="AE14" s="659"/>
      <c r="AF14" s="659"/>
      <c r="AG14" s="659"/>
      <c r="AH14" s="659"/>
      <c r="AI14" s="659"/>
      <c r="AJ14" s="660"/>
      <c r="AK14" s="658">
        <v>10590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568</v>
      </c>
      <c r="X15" s="659"/>
      <c r="Y15" s="659"/>
      <c r="Z15" s="659"/>
      <c r="AA15" s="659"/>
      <c r="AB15" s="659"/>
      <c r="AC15" s="660"/>
      <c r="AD15" s="658" t="s">
        <v>566</v>
      </c>
      <c r="AE15" s="659"/>
      <c r="AF15" s="659"/>
      <c r="AG15" s="659"/>
      <c r="AH15" s="659"/>
      <c r="AI15" s="659"/>
      <c r="AJ15" s="660"/>
      <c r="AK15" s="658" t="s">
        <v>568</v>
      </c>
      <c r="AL15" s="659"/>
      <c r="AM15" s="659"/>
      <c r="AN15" s="659"/>
      <c r="AO15" s="659"/>
      <c r="AP15" s="659"/>
      <c r="AQ15" s="660"/>
      <c r="AR15" s="658" t="s">
        <v>670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569</v>
      </c>
      <c r="X17" s="659"/>
      <c r="Y17" s="659"/>
      <c r="Z17" s="659"/>
      <c r="AA17" s="659"/>
      <c r="AB17" s="659"/>
      <c r="AC17" s="660"/>
      <c r="AD17" s="658" t="s">
        <v>620</v>
      </c>
      <c r="AE17" s="659"/>
      <c r="AF17" s="659"/>
      <c r="AG17" s="659"/>
      <c r="AH17" s="659"/>
      <c r="AI17" s="659"/>
      <c r="AJ17" s="660"/>
      <c r="AK17" s="658" t="s">
        <v>566</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9">
        <f>SUM(P13:V17)</f>
        <v>2750</v>
      </c>
      <c r="Q18" s="880"/>
      <c r="R18" s="880"/>
      <c r="S18" s="880"/>
      <c r="T18" s="880"/>
      <c r="U18" s="880"/>
      <c r="V18" s="881"/>
      <c r="W18" s="879">
        <f>SUM(W13:AC17)</f>
        <v>2800</v>
      </c>
      <c r="X18" s="880"/>
      <c r="Y18" s="880"/>
      <c r="Z18" s="880"/>
      <c r="AA18" s="880"/>
      <c r="AB18" s="880"/>
      <c r="AC18" s="881"/>
      <c r="AD18" s="879">
        <f>SUM(AD13:AJ17)</f>
        <v>2750</v>
      </c>
      <c r="AE18" s="880"/>
      <c r="AF18" s="880"/>
      <c r="AG18" s="880"/>
      <c r="AH18" s="880"/>
      <c r="AI18" s="880"/>
      <c r="AJ18" s="881"/>
      <c r="AK18" s="879">
        <f>SUM(AK13:AQ17)</f>
        <v>13340</v>
      </c>
      <c r="AL18" s="880"/>
      <c r="AM18" s="880"/>
      <c r="AN18" s="880"/>
      <c r="AO18" s="880"/>
      <c r="AP18" s="880"/>
      <c r="AQ18" s="881"/>
      <c r="AR18" s="879">
        <f>SUM(AR13:AX17)</f>
        <v>2725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2750</v>
      </c>
      <c r="Q19" s="659"/>
      <c r="R19" s="659"/>
      <c r="S19" s="659"/>
      <c r="T19" s="659"/>
      <c r="U19" s="659"/>
      <c r="V19" s="660"/>
      <c r="W19" s="658">
        <v>2800</v>
      </c>
      <c r="X19" s="659"/>
      <c r="Y19" s="659"/>
      <c r="Z19" s="659"/>
      <c r="AA19" s="659"/>
      <c r="AB19" s="659"/>
      <c r="AC19" s="660"/>
      <c r="AD19" s="658">
        <v>2750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5"/>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431</v>
      </c>
      <c r="B22" s="953"/>
      <c r="C22" s="953"/>
      <c r="D22" s="953"/>
      <c r="E22" s="953"/>
      <c r="F22" s="954"/>
      <c r="G22" s="990" t="s">
        <v>337</v>
      </c>
      <c r="H22" s="220"/>
      <c r="I22" s="220"/>
      <c r="J22" s="220"/>
      <c r="K22" s="220"/>
      <c r="L22" s="220"/>
      <c r="M22" s="220"/>
      <c r="N22" s="220"/>
      <c r="O22" s="221"/>
      <c r="P22" s="941" t="s">
        <v>432</v>
      </c>
      <c r="Q22" s="220"/>
      <c r="R22" s="220"/>
      <c r="S22" s="220"/>
      <c r="T22" s="220"/>
      <c r="U22" s="220"/>
      <c r="V22" s="221"/>
      <c r="W22" s="941" t="s">
        <v>433</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634</v>
      </c>
      <c r="H23" s="992"/>
      <c r="I23" s="992"/>
      <c r="J23" s="992"/>
      <c r="K23" s="992"/>
      <c r="L23" s="992"/>
      <c r="M23" s="992"/>
      <c r="N23" s="992"/>
      <c r="O23" s="993"/>
      <c r="P23" s="922">
        <v>2750</v>
      </c>
      <c r="Q23" s="923"/>
      <c r="R23" s="923"/>
      <c r="S23" s="923"/>
      <c r="T23" s="923"/>
      <c r="U23" s="923"/>
      <c r="V23" s="942"/>
      <c r="W23" s="922">
        <v>2725</v>
      </c>
      <c r="X23" s="923"/>
      <c r="Y23" s="923"/>
      <c r="Z23" s="923"/>
      <c r="AA23" s="923"/>
      <c r="AB23" s="923"/>
      <c r="AC23" s="942"/>
      <c r="AD23" s="962" t="s">
        <v>671</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8"/>
      <c r="Q24" s="659"/>
      <c r="R24" s="659"/>
      <c r="S24" s="659"/>
      <c r="T24" s="659"/>
      <c r="U24" s="659"/>
      <c r="V24" s="660"/>
      <c r="W24" s="658"/>
      <c r="X24" s="659"/>
      <c r="Y24" s="659"/>
      <c r="Z24" s="659"/>
      <c r="AA24" s="659"/>
      <c r="AB24" s="659"/>
      <c r="AC24" s="660"/>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58"/>
      <c r="Q25" s="659"/>
      <c r="R25" s="659"/>
      <c r="S25" s="659"/>
      <c r="T25" s="659"/>
      <c r="U25" s="659"/>
      <c r="V25" s="660"/>
      <c r="W25" s="658"/>
      <c r="X25" s="659"/>
      <c r="Y25" s="659"/>
      <c r="Z25" s="659"/>
      <c r="AA25" s="659"/>
      <c r="AB25" s="659"/>
      <c r="AC25" s="660"/>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8"/>
      <c r="Q26" s="659"/>
      <c r="R26" s="659"/>
      <c r="S26" s="659"/>
      <c r="T26" s="659"/>
      <c r="U26" s="659"/>
      <c r="V26" s="660"/>
      <c r="W26" s="658"/>
      <c r="X26" s="659"/>
      <c r="Y26" s="659"/>
      <c r="Z26" s="659"/>
      <c r="AA26" s="659"/>
      <c r="AB26" s="659"/>
      <c r="AC26" s="660"/>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8"/>
      <c r="Q27" s="659"/>
      <c r="R27" s="659"/>
      <c r="S27" s="659"/>
      <c r="T27" s="659"/>
      <c r="U27" s="659"/>
      <c r="V27" s="660"/>
      <c r="W27" s="658"/>
      <c r="X27" s="659"/>
      <c r="Y27" s="659"/>
      <c r="Z27" s="659"/>
      <c r="AA27" s="659"/>
      <c r="AB27" s="659"/>
      <c r="AC27" s="660"/>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79">
        <f>P29-SUM(P23:P27)</f>
        <v>0</v>
      </c>
      <c r="Q28" s="880"/>
      <c r="R28" s="880"/>
      <c r="S28" s="880"/>
      <c r="T28" s="880"/>
      <c r="U28" s="880"/>
      <c r="V28" s="881"/>
      <c r="W28" s="879">
        <f>W29-SUM(W23:W27)</f>
        <v>0</v>
      </c>
      <c r="X28" s="880"/>
      <c r="Y28" s="880"/>
      <c r="Z28" s="880"/>
      <c r="AA28" s="880"/>
      <c r="AB28" s="880"/>
      <c r="AC28" s="881"/>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8">
        <f>AK13</f>
        <v>2750</v>
      </c>
      <c r="Q29" s="659"/>
      <c r="R29" s="659"/>
      <c r="S29" s="659"/>
      <c r="T29" s="659"/>
      <c r="U29" s="659"/>
      <c r="V29" s="660"/>
      <c r="W29" s="973">
        <f>AR13</f>
        <v>2725</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8" t="s">
        <v>422</v>
      </c>
      <c r="AN30" s="918"/>
      <c r="AO30" s="918"/>
      <c r="AP30" s="859"/>
      <c r="AQ30" s="768" t="s">
        <v>235</v>
      </c>
      <c r="AR30" s="769"/>
      <c r="AS30" s="769"/>
      <c r="AT30" s="770"/>
      <c r="AU30" s="775" t="s">
        <v>134</v>
      </c>
      <c r="AV30" s="775"/>
      <c r="AW30" s="775"/>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v>3</v>
      </c>
      <c r="AV31" s="198"/>
      <c r="AW31" s="398" t="s">
        <v>181</v>
      </c>
      <c r="AX31" s="399"/>
    </row>
    <row r="32" spans="1:50" ht="30.75" customHeight="1" x14ac:dyDescent="0.15">
      <c r="A32" s="403"/>
      <c r="B32" s="401"/>
      <c r="C32" s="401"/>
      <c r="D32" s="401"/>
      <c r="E32" s="401"/>
      <c r="F32" s="402"/>
      <c r="G32" s="564" t="s">
        <v>635</v>
      </c>
      <c r="H32" s="565"/>
      <c r="I32" s="565"/>
      <c r="J32" s="565"/>
      <c r="K32" s="565"/>
      <c r="L32" s="565"/>
      <c r="M32" s="565"/>
      <c r="N32" s="565"/>
      <c r="O32" s="566"/>
      <c r="P32" s="104" t="s">
        <v>636</v>
      </c>
      <c r="Q32" s="104"/>
      <c r="R32" s="104"/>
      <c r="S32" s="104"/>
      <c r="T32" s="104"/>
      <c r="U32" s="104"/>
      <c r="V32" s="104"/>
      <c r="W32" s="104"/>
      <c r="X32" s="105"/>
      <c r="Y32" s="474" t="s">
        <v>12</v>
      </c>
      <c r="Z32" s="534"/>
      <c r="AA32" s="535"/>
      <c r="AB32" s="464" t="s">
        <v>638</v>
      </c>
      <c r="AC32" s="464"/>
      <c r="AD32" s="464"/>
      <c r="AE32" s="216">
        <v>2</v>
      </c>
      <c r="AF32" s="217"/>
      <c r="AG32" s="217"/>
      <c r="AH32" s="217"/>
      <c r="AI32" s="216">
        <v>4</v>
      </c>
      <c r="AJ32" s="217"/>
      <c r="AK32" s="217"/>
      <c r="AL32" s="217"/>
      <c r="AM32" s="216">
        <v>5</v>
      </c>
      <c r="AN32" s="217"/>
      <c r="AO32" s="217"/>
      <c r="AP32" s="217"/>
      <c r="AQ32" s="340" t="s">
        <v>566</v>
      </c>
      <c r="AR32" s="206"/>
      <c r="AS32" s="206"/>
      <c r="AT32" s="341"/>
      <c r="AU32" s="217" t="s">
        <v>620</v>
      </c>
      <c r="AV32" s="217"/>
      <c r="AW32" s="217"/>
      <c r="AX32" s="219"/>
    </row>
    <row r="33" spans="1:50" ht="30.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638</v>
      </c>
      <c r="AC33" s="526"/>
      <c r="AD33" s="526"/>
      <c r="AE33" s="216" t="s">
        <v>594</v>
      </c>
      <c r="AF33" s="217"/>
      <c r="AG33" s="217"/>
      <c r="AH33" s="217"/>
      <c r="AI33" s="216" t="s">
        <v>595</v>
      </c>
      <c r="AJ33" s="217"/>
      <c r="AK33" s="217"/>
      <c r="AL33" s="217"/>
      <c r="AM33" s="216" t="s">
        <v>621</v>
      </c>
      <c r="AN33" s="217"/>
      <c r="AO33" s="217"/>
      <c r="AP33" s="217"/>
      <c r="AQ33" s="340" t="s">
        <v>570</v>
      </c>
      <c r="AR33" s="206"/>
      <c r="AS33" s="206"/>
      <c r="AT33" s="341"/>
      <c r="AU33" s="217">
        <v>6</v>
      </c>
      <c r="AV33" s="217"/>
      <c r="AW33" s="217"/>
      <c r="AX33" s="219"/>
    </row>
    <row r="34" spans="1:50" ht="30.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639</v>
      </c>
      <c r="AF34" s="217"/>
      <c r="AG34" s="217"/>
      <c r="AH34" s="217"/>
      <c r="AI34" s="216" t="s">
        <v>639</v>
      </c>
      <c r="AJ34" s="217"/>
      <c r="AK34" s="217"/>
      <c r="AL34" s="217"/>
      <c r="AM34" s="216" t="s">
        <v>639</v>
      </c>
      <c r="AN34" s="217"/>
      <c r="AO34" s="217"/>
      <c r="AP34" s="217"/>
      <c r="AQ34" s="340" t="s">
        <v>570</v>
      </c>
      <c r="AR34" s="206"/>
      <c r="AS34" s="206"/>
      <c r="AT34" s="341"/>
      <c r="AU34" s="217" t="s">
        <v>565</v>
      </c>
      <c r="AV34" s="217"/>
      <c r="AW34" s="217"/>
      <c r="AX34" s="219"/>
    </row>
    <row r="35" spans="1:50" ht="23.25" customHeight="1" x14ac:dyDescent="0.15">
      <c r="A35" s="224" t="s">
        <v>383</v>
      </c>
      <c r="B35" s="225"/>
      <c r="C35" s="225"/>
      <c r="D35" s="225"/>
      <c r="E35" s="225"/>
      <c r="F35" s="226"/>
      <c r="G35" s="230" t="s">
        <v>637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566</v>
      </c>
      <c r="AR38" s="199"/>
      <c r="AS38" s="132" t="s">
        <v>236</v>
      </c>
      <c r="AT38" s="133"/>
      <c r="AU38" s="198">
        <v>2</v>
      </c>
      <c r="AV38" s="198"/>
      <c r="AW38" s="398" t="s">
        <v>181</v>
      </c>
      <c r="AX38" s="399"/>
    </row>
    <row r="39" spans="1:50" ht="30" hidden="1" customHeight="1" x14ac:dyDescent="0.15">
      <c r="A39" s="403"/>
      <c r="B39" s="401"/>
      <c r="C39" s="401"/>
      <c r="D39" s="401"/>
      <c r="E39" s="401"/>
      <c r="F39" s="402"/>
      <c r="G39" s="564" t="s">
        <v>623</v>
      </c>
      <c r="H39" s="565"/>
      <c r="I39" s="565"/>
      <c r="J39" s="565"/>
      <c r="K39" s="565"/>
      <c r="L39" s="565"/>
      <c r="M39" s="565"/>
      <c r="N39" s="565"/>
      <c r="O39" s="566"/>
      <c r="P39" s="104" t="s">
        <v>624</v>
      </c>
      <c r="Q39" s="104"/>
      <c r="R39" s="104"/>
      <c r="S39" s="104"/>
      <c r="T39" s="104"/>
      <c r="U39" s="104"/>
      <c r="V39" s="104"/>
      <c r="W39" s="104"/>
      <c r="X39" s="105"/>
      <c r="Y39" s="474" t="s">
        <v>12</v>
      </c>
      <c r="Z39" s="534"/>
      <c r="AA39" s="535"/>
      <c r="AB39" s="464" t="s">
        <v>625</v>
      </c>
      <c r="AC39" s="464"/>
      <c r="AD39" s="464"/>
      <c r="AE39" s="216">
        <v>49</v>
      </c>
      <c r="AF39" s="217"/>
      <c r="AG39" s="217"/>
      <c r="AH39" s="217"/>
      <c r="AI39" s="216">
        <v>44</v>
      </c>
      <c r="AJ39" s="217"/>
      <c r="AK39" s="217"/>
      <c r="AL39" s="217"/>
      <c r="AM39" s="216">
        <v>52</v>
      </c>
      <c r="AN39" s="217"/>
      <c r="AO39" s="217"/>
      <c r="AP39" s="217"/>
      <c r="AQ39" s="340" t="s">
        <v>566</v>
      </c>
      <c r="AR39" s="206"/>
      <c r="AS39" s="206"/>
      <c r="AT39" s="341"/>
      <c r="AU39" s="217" t="s">
        <v>612</v>
      </c>
      <c r="AV39" s="217"/>
      <c r="AW39" s="217"/>
      <c r="AX39" s="219"/>
    </row>
    <row r="40" spans="1:50" ht="30"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t="s">
        <v>626</v>
      </c>
      <c r="AF40" s="217"/>
      <c r="AG40" s="217"/>
      <c r="AH40" s="217"/>
      <c r="AI40" s="216" t="s">
        <v>627</v>
      </c>
      <c r="AJ40" s="217"/>
      <c r="AK40" s="217"/>
      <c r="AL40" s="217"/>
      <c r="AM40" s="216" t="s">
        <v>620</v>
      </c>
      <c r="AN40" s="217"/>
      <c r="AO40" s="217"/>
      <c r="AP40" s="217"/>
      <c r="AQ40" s="340" t="s">
        <v>571</v>
      </c>
      <c r="AR40" s="206"/>
      <c r="AS40" s="206"/>
      <c r="AT40" s="341"/>
      <c r="AU40" s="217">
        <v>78</v>
      </c>
      <c r="AV40" s="217"/>
      <c r="AW40" s="217"/>
      <c r="AX40" s="219"/>
    </row>
    <row r="41" spans="1:50" ht="30"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0</v>
      </c>
      <c r="AF41" s="217"/>
      <c r="AG41" s="217"/>
      <c r="AH41" s="217"/>
      <c r="AI41" s="216">
        <v>0</v>
      </c>
      <c r="AJ41" s="217"/>
      <c r="AK41" s="217"/>
      <c r="AL41" s="217"/>
      <c r="AM41" s="216">
        <v>0</v>
      </c>
      <c r="AN41" s="217"/>
      <c r="AO41" s="217"/>
      <c r="AP41" s="217"/>
      <c r="AQ41" s="340" t="s">
        <v>571</v>
      </c>
      <c r="AR41" s="206"/>
      <c r="AS41" s="206"/>
      <c r="AT41" s="341"/>
      <c r="AU41" s="217" t="s">
        <v>612</v>
      </c>
      <c r="AV41" s="217"/>
      <c r="AW41" s="217"/>
      <c r="AX41" s="219"/>
    </row>
    <row r="42" spans="1:50" ht="23.25" hidden="1" customHeight="1" x14ac:dyDescent="0.15">
      <c r="A42" s="224" t="s">
        <v>383</v>
      </c>
      <c r="B42" s="225"/>
      <c r="C42" s="225"/>
      <c r="D42" s="225"/>
      <c r="E42" s="225"/>
      <c r="F42" s="226"/>
      <c r="G42" s="230" t="s">
        <v>622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566</v>
      </c>
      <c r="AR45" s="199"/>
      <c r="AS45" s="132" t="s">
        <v>236</v>
      </c>
      <c r="AT45" s="133"/>
      <c r="AU45" s="198">
        <v>2</v>
      </c>
      <c r="AV45" s="198"/>
      <c r="AW45" s="398" t="s">
        <v>181</v>
      </c>
      <c r="AX45" s="399"/>
    </row>
    <row r="46" spans="1:50" ht="23.25" hidden="1" customHeight="1" x14ac:dyDescent="0.15">
      <c r="A46" s="403"/>
      <c r="B46" s="401"/>
      <c r="C46" s="401"/>
      <c r="D46" s="401"/>
      <c r="E46" s="401"/>
      <c r="F46" s="402"/>
      <c r="G46" s="564" t="s">
        <v>574</v>
      </c>
      <c r="H46" s="565"/>
      <c r="I46" s="565"/>
      <c r="J46" s="565"/>
      <c r="K46" s="565"/>
      <c r="L46" s="565"/>
      <c r="M46" s="565"/>
      <c r="N46" s="565"/>
      <c r="O46" s="566"/>
      <c r="P46" s="104" t="s">
        <v>601</v>
      </c>
      <c r="Q46" s="104"/>
      <c r="R46" s="104"/>
      <c r="S46" s="104"/>
      <c r="T46" s="104"/>
      <c r="U46" s="104"/>
      <c r="V46" s="104"/>
      <c r="W46" s="104"/>
      <c r="X46" s="105"/>
      <c r="Y46" s="474" t="s">
        <v>12</v>
      </c>
      <c r="Z46" s="534"/>
      <c r="AA46" s="535"/>
      <c r="AB46" s="464" t="s">
        <v>572</v>
      </c>
      <c r="AC46" s="464"/>
      <c r="AD46" s="464"/>
      <c r="AE46" s="216">
        <v>48</v>
      </c>
      <c r="AF46" s="217"/>
      <c r="AG46" s="217"/>
      <c r="AH46" s="217"/>
      <c r="AI46" s="216">
        <v>40</v>
      </c>
      <c r="AJ46" s="217"/>
      <c r="AK46" s="217"/>
      <c r="AL46" s="217"/>
      <c r="AM46" s="216">
        <v>42</v>
      </c>
      <c r="AN46" s="217"/>
      <c r="AO46" s="217"/>
      <c r="AP46" s="217"/>
      <c r="AQ46" s="340" t="s">
        <v>576</v>
      </c>
      <c r="AR46" s="206"/>
      <c r="AS46" s="206"/>
      <c r="AT46" s="341"/>
      <c r="AU46" s="217" t="s">
        <v>576</v>
      </c>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572</v>
      </c>
      <c r="AC47" s="526"/>
      <c r="AD47" s="526"/>
      <c r="AE47" s="216" t="s">
        <v>566</v>
      </c>
      <c r="AF47" s="217"/>
      <c r="AG47" s="217"/>
      <c r="AH47" s="217"/>
      <c r="AI47" s="216" t="s">
        <v>566</v>
      </c>
      <c r="AJ47" s="217"/>
      <c r="AK47" s="217"/>
      <c r="AL47" s="217"/>
      <c r="AM47" s="216" t="s">
        <v>566</v>
      </c>
      <c r="AN47" s="217"/>
      <c r="AO47" s="217"/>
      <c r="AP47" s="217"/>
      <c r="AQ47" s="340" t="s">
        <v>566</v>
      </c>
      <c r="AR47" s="206"/>
      <c r="AS47" s="206"/>
      <c r="AT47" s="341"/>
      <c r="AU47" s="217">
        <v>51</v>
      </c>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94.1</v>
      </c>
      <c r="AF48" s="217"/>
      <c r="AG48" s="217"/>
      <c r="AH48" s="217"/>
      <c r="AI48" s="216">
        <v>78.400000000000006</v>
      </c>
      <c r="AJ48" s="217"/>
      <c r="AK48" s="217"/>
      <c r="AL48" s="217"/>
      <c r="AM48" s="216">
        <v>82.4</v>
      </c>
      <c r="AN48" s="217"/>
      <c r="AO48" s="217"/>
      <c r="AP48" s="217"/>
      <c r="AQ48" s="340" t="s">
        <v>566</v>
      </c>
      <c r="AR48" s="206"/>
      <c r="AS48" s="206"/>
      <c r="AT48" s="341"/>
      <c r="AU48" s="217" t="s">
        <v>566</v>
      </c>
      <c r="AV48" s="217"/>
      <c r="AW48" s="217"/>
      <c r="AX48" s="219"/>
    </row>
    <row r="49" spans="1:50" ht="23.25" hidden="1" customHeight="1" x14ac:dyDescent="0.15">
      <c r="A49" s="224" t="s">
        <v>383</v>
      </c>
      <c r="B49" s="225"/>
      <c r="C49" s="225"/>
      <c r="D49" s="225"/>
      <c r="E49" s="225"/>
      <c r="F49" s="226"/>
      <c r="G49" s="230" t="s">
        <v>575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599</v>
      </c>
      <c r="AR52" s="199"/>
      <c r="AS52" s="132" t="s">
        <v>236</v>
      </c>
      <c r="AT52" s="133"/>
      <c r="AU52" s="198">
        <v>2</v>
      </c>
      <c r="AV52" s="198"/>
      <c r="AW52" s="398" t="s">
        <v>181</v>
      </c>
      <c r="AX52" s="399"/>
    </row>
    <row r="53" spans="1:50" ht="23.25" hidden="1" customHeight="1" x14ac:dyDescent="0.15">
      <c r="A53" s="403"/>
      <c r="B53" s="401"/>
      <c r="C53" s="401"/>
      <c r="D53" s="401"/>
      <c r="E53" s="401"/>
      <c r="F53" s="402"/>
      <c r="G53" s="564" t="s">
        <v>596</v>
      </c>
      <c r="H53" s="565"/>
      <c r="I53" s="565"/>
      <c r="J53" s="565"/>
      <c r="K53" s="565"/>
      <c r="L53" s="565"/>
      <c r="M53" s="565"/>
      <c r="N53" s="565"/>
      <c r="O53" s="566"/>
      <c r="P53" s="104" t="s">
        <v>597</v>
      </c>
      <c r="Q53" s="104"/>
      <c r="R53" s="104"/>
      <c r="S53" s="104"/>
      <c r="T53" s="104"/>
      <c r="U53" s="104"/>
      <c r="V53" s="104"/>
      <c r="W53" s="104"/>
      <c r="X53" s="105"/>
      <c r="Y53" s="474" t="s">
        <v>12</v>
      </c>
      <c r="Z53" s="534"/>
      <c r="AA53" s="535"/>
      <c r="AB53" s="464" t="s">
        <v>598</v>
      </c>
      <c r="AC53" s="464"/>
      <c r="AD53" s="464"/>
      <c r="AE53" s="216">
        <v>5</v>
      </c>
      <c r="AF53" s="217"/>
      <c r="AG53" s="217"/>
      <c r="AH53" s="217"/>
      <c r="AI53" s="216">
        <v>5</v>
      </c>
      <c r="AJ53" s="217"/>
      <c r="AK53" s="217"/>
      <c r="AL53" s="217"/>
      <c r="AM53" s="216">
        <v>5</v>
      </c>
      <c r="AN53" s="217"/>
      <c r="AO53" s="217"/>
      <c r="AP53" s="217"/>
      <c r="AQ53" s="340" t="s">
        <v>595</v>
      </c>
      <c r="AR53" s="206"/>
      <c r="AS53" s="206"/>
      <c r="AT53" s="341"/>
      <c r="AU53" s="217" t="s">
        <v>600</v>
      </c>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572</v>
      </c>
      <c r="AC54" s="526"/>
      <c r="AD54" s="526"/>
      <c r="AE54" s="216" t="s">
        <v>599</v>
      </c>
      <c r="AF54" s="217"/>
      <c r="AG54" s="217"/>
      <c r="AH54" s="217"/>
      <c r="AI54" s="216" t="s">
        <v>600</v>
      </c>
      <c r="AJ54" s="217"/>
      <c r="AK54" s="217"/>
      <c r="AL54" s="217"/>
      <c r="AM54" s="216" t="s">
        <v>595</v>
      </c>
      <c r="AN54" s="217"/>
      <c r="AO54" s="217"/>
      <c r="AP54" s="217"/>
      <c r="AQ54" s="340" t="s">
        <v>595</v>
      </c>
      <c r="AR54" s="206"/>
      <c r="AS54" s="206"/>
      <c r="AT54" s="341"/>
      <c r="AU54" s="217">
        <v>6</v>
      </c>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v>83.3</v>
      </c>
      <c r="AF55" s="217"/>
      <c r="AG55" s="217"/>
      <c r="AH55" s="217"/>
      <c r="AI55" s="216">
        <v>83.3</v>
      </c>
      <c r="AJ55" s="217"/>
      <c r="AK55" s="217"/>
      <c r="AL55" s="217"/>
      <c r="AM55" s="216">
        <v>83.3</v>
      </c>
      <c r="AN55" s="217"/>
      <c r="AO55" s="217"/>
      <c r="AP55" s="217"/>
      <c r="AQ55" s="340" t="s">
        <v>594</v>
      </c>
      <c r="AR55" s="206"/>
      <c r="AS55" s="206"/>
      <c r="AT55" s="341"/>
      <c r="AU55" s="217" t="s">
        <v>595</v>
      </c>
      <c r="AV55" s="217"/>
      <c r="AW55" s="217"/>
      <c r="AX55" s="219"/>
    </row>
    <row r="56" spans="1:50" ht="23.25" hidden="1" customHeight="1" x14ac:dyDescent="0.15">
      <c r="A56" s="224" t="s">
        <v>383</v>
      </c>
      <c r="B56" s="225"/>
      <c r="C56" s="225"/>
      <c r="D56" s="225"/>
      <c r="E56" s="225"/>
      <c r="F56" s="226"/>
      <c r="G56" s="230" t="s">
        <v>575</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6"/>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43.5" customHeight="1" x14ac:dyDescent="0.15">
      <c r="A101" s="425"/>
      <c r="B101" s="426"/>
      <c r="C101" s="426"/>
      <c r="D101" s="426"/>
      <c r="E101" s="426"/>
      <c r="F101" s="427"/>
      <c r="G101" s="104" t="s">
        <v>640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641</v>
      </c>
      <c r="AC101" s="464"/>
      <c r="AD101" s="464"/>
      <c r="AE101" s="216">
        <v>13</v>
      </c>
      <c r="AF101" s="217"/>
      <c r="AG101" s="217"/>
      <c r="AH101" s="218"/>
      <c r="AI101" s="216">
        <v>16</v>
      </c>
      <c r="AJ101" s="217"/>
      <c r="AK101" s="217"/>
      <c r="AL101" s="218"/>
      <c r="AM101" s="216"/>
      <c r="AN101" s="217"/>
      <c r="AO101" s="217"/>
      <c r="AP101" s="218"/>
      <c r="AQ101" s="216" t="s">
        <v>595</v>
      </c>
      <c r="AR101" s="217"/>
      <c r="AS101" s="217"/>
      <c r="AT101" s="218"/>
      <c r="AU101" s="216" t="s">
        <v>566</v>
      </c>
      <c r="AV101" s="217"/>
      <c r="AW101" s="217"/>
      <c r="AX101" s="218"/>
    </row>
    <row r="102" spans="1:60" ht="43.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641</v>
      </c>
      <c r="AC102" s="464"/>
      <c r="AD102" s="464"/>
      <c r="AE102" s="421">
        <v>13</v>
      </c>
      <c r="AF102" s="421"/>
      <c r="AG102" s="421"/>
      <c r="AH102" s="421"/>
      <c r="AI102" s="421">
        <v>13</v>
      </c>
      <c r="AJ102" s="421"/>
      <c r="AK102" s="421"/>
      <c r="AL102" s="421"/>
      <c r="AM102" s="421">
        <v>16</v>
      </c>
      <c r="AN102" s="421"/>
      <c r="AO102" s="421"/>
      <c r="AP102" s="421"/>
      <c r="AQ102" s="271"/>
      <c r="AR102" s="272"/>
      <c r="AS102" s="272"/>
      <c r="AT102" s="317"/>
      <c r="AU102" s="271" t="s">
        <v>620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t="s">
        <v>582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572</v>
      </c>
      <c r="AC104" s="549"/>
      <c r="AD104" s="550"/>
      <c r="AE104" s="216">
        <v>18</v>
      </c>
      <c r="AF104" s="217"/>
      <c r="AG104" s="217"/>
      <c r="AH104" s="218"/>
      <c r="AI104" s="216">
        <v>17</v>
      </c>
      <c r="AJ104" s="217"/>
      <c r="AK104" s="217"/>
      <c r="AL104" s="218"/>
      <c r="AM104" s="216">
        <v>15</v>
      </c>
      <c r="AN104" s="217"/>
      <c r="AO104" s="217"/>
      <c r="AP104" s="218"/>
      <c r="AQ104" s="216">
        <v>15</v>
      </c>
      <c r="AR104" s="217"/>
      <c r="AS104" s="217"/>
      <c r="AT104" s="218"/>
      <c r="AU104" s="216" t="s">
        <v>584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572</v>
      </c>
      <c r="AC105" s="472"/>
      <c r="AD105" s="473"/>
      <c r="AE105" s="421" t="s">
        <v>566</v>
      </c>
      <c r="AF105" s="421"/>
      <c r="AG105" s="421"/>
      <c r="AH105" s="421"/>
      <c r="AI105" s="421" t="s">
        <v>566</v>
      </c>
      <c r="AJ105" s="421"/>
      <c r="AK105" s="421"/>
      <c r="AL105" s="421"/>
      <c r="AM105" s="421" t="s">
        <v>584</v>
      </c>
      <c r="AN105" s="421"/>
      <c r="AO105" s="421"/>
      <c r="AP105" s="421"/>
      <c r="AQ105" s="216" t="s">
        <v>566</v>
      </c>
      <c r="AR105" s="217"/>
      <c r="AS105" s="217"/>
      <c r="AT105" s="218"/>
      <c r="AU105" s="271" t="s">
        <v>573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t="s">
        <v>602</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603</v>
      </c>
      <c r="AC107" s="549"/>
      <c r="AD107" s="550"/>
      <c r="AE107" s="421">
        <v>2130</v>
      </c>
      <c r="AF107" s="421"/>
      <c r="AG107" s="421"/>
      <c r="AH107" s="421"/>
      <c r="AI107" s="421">
        <v>2450</v>
      </c>
      <c r="AJ107" s="421"/>
      <c r="AK107" s="421"/>
      <c r="AL107" s="421"/>
      <c r="AM107" s="421">
        <v>2330</v>
      </c>
      <c r="AN107" s="421"/>
      <c r="AO107" s="421"/>
      <c r="AP107" s="421"/>
      <c r="AQ107" s="216" t="s">
        <v>595</v>
      </c>
      <c r="AR107" s="217"/>
      <c r="AS107" s="217"/>
      <c r="AT107" s="218"/>
      <c r="AU107" s="216" t="s">
        <v>595</v>
      </c>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603</v>
      </c>
      <c r="AC108" s="472"/>
      <c r="AD108" s="473"/>
      <c r="AE108" s="421" t="s">
        <v>595</v>
      </c>
      <c r="AF108" s="421"/>
      <c r="AG108" s="421"/>
      <c r="AH108" s="421"/>
      <c r="AI108" s="421" t="s">
        <v>595</v>
      </c>
      <c r="AJ108" s="421"/>
      <c r="AK108" s="421"/>
      <c r="AL108" s="421"/>
      <c r="AM108" s="421" t="s">
        <v>595</v>
      </c>
      <c r="AN108" s="421"/>
      <c r="AO108" s="421"/>
      <c r="AP108" s="421"/>
      <c r="AQ108" s="216" t="s">
        <v>595</v>
      </c>
      <c r="AR108" s="217"/>
      <c r="AS108" s="217"/>
      <c r="AT108" s="218"/>
      <c r="AU108" s="271" t="s">
        <v>595</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642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628</v>
      </c>
      <c r="AC116" s="466"/>
      <c r="AD116" s="467"/>
      <c r="AE116" s="421" t="s">
        <v>644</v>
      </c>
      <c r="AF116" s="421"/>
      <c r="AG116" s="421"/>
      <c r="AH116" s="421"/>
      <c r="AI116" s="421" t="s">
        <v>644</v>
      </c>
      <c r="AJ116" s="421"/>
      <c r="AK116" s="421"/>
      <c r="AL116" s="421"/>
      <c r="AM116" s="421" t="s">
        <v>639</v>
      </c>
      <c r="AN116" s="421"/>
      <c r="AO116" s="421"/>
      <c r="AP116" s="421"/>
      <c r="AQ116" s="216" t="s">
        <v>595</v>
      </c>
      <c r="AR116" s="217"/>
      <c r="AS116" s="217"/>
      <c r="AT116" s="217"/>
      <c r="AU116" s="217"/>
      <c r="AV116" s="217"/>
      <c r="AW116" s="217"/>
      <c r="AX116" s="219"/>
    </row>
    <row r="117" spans="1:50" ht="78.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643</v>
      </c>
      <c r="AC117" s="476"/>
      <c r="AD117" s="477"/>
      <c r="AE117" s="591" t="s">
        <v>645</v>
      </c>
      <c r="AF117" s="554"/>
      <c r="AG117" s="554"/>
      <c r="AH117" s="554"/>
      <c r="AI117" s="591" t="s">
        <v>646</v>
      </c>
      <c r="AJ117" s="554"/>
      <c r="AK117" s="554"/>
      <c r="AL117" s="554"/>
      <c r="AM117" s="591" t="s">
        <v>646</v>
      </c>
      <c r="AN117" s="554"/>
      <c r="AO117" s="554"/>
      <c r="AP117" s="554"/>
      <c r="AQ117" s="591" t="s">
        <v>411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hidden="1" customHeight="1" x14ac:dyDescent="0.15">
      <c r="A119" s="442"/>
      <c r="B119" s="443"/>
      <c r="C119" s="443"/>
      <c r="D119" s="443"/>
      <c r="E119" s="443"/>
      <c r="F119" s="444"/>
      <c r="G119" s="393" t="s">
        <v>604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583</v>
      </c>
      <c r="AC119" s="466"/>
      <c r="AD119" s="467"/>
      <c r="AE119" s="421"/>
      <c r="AF119" s="421"/>
      <c r="AG119" s="421"/>
      <c r="AH119" s="421"/>
      <c r="AI119" s="421"/>
      <c r="AJ119" s="421"/>
      <c r="AK119" s="421"/>
      <c r="AL119" s="421"/>
      <c r="AM119" s="421"/>
      <c r="AN119" s="421"/>
      <c r="AO119" s="421"/>
      <c r="AP119" s="421"/>
      <c r="AQ119" s="421" t="s">
        <v>566</v>
      </c>
      <c r="AR119" s="421"/>
      <c r="AS119" s="421"/>
      <c r="AT119" s="421"/>
      <c r="AU119" s="421"/>
      <c r="AV119" s="421"/>
      <c r="AW119" s="421"/>
      <c r="AX119" s="553"/>
    </row>
    <row r="120" spans="1:50" ht="73.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608</v>
      </c>
      <c r="AC120" s="476"/>
      <c r="AD120" s="477"/>
      <c r="AE120" s="591" t="s">
        <v>613</v>
      </c>
      <c r="AF120" s="554"/>
      <c r="AG120" s="554"/>
      <c r="AH120" s="554"/>
      <c r="AI120" s="591" t="s">
        <v>614</v>
      </c>
      <c r="AJ120" s="554"/>
      <c r="AK120" s="554"/>
      <c r="AL120" s="554"/>
      <c r="AM120" s="591" t="s">
        <v>615</v>
      </c>
      <c r="AN120" s="554"/>
      <c r="AO120" s="554"/>
      <c r="AP120" s="554"/>
      <c r="AQ120" s="554" t="s">
        <v>585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hidden="1" customHeight="1" x14ac:dyDescent="0.15">
      <c r="A122" s="442"/>
      <c r="B122" s="443"/>
      <c r="C122" s="443"/>
      <c r="D122" s="443"/>
      <c r="E122" s="443"/>
      <c r="F122" s="444"/>
      <c r="G122" s="393" t="s">
        <v>605</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607</v>
      </c>
      <c r="AC122" s="466"/>
      <c r="AD122" s="467"/>
      <c r="AE122" s="421">
        <v>121763</v>
      </c>
      <c r="AF122" s="421"/>
      <c r="AG122" s="421"/>
      <c r="AH122" s="421"/>
      <c r="AI122" s="421">
        <v>135467</v>
      </c>
      <c r="AJ122" s="421"/>
      <c r="AK122" s="421"/>
      <c r="AL122" s="421"/>
      <c r="AM122" s="421">
        <v>129016</v>
      </c>
      <c r="AN122" s="421"/>
      <c r="AO122" s="421"/>
      <c r="AP122" s="421"/>
      <c r="AQ122" s="421" t="s">
        <v>595</v>
      </c>
      <c r="AR122" s="421"/>
      <c r="AS122" s="421"/>
      <c r="AT122" s="421"/>
      <c r="AU122" s="421"/>
      <c r="AV122" s="421"/>
      <c r="AW122" s="421"/>
      <c r="AX122" s="553"/>
    </row>
    <row r="123" spans="1:50" ht="63.7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608</v>
      </c>
      <c r="AC123" s="476"/>
      <c r="AD123" s="477"/>
      <c r="AE123" s="591" t="s">
        <v>616</v>
      </c>
      <c r="AF123" s="554"/>
      <c r="AG123" s="554"/>
      <c r="AH123" s="554"/>
      <c r="AI123" s="591" t="s">
        <v>617</v>
      </c>
      <c r="AJ123" s="554"/>
      <c r="AK123" s="554"/>
      <c r="AL123" s="554"/>
      <c r="AM123" s="591" t="s">
        <v>618</v>
      </c>
      <c r="AN123" s="554"/>
      <c r="AO123" s="554"/>
      <c r="AP123" s="554"/>
      <c r="AQ123" s="554" t="s">
        <v>609</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v>48</v>
      </c>
      <c r="AF134" s="206"/>
      <c r="AG134" s="206"/>
      <c r="AH134" s="206"/>
      <c r="AI134" s="205">
        <v>40</v>
      </c>
      <c r="AJ134" s="206"/>
      <c r="AK134" s="206"/>
      <c r="AL134" s="206"/>
      <c r="AM134" s="205">
        <v>42</v>
      </c>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619</v>
      </c>
      <c r="AF135" s="206"/>
      <c r="AG135" s="206"/>
      <c r="AH135" s="206"/>
      <c r="AI135" s="205" t="s">
        <v>619</v>
      </c>
      <c r="AJ135" s="206"/>
      <c r="AK135" s="206"/>
      <c r="AL135" s="206"/>
      <c r="AM135" s="205" t="s">
        <v>619</v>
      </c>
      <c r="AN135" s="206"/>
      <c r="AO135" s="206"/>
      <c r="AP135" s="206"/>
      <c r="AQ135" s="205" t="s">
        <v>589</v>
      </c>
      <c r="AR135" s="206"/>
      <c r="AS135" s="206"/>
      <c r="AT135" s="206"/>
      <c r="AU135" s="205">
        <v>51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664</v>
      </c>
      <c r="H154" s="104"/>
      <c r="I154" s="104"/>
      <c r="J154" s="104"/>
      <c r="K154" s="104"/>
      <c r="L154" s="104"/>
      <c r="M154" s="104"/>
      <c r="N154" s="104"/>
      <c r="O154" s="104"/>
      <c r="P154" s="105"/>
      <c r="Q154" s="124" t="s">
        <v>664</v>
      </c>
      <c r="R154" s="104"/>
      <c r="S154" s="104"/>
      <c r="T154" s="104"/>
      <c r="U154" s="104"/>
      <c r="V154" s="104"/>
      <c r="W154" s="104"/>
      <c r="X154" s="104"/>
      <c r="Y154" s="104"/>
      <c r="Z154" s="104"/>
      <c r="AA154" s="291"/>
      <c r="AB154" s="140" t="s">
        <v>664</v>
      </c>
      <c r="AC154" s="141"/>
      <c r="AD154" s="141"/>
      <c r="AE154" s="146" t="s">
        <v>664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7"/>
      <c r="E430" s="173" t="s">
        <v>403</v>
      </c>
      <c r="F430" s="899"/>
      <c r="G430" s="900" t="s">
        <v>255</v>
      </c>
      <c r="H430" s="122"/>
      <c r="I430" s="122"/>
      <c r="J430" s="901" t="s">
        <v>564</v>
      </c>
      <c r="K430" s="902"/>
      <c r="L430" s="902"/>
      <c r="M430" s="902"/>
      <c r="N430" s="902"/>
      <c r="O430" s="902"/>
      <c r="P430" s="902"/>
      <c r="Q430" s="902"/>
      <c r="R430" s="902"/>
      <c r="S430" s="902"/>
      <c r="T430" s="903"/>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567</v>
      </c>
      <c r="AF433" s="206"/>
      <c r="AG433" s="206"/>
      <c r="AH433" s="206"/>
      <c r="AI433" s="340" t="s">
        <v>565</v>
      </c>
      <c r="AJ433" s="206"/>
      <c r="AK433" s="206"/>
      <c r="AL433" s="206"/>
      <c r="AM433" s="340" t="s">
        <v>567</v>
      </c>
      <c r="AN433" s="206"/>
      <c r="AO433" s="206"/>
      <c r="AP433" s="341"/>
      <c r="AQ433" s="340" t="s">
        <v>567</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40" t="s">
        <v>566</v>
      </c>
      <c r="AF434" s="206"/>
      <c r="AG434" s="206"/>
      <c r="AH434" s="341"/>
      <c r="AI434" s="340" t="s">
        <v>566</v>
      </c>
      <c r="AJ434" s="206"/>
      <c r="AK434" s="206"/>
      <c r="AL434" s="206"/>
      <c r="AM434" s="340" t="s">
        <v>592</v>
      </c>
      <c r="AN434" s="206"/>
      <c r="AO434" s="206"/>
      <c r="AP434" s="341"/>
      <c r="AQ434" s="340" t="s">
        <v>565</v>
      </c>
      <c r="AR434" s="206"/>
      <c r="AS434" s="206"/>
      <c r="AT434" s="341"/>
      <c r="AU434" s="206" t="s">
        <v>593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565</v>
      </c>
      <c r="AJ435" s="206"/>
      <c r="AK435" s="206"/>
      <c r="AL435" s="206"/>
      <c r="AM435" s="340" t="s">
        <v>566</v>
      </c>
      <c r="AN435" s="206"/>
      <c r="AO435" s="206"/>
      <c r="AP435" s="341"/>
      <c r="AQ435" s="340" t="s">
        <v>567</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9"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5" t="s">
        <v>648</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606</v>
      </c>
      <c r="AE703" s="327"/>
      <c r="AF703" s="327"/>
      <c r="AG703" s="100" t="s">
        <v>649</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6" t="s">
        <v>650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577</v>
      </c>
      <c r="AE705" s="716"/>
      <c r="AF705" s="716"/>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578</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578</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577</v>
      </c>
      <c r="AE708" s="606"/>
      <c r="AF708" s="606"/>
      <c r="AG708" s="743" t="s">
        <v>580</v>
      </c>
      <c r="AH708" s="744"/>
      <c r="AI708" s="744"/>
      <c r="AJ708" s="744"/>
      <c r="AK708" s="744"/>
      <c r="AL708" s="744"/>
      <c r="AM708" s="744"/>
      <c r="AN708" s="744"/>
      <c r="AO708" s="744"/>
      <c r="AP708" s="744"/>
      <c r="AQ708" s="744"/>
      <c r="AR708" s="744"/>
      <c r="AS708" s="744"/>
      <c r="AT708" s="744"/>
      <c r="AU708" s="744"/>
      <c r="AV708" s="744"/>
      <c r="AW708" s="744"/>
      <c r="AX708" s="745"/>
    </row>
    <row r="709" spans="1:50" ht="33"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577</v>
      </c>
      <c r="AE709" s="327"/>
      <c r="AF709" s="327"/>
      <c r="AG709" s="100" t="s">
        <v>645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577</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563</v>
      </c>
      <c r="AE711" s="327"/>
      <c r="AF711" s="327"/>
      <c r="AG711" s="100" t="s">
        <v>651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577</v>
      </c>
      <c r="AE712" s="784"/>
      <c r="AF712" s="784"/>
      <c r="AG712" s="811" t="s">
        <v>566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577</v>
      </c>
      <c r="AE713" s="327"/>
      <c r="AF713" s="66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577</v>
      </c>
      <c r="AE714" s="809"/>
      <c r="AF714" s="810"/>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48"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662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577</v>
      </c>
      <c r="AE716" s="628"/>
      <c r="AF716" s="628"/>
      <c r="AG716" s="100" t="s">
        <v>645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652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577</v>
      </c>
      <c r="AE718" s="327"/>
      <c r="AF718" s="327"/>
      <c r="AG718" s="126" t="s">
        <v>645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577</v>
      </c>
      <c r="AE719" s="606"/>
      <c r="AF719" s="606"/>
      <c r="AG719" s="124" t="s">
        <v>645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 hidden="1"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9"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9"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3.75" customHeight="1" x14ac:dyDescent="0.15">
      <c r="A726" s="641" t="s">
        <v>48</v>
      </c>
      <c r="B726" s="803"/>
      <c r="C726" s="816" t="s">
        <v>53</v>
      </c>
      <c r="D726" s="838"/>
      <c r="E726" s="838"/>
      <c r="F726" s="839"/>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3.75" customHeight="1" thickBot="1" x14ac:dyDescent="0.2">
      <c r="A727" s="804"/>
      <c r="B727" s="805"/>
      <c r="C727" s="749" t="s">
        <v>57</v>
      </c>
      <c r="D727" s="750"/>
      <c r="E727" s="750"/>
      <c r="F727" s="751"/>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5" t="s">
        <v>666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667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t="s">
        <v>669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406</v>
      </c>
      <c r="B737" s="209"/>
      <c r="C737" s="209"/>
      <c r="D737" s="210"/>
      <c r="E737" s="995" t="s">
        <v>656</v>
      </c>
      <c r="F737" s="995"/>
      <c r="G737" s="995"/>
      <c r="H737" s="995"/>
      <c r="I737" s="995"/>
      <c r="J737" s="995"/>
      <c r="K737" s="995"/>
      <c r="L737" s="995"/>
      <c r="M737" s="995"/>
      <c r="N737" s="365" t="s">
        <v>401</v>
      </c>
      <c r="O737" s="365"/>
      <c r="P737" s="365"/>
      <c r="Q737" s="365"/>
      <c r="R737" s="995" t="s">
        <v>656</v>
      </c>
      <c r="S737" s="995"/>
      <c r="T737" s="995"/>
      <c r="U737" s="995"/>
      <c r="V737" s="995"/>
      <c r="W737" s="995"/>
      <c r="X737" s="995"/>
      <c r="Y737" s="995"/>
      <c r="Z737" s="995"/>
      <c r="AA737" s="365" t="s">
        <v>400</v>
      </c>
      <c r="AB737" s="365"/>
      <c r="AC737" s="365"/>
      <c r="AD737" s="365"/>
      <c r="AE737" s="995" t="s">
        <v>656</v>
      </c>
      <c r="AF737" s="995"/>
      <c r="AG737" s="995"/>
      <c r="AH737" s="995"/>
      <c r="AI737" s="995"/>
      <c r="AJ737" s="995"/>
      <c r="AK737" s="995"/>
      <c r="AL737" s="995"/>
      <c r="AM737" s="995"/>
      <c r="AN737" s="365" t="s">
        <v>399</v>
      </c>
      <c r="AO737" s="365"/>
      <c r="AP737" s="365"/>
      <c r="AQ737" s="365"/>
      <c r="AR737" s="1001" t="s">
        <v>645</v>
      </c>
      <c r="AS737" s="1002"/>
      <c r="AT737" s="1002"/>
      <c r="AU737" s="1002"/>
      <c r="AV737" s="1002"/>
      <c r="AW737" s="1002"/>
      <c r="AX737" s="1003"/>
      <c r="AY737" s="88"/>
      <c r="AZ737" s="88"/>
    </row>
    <row r="738" spans="1:52" ht="24.75" customHeight="1" x14ac:dyDescent="0.15">
      <c r="A738" s="994" t="s">
        <v>398</v>
      </c>
      <c r="B738" s="209"/>
      <c r="C738" s="209"/>
      <c r="D738" s="210"/>
      <c r="E738" s="995" t="s">
        <v>645</v>
      </c>
      <c r="F738" s="995"/>
      <c r="G738" s="995"/>
      <c r="H738" s="995"/>
      <c r="I738" s="995"/>
      <c r="J738" s="995"/>
      <c r="K738" s="995"/>
      <c r="L738" s="995"/>
      <c r="M738" s="995"/>
      <c r="N738" s="365" t="s">
        <v>397</v>
      </c>
      <c r="O738" s="365"/>
      <c r="P738" s="365"/>
      <c r="Q738" s="365"/>
      <c r="R738" s="995" t="s">
        <v>656</v>
      </c>
      <c r="S738" s="995"/>
      <c r="T738" s="995"/>
      <c r="U738" s="995"/>
      <c r="V738" s="995"/>
      <c r="W738" s="995"/>
      <c r="X738" s="995"/>
      <c r="Y738" s="995"/>
      <c r="Z738" s="995"/>
      <c r="AA738" s="365" t="s">
        <v>396</v>
      </c>
      <c r="AB738" s="365"/>
      <c r="AC738" s="365"/>
      <c r="AD738" s="365"/>
      <c r="AE738" s="995" t="s">
        <v>656</v>
      </c>
      <c r="AF738" s="995"/>
      <c r="AG738" s="995"/>
      <c r="AH738" s="995"/>
      <c r="AI738" s="995"/>
      <c r="AJ738" s="995"/>
      <c r="AK738" s="995"/>
      <c r="AL738" s="995"/>
      <c r="AM738" s="995"/>
      <c r="AN738" s="365" t="s">
        <v>395</v>
      </c>
      <c r="AO738" s="365"/>
      <c r="AP738" s="365"/>
      <c r="AQ738" s="365"/>
      <c r="AR738" s="1001" t="s">
        <v>654</v>
      </c>
      <c r="AS738" s="1002"/>
      <c r="AT738" s="1002"/>
      <c r="AU738" s="1002"/>
      <c r="AV738" s="1002"/>
      <c r="AW738" s="1002"/>
      <c r="AX738" s="1003"/>
    </row>
    <row r="739" spans="1:52" ht="24.75" customHeight="1" x14ac:dyDescent="0.15">
      <c r="A739" s="994" t="s">
        <v>394</v>
      </c>
      <c r="B739" s="209"/>
      <c r="C739" s="209"/>
      <c r="D739" s="210"/>
      <c r="E739" s="995" t="s">
        <v>655</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418</v>
      </c>
      <c r="B740" s="977"/>
      <c r="C740" s="977"/>
      <c r="D740" s="978"/>
      <c r="E740" s="979" t="s">
        <v>560</v>
      </c>
      <c r="F740" s="980"/>
      <c r="G740" s="980"/>
      <c r="H740" s="92" t="str">
        <f>IF(E740="", "", "(")</f>
        <v>(</v>
      </c>
      <c r="I740" s="980"/>
      <c r="J740" s="980"/>
      <c r="K740" s="92" t="str">
        <f>IF(OR(I740="　", I740=""), "", "-")</f>
        <v/>
      </c>
      <c r="L740" s="981">
        <v>834</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3.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657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629</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55.5" customHeight="1" x14ac:dyDescent="0.15">
      <c r="A782" s="632"/>
      <c r="B782" s="633"/>
      <c r="C782" s="633"/>
      <c r="D782" s="633"/>
      <c r="E782" s="633"/>
      <c r="F782" s="634"/>
      <c r="G782" s="671" t="s">
        <v>659</v>
      </c>
      <c r="H782" s="672"/>
      <c r="I782" s="672"/>
      <c r="J782" s="672"/>
      <c r="K782" s="673"/>
      <c r="L782" s="665" t="s">
        <v>658</v>
      </c>
      <c r="M782" s="666"/>
      <c r="N782" s="666"/>
      <c r="O782" s="666"/>
      <c r="P782" s="666"/>
      <c r="Q782" s="666"/>
      <c r="R782" s="666"/>
      <c r="S782" s="666"/>
      <c r="T782" s="666"/>
      <c r="U782" s="666"/>
      <c r="V782" s="666"/>
      <c r="W782" s="666"/>
      <c r="X782" s="667"/>
      <c r="Y782" s="388">
        <v>2750</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2750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9.75" customHeight="1" x14ac:dyDescent="0.15">
      <c r="A838" s="376">
        <v>1</v>
      </c>
      <c r="B838" s="376">
        <v>1</v>
      </c>
      <c r="C838" s="361" t="s">
        <v>660</v>
      </c>
      <c r="D838" s="347"/>
      <c r="E838" s="347"/>
      <c r="F838" s="347"/>
      <c r="G838" s="347"/>
      <c r="H838" s="347"/>
      <c r="I838" s="347"/>
      <c r="J838" s="348" t="s">
        <v>639</v>
      </c>
      <c r="K838" s="349"/>
      <c r="L838" s="349"/>
      <c r="M838" s="349"/>
      <c r="N838" s="349"/>
      <c r="O838" s="349"/>
      <c r="P838" s="362" t="s">
        <v>661</v>
      </c>
      <c r="Q838" s="350"/>
      <c r="R838" s="350"/>
      <c r="S838" s="350"/>
      <c r="T838" s="350"/>
      <c r="U838" s="350"/>
      <c r="V838" s="350"/>
      <c r="W838" s="350"/>
      <c r="X838" s="350"/>
      <c r="Y838" s="351">
        <v>2750</v>
      </c>
      <c r="Z838" s="352"/>
      <c r="AA838" s="352"/>
      <c r="AB838" s="353"/>
      <c r="AC838" s="205" t="s">
        <v>80</v>
      </c>
      <c r="AD838" s="905"/>
      <c r="AE838" s="905"/>
      <c r="AF838" s="905"/>
      <c r="AG838" s="906"/>
      <c r="AH838" s="372" t="s">
        <v>566</v>
      </c>
      <c r="AI838" s="373"/>
      <c r="AJ838" s="373"/>
      <c r="AK838" s="373"/>
      <c r="AL838" s="357" t="s">
        <v>567</v>
      </c>
      <c r="AM838" s="358"/>
      <c r="AN838" s="358"/>
      <c r="AO838" s="359"/>
      <c r="AP838" s="360" t="s">
        <v>581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205"/>
      <c r="AD839" s="905"/>
      <c r="AE839" s="905"/>
      <c r="AF839" s="905"/>
      <c r="AG839" s="906"/>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205"/>
      <c r="AD840" s="905"/>
      <c r="AE840" s="905"/>
      <c r="AF840" s="905"/>
      <c r="AG840" s="906"/>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205"/>
      <c r="AD841" s="905"/>
      <c r="AE841" s="905"/>
      <c r="AF841" s="905"/>
      <c r="AG841" s="906"/>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934"/>
      <c r="AD842" s="935"/>
      <c r="AE842" s="935"/>
      <c r="AF842" s="935"/>
      <c r="AG842" s="936"/>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1.5" hidden="1" customHeight="1" x14ac:dyDescent="0.15">
      <c r="A871" s="376">
        <v>1</v>
      </c>
      <c r="B871" s="376">
        <v>1</v>
      </c>
      <c r="C871" s="361" t="s">
        <v>610</v>
      </c>
      <c r="D871" s="347"/>
      <c r="E871" s="347"/>
      <c r="F871" s="347"/>
      <c r="G871" s="347"/>
      <c r="H871" s="347"/>
      <c r="I871" s="347"/>
      <c r="J871" s="348" t="s">
        <v>595</v>
      </c>
      <c r="K871" s="349"/>
      <c r="L871" s="349"/>
      <c r="M871" s="349"/>
      <c r="N871" s="349"/>
      <c r="O871" s="349"/>
      <c r="P871" s="362" t="s">
        <v>611</v>
      </c>
      <c r="Q871" s="350"/>
      <c r="R871" s="350"/>
      <c r="S871" s="350"/>
      <c r="T871" s="350"/>
      <c r="U871" s="350"/>
      <c r="V871" s="350"/>
      <c r="W871" s="350"/>
      <c r="X871" s="350"/>
      <c r="Y871" s="351">
        <v>94</v>
      </c>
      <c r="Z871" s="352"/>
      <c r="AA871" s="352"/>
      <c r="AB871" s="353"/>
      <c r="AC871" s="363" t="s">
        <v>80</v>
      </c>
      <c r="AD871" s="371"/>
      <c r="AE871" s="371"/>
      <c r="AF871" s="371"/>
      <c r="AG871" s="371"/>
      <c r="AH871" s="372" t="s">
        <v>595</v>
      </c>
      <c r="AI871" s="373"/>
      <c r="AJ871" s="373"/>
      <c r="AK871" s="373"/>
      <c r="AL871" s="357" t="s">
        <v>595</v>
      </c>
      <c r="AM871" s="358"/>
      <c r="AN871" s="358"/>
      <c r="AO871" s="359"/>
      <c r="AP871" s="360" t="s">
        <v>595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565</v>
      </c>
      <c r="K1103" s="349"/>
      <c r="L1103" s="349"/>
      <c r="M1103" s="349"/>
      <c r="N1103" s="349"/>
      <c r="O1103" s="349"/>
      <c r="P1103" s="362" t="s">
        <v>566</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92" max="49" man="1"/>
    <brk id="1103"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563</v>
      </c>
      <c r="R8" s="13" t="str">
        <f t="shared" si="3"/>
        <v>その他</v>
      </c>
      <c r="S8" s="13" t="str">
        <f t="shared" si="4"/>
        <v>その他</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30"/>
      <c r="AA2" s="831"/>
      <c r="AB2" s="1037" t="s">
        <v>11</v>
      </c>
      <c r="AC2" s="1038"/>
      <c r="AD2" s="1039"/>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30"/>
      <c r="AA9" s="831"/>
      <c r="AB9" s="1037" t="s">
        <v>11</v>
      </c>
      <c r="AC9" s="1038"/>
      <c r="AD9" s="1039"/>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30"/>
      <c r="AA16" s="831"/>
      <c r="AB16" s="1037" t="s">
        <v>11</v>
      </c>
      <c r="AC16" s="1038"/>
      <c r="AD16" s="1039"/>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30"/>
      <c r="AA23" s="831"/>
      <c r="AB23" s="1037" t="s">
        <v>11</v>
      </c>
      <c r="AC23" s="1038"/>
      <c r="AD23" s="1039"/>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30"/>
      <c r="AA30" s="831"/>
      <c r="AB30" s="1037" t="s">
        <v>11</v>
      </c>
      <c r="AC30" s="1038"/>
      <c r="AD30" s="1039"/>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30"/>
      <c r="AA37" s="831"/>
      <c r="AB37" s="1037" t="s">
        <v>11</v>
      </c>
      <c r="AC37" s="1038"/>
      <c r="AD37" s="1039"/>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30"/>
      <c r="AA44" s="831"/>
      <c r="AB44" s="1037" t="s">
        <v>11</v>
      </c>
      <c r="AC44" s="1038"/>
      <c r="AD44" s="1039"/>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30"/>
      <c r="AA51" s="831"/>
      <c r="AB51" s="242" t="s">
        <v>11</v>
      </c>
      <c r="AC51" s="1038"/>
      <c r="AD51" s="1039"/>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30"/>
      <c r="AA58" s="831"/>
      <c r="AB58" s="1037" t="s">
        <v>11</v>
      </c>
      <c r="AC58" s="1038"/>
      <c r="AD58" s="1039"/>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30"/>
      <c r="AA65" s="831"/>
      <c r="AB65" s="1037" t="s">
        <v>11</v>
      </c>
      <c r="AC65" s="1038"/>
      <c r="AD65" s="1039"/>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5"/>
      <c r="B16" s="1056"/>
      <c r="C16" s="1056"/>
      <c r="D16" s="1056"/>
      <c r="E16" s="1056"/>
      <c r="F16" s="105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5"/>
      <c r="B29" s="1056"/>
      <c r="C29" s="1056"/>
      <c r="D29" s="1056"/>
      <c r="E29" s="1056"/>
      <c r="F29" s="105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5"/>
      <c r="B42" s="1056"/>
      <c r="C42" s="1056"/>
      <c r="D42" s="1056"/>
      <c r="E42" s="1056"/>
      <c r="F42" s="105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5"/>
      <c r="B56" s="1056"/>
      <c r="C56" s="1056"/>
      <c r="D56" s="1056"/>
      <c r="E56" s="1056"/>
      <c r="F56" s="105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5"/>
      <c r="B69" s="1056"/>
      <c r="C69" s="1056"/>
      <c r="D69" s="1056"/>
      <c r="E69" s="1056"/>
      <c r="F69" s="105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5"/>
      <c r="B82" s="1056"/>
      <c r="C82" s="1056"/>
      <c r="D82" s="1056"/>
      <c r="E82" s="1056"/>
      <c r="F82" s="105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5"/>
      <c r="B95" s="1056"/>
      <c r="C95" s="1056"/>
      <c r="D95" s="1056"/>
      <c r="E95" s="1056"/>
      <c r="F95" s="105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5"/>
      <c r="B109" s="1056"/>
      <c r="C109" s="1056"/>
      <c r="D109" s="1056"/>
      <c r="E109" s="1056"/>
      <c r="F109" s="105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5"/>
      <c r="B122" s="1056"/>
      <c r="C122" s="1056"/>
      <c r="D122" s="1056"/>
      <c r="E122" s="1056"/>
      <c r="F122" s="105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5"/>
      <c r="B135" s="1056"/>
      <c r="C135" s="1056"/>
      <c r="D135" s="1056"/>
      <c r="E135" s="1056"/>
      <c r="F135" s="105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5"/>
      <c r="B148" s="1056"/>
      <c r="C148" s="1056"/>
      <c r="D148" s="1056"/>
      <c r="E148" s="1056"/>
      <c r="F148" s="105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5"/>
      <c r="B162" s="1056"/>
      <c r="C162" s="1056"/>
      <c r="D162" s="1056"/>
      <c r="E162" s="1056"/>
      <c r="F162" s="105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5"/>
      <c r="B175" s="1056"/>
      <c r="C175" s="1056"/>
      <c r="D175" s="1056"/>
      <c r="E175" s="1056"/>
      <c r="F175" s="105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5"/>
      <c r="B188" s="1056"/>
      <c r="C188" s="1056"/>
      <c r="D188" s="1056"/>
      <c r="E188" s="1056"/>
      <c r="F188" s="105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5"/>
      <c r="B201" s="1056"/>
      <c r="C201" s="1056"/>
      <c r="D201" s="1056"/>
      <c r="E201" s="1056"/>
      <c r="F201" s="105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5"/>
      <c r="B215" s="1056"/>
      <c r="C215" s="1056"/>
      <c r="D215" s="1056"/>
      <c r="E215" s="1056"/>
      <c r="F215" s="105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5"/>
      <c r="B228" s="1056"/>
      <c r="C228" s="1056"/>
      <c r="D228" s="1056"/>
      <c r="E228" s="1056"/>
      <c r="F228" s="105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5"/>
      <c r="B241" s="1056"/>
      <c r="C241" s="1056"/>
      <c r="D241" s="1056"/>
      <c r="E241" s="1056"/>
      <c r="F241" s="105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5"/>
      <c r="B254" s="1056"/>
      <c r="C254" s="1056"/>
      <c r="D254" s="1056"/>
      <c r="E254" s="1056"/>
      <c r="F254" s="105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2020-09-14T11:28:54Z</cp:lastPrinted>
  <dcterms:created xsi:type="dcterms:W3CDTF">2012-03-13T00:50:25Z</dcterms:created>
  <dcterms:modified xsi:type="dcterms:W3CDTF">2020-10-02T00:21:09Z</dcterms:modified>
</cp:coreProperties>
</file>