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<sst xmlns="http://schemas.openxmlformats.org/spreadsheetml/2006/main" count="2970" uniqueCount="687">
  <si>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</si>
  <si>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</si>
  <si>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</si>
  <si>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</si>
  <si>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</si>
  <si>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</si>
  <si>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</si>
  <si>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</si>
  <si>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</si>
  <si>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</si>
  <si>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</si>
  <si>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</si>
  <si>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</si>
  <si>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</si>
  <si>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</si>
  <si>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</si>
  <si>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</si>
  <si>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</si>
  <si>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</si>
  <si>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</si>
  <si>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</si>
  <si>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</si>
  <si>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</si>
  <si>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</si>
  <si>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</si>
  <si>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</si>
  <si>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</si>
  <si>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</si>
  <si>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</si>
  <si>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</si>
  <si>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</si>
  <si>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</si>
  <si>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</si>
  <si>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</si>
  <si>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</si>
  <si>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</si>
  <si>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</si>
  <si>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</si>
  <si>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</si>
  <si>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</si>
  <si>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</si>
  <si>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</si>
  <si>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</si>
  <si>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</si>
  <si>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</si>
  <si>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</si>
  <si>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</si>
  <si>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</si>
  <si>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</si>
  <si>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</si>
  <si>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</si>
  <si>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</si>
  <si>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</si>
  <si>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</si>
  <si>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</si>
  <si>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</si>
  <si>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</si>
  <si>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</si>
  <si>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</si>
  <si>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</si>
  <si>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</si>
  <si>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</si>
  <si>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</si>
  <si>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</si>
  <si>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</si>
  <si>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</si>
  <si>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</si>
  <si>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</si>
  <si>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</si>
  <si>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</si>
  <si>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</si>
  <si>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</si>
  <si>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</si>
  <si>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</si>
  <si>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</si>
  <si>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</si>
  <si>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</si>
  <si>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</si>
  <si>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</si>
  <si>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</si>
  <si>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</si>
  <si>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</si>
  <si>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</si>
  <si>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</si>
  <si>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</si>
  <si>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</si>
  <si>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</si>
  <si>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</si>
  <si>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</si>
  <si>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</si>
  <si>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</si>
  <si>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</si>
  <si>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</si>
  <si>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</si>
  <si>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</si>
  <si>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</si>
  <si>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</si>
  <si>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</si>
  <si>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</si>
  <si>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</si>
  <si>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</si>
  <si>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</si>
  <si>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</si>
  <si>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</si>
  <si>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</si>
  <si>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</si>
  <si>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</si>
  <si>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</si>
  <si>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</si>
  <si>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</si>
  <si>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</si>
  <si>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</si>
  <si>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</si>
  <si>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</si>
  <si>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</si>
  <si>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</si>
  <si>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</si>
  <si>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</si>
  <si>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</si>
  <si>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</si>
  <si>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</si>
  <si>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</si>
  <si>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</si>
  <si>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</si>
  <si>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</si>
  <si>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</si>
  <si>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</si>
  <si>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</si>
  <si>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</si>
  <si>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</si>
  <si>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</si>
  <si>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</si>
  <si>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</si>
  <si>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</si>
  <si>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</si>
  <si>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</si>
  <si>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</si>
  <si>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</si>
  <si>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</si>
  <si>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</si>
  <si>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</si>
  <si>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</si>
  <si>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</si>
  <si>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</si>
  <si>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</si>
  <si>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</si>
  <si>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</si>
  <si>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</si>
  <si>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</si>
  <si>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</si>
  <si>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</si>
  <si>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</si>
  <si>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</si>
  <si>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</si>
  <si>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</si>
  <si>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</si>
  <si>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</si>
  <si>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</si>
  <si>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</si>
  <si>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</si>
  <si>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</si>
  <si>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</si>
  <si>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</si>
  <si>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</si>
  <si>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</si>
  <si>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</si>
  <si>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</si>
  <si>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</si>
  <si>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</si>
  <si>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</si>
  <si>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</si>
  <si>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</si>
  <si>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</si>
  <si>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</si>
  <si>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</si>
  <si>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</si>
  <si>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</si>
  <si>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</si>
  <si>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</si>
  <si>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</si>
  <si>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</si>
  <si>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</si>
  <si>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</si>
  <si>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</si>
  <si>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</si>
  <si>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</si>
  <si>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</si>
  <si>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</si>
  <si>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</si>
  <si>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</si>
  <si>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</si>
  <si>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</si>
  <si>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</si>
  <si>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</si>
  <si>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</si>
  <si>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</si>
  <si>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</si>
  <si>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</si>
  <si>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</si>
  <si>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</si>
  <si>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</si>
  <si>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</si>
  <si>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</si>
  <si>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</si>
  <si>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</si>
  <si>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</si>
  <si>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</si>
  <si>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</si>
  <si>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</si>
  <si>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</si>
  <si>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</si>
  <si>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</si>
  <si>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</si>
  <si>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</si>
  <si>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</si>
  <si>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</si>
  <si>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</si>
  <si>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</si>
  <si>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</si>
  <si>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</si>
  <si>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</si>
  <si>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</si>
  <si>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</si>
  <si>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</si>
  <si>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</si>
  <si>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</si>
  <si>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</si>
  <si>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</si>
  <si>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</si>
  <si>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</si>
  <si>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</si>
  <si>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</si>
  <si>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</si>
  <si>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</si>
  <si>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</si>
  <si>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</si>
  <si>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</si>
  <si>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</si>
  <si>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</si>
  <si>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</si>
  <si>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</si>
  <si>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</si>
  <si>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</si>
  <si>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</si>
  <si>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</si>
  <si>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</si>
  <si>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</si>
  <si>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</si>
  <si>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</si>
  <si>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</si>
  <si>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</si>
  <si>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</si>
  <si>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</si>
  <si>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</si>
  <si>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</si>
  <si>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</si>
  <si>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</si>
  <si>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</si>
  <si>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</si>
  <si>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</si>
  <si>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</si>
  <si>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</si>
  <si>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</si>
  <si>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</si>
  <si>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</si>
  <si>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</si>
  <si>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</si>
  <si>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</si>
  <si>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</si>
  <si>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</si>
  <si>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</si>
  <si>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</si>
  <si>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</si>
  <si>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</si>
  <si>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</si>
  <si>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</si>
  <si>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</si>
  <si>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</si>
  <si>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</si>
  <si>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</si>
  <si>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</si>
  <si>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</si>
  <si>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</si>
  <si>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</si>
  <si>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</si>
  <si>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</si>
  <si>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</si>
  <si>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</si>
  <si>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</si>
  <si>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</si>
  <si>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</si>
  <si>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</si>
  <si>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</si>
  <si>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</si>
  <si>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</si>
  <si>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</si>
  <si>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</si>
  <si>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</si>
  <si>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</si>
  <si>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</si>
  <si>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</si>
  <si>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</si>
  <si>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</si>
  <si>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</si>
  <si>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</si>
  <si>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</si>
  <si>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</si>
  <si>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</si>
  <si>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</si>
  <si>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</si>
  <si>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</si>
  <si>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</si>
  <si>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</si>
  <si>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</si>
  <si>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</si>
  <si>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</si>
  <si>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</si>
  <si>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</si>
  <si>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</si>
  <si>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</si>
  <si>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</si>
  <si>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</si>
  <si>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</si>
  <si>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</si>
  <si>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</si>
  <si>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</si>
  <si>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</si>
  <si>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</si>
  <si>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</si>
  <si>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</si>
  <si>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</si>
  <si>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</si>
  <si>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</si>
  <si>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</si>
  <si>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</si>
  <si>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</si>
  <si>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</si>
  <si>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</si>
  <si>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</si>
  <si>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</si>
  <si>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</si>
  <si>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</si>
  <si>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</si>
  <si>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</si>
  <si>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</si>
  <si>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</si>
  <si>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</si>
  <si>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</si>
  <si>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</si>
  <si>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</si>
  <si>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</si>
  <si>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</si>
  <si>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</si>
  <si>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</si>
  <si>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</si>
  <si>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</si>
  <si>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</si>
  <si>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</si>
  <si>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</si>
  <si>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</si>
  <si>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</si>
  <si>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</si>
  <si>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</si>
  <si>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</si>
  <si>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</si>
  <si>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</si>
  <si>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</si>
  <si>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</si>
  <si>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</si>
  <si>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</si>
  <si>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</si>
  <si>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</si>
  <si>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</si>
  <si>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</si>
  <si>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</si>
  <si>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</si>
  <si>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</si>
  <si>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</si>
  <si>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</si>
  <si>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</si>
  <si>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</si>
  <si>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</si>
  <si>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</si>
  <si>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</si>
  <si>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</si>
  <si>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</si>
  <si>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</si>
  <si>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</si>
  <si>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</si>
  <si>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</si>
  <si>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</si>
  <si>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</si>
  <si>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</si>
  <si>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</si>
  <si>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</si>
  <si>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</si>
  <si>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</si>
  <si>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</si>
  <si>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</si>
  <si>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</si>
  <si>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</si>
  <si>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</si>
  <si>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</si>
  <si>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</si>
  <si>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</si>
  <si>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</si>
  <si>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</si>
  <si>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</si>
  <si>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</si>
  <si>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</si>
  <si>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</si>
  <si>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</si>
  <si>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</si>
  <si>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</si>
  <si>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</si>
  <si>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</si>
  <si>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</si>
  <si>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</si>
  <si>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</si>
  <si>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</si>
  <si>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</si>
  <si>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</si>
  <si>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</si>
  <si>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</si>
  <si>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</si>
  <si>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</si>
  <si>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</si>
  <si>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</si>
  <si>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</si>
  <si>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</si>
  <si>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</si>
  <si>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</si>
  <si>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</si>
  <si>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</si>
  <si>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</si>
  <si>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</si>
  <si>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</si>
  <si>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</si>
  <si>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</si>
  <si>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</si>
  <si>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</si>
  <si>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</si>
  <si>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</si>
  <si>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</si>
  <si>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</si>
  <si>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</si>
  <si>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</si>
  <si>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</si>
  <si>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</si>
  <si>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</si>
  <si>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</si>
  <si>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</si>
  <si>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</si>
  <si>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</si>
  <si>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</si>
  <si>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</si>
  <si>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</si>
  <si>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</si>
  <si>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</si>
  <si>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</si>
  <si>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</si>
  <si>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</si>
  <si>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</si>
  <si>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</si>
  <si>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</si>
  <si>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</si>
  <si>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</si>
  <si>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</si>
  <si>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</si>
  <si>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</si>
  <si>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</si>
  <si>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</si>
  <si>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</si>
  <si>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</si>
  <si>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</si>
  <si>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</si>
  <si>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</si>
  <si>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</si>
  <si>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</si>
  <si>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</si>
  <si>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</si>
  <si>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</si>
  <si>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</si>
  <si>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</si>
  <si>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</si>
  <si>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</si>
  <si>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</si>
  <si>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</si>
  <si>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</si>
  <si>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</si>
  <si>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</si>
  <si>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</si>
  <si>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</si>
  <si>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</si>
  <si>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</si>
  <si>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</si>
  <si>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</si>
  <si>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</si>
  <si>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</si>
  <si>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</si>
  <si>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</si>
  <si>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</si>
  <si>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</si>
  <si>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</si>
  <si>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</si>
  <si>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</si>
  <si>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</si>
  <si>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</si>
  <si>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</si>
  <si>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</si>
  <si>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</si>
  <si>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</si>
  <si>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</si>
  <si>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</si>
  <si>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</si>
  <si>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</si>
  <si>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</si>
  <si>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</si>
  <si>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</si>
  <si>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</si>
  <si>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</si>
  <si>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</si>
  <si>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</si>
  <si>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</si>
  <si>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</si>
  <si>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</si>
  <si>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</si>
  <si>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</si>
  <si>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</si>
  <si>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</si>
  <si>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</si>
  <si>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</si>
  <si>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</si>
  <si>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</si>
  <si>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</si>
  <si>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</si>
  <si>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</si>
  <si>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</si>
  <si>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</si>
  <si>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</si>
  <si>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</si>
  <si>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</si>
  <si>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</si>
  <si>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</si>
  <si>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</si>
  <si>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</si>
  <si>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</si>
  <si>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</si>
  <si>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</si>
  <si>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</si>
  <si>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</si>
  <si>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</si>
  <si>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</si>
  <si>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</si>
  <si>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</si>
  <si>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</si>
  <si>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</si>
  <si>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</si>
  <si>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</si>
  <si>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</si>
  <si>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</si>
  <si>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大臣官房国際課</t>
    <phoneticPr fontId="5"/>
  </si>
  <si>
    <t>国際課</t>
    <phoneticPr fontId="5"/>
  </si>
  <si>
    <t>○</t>
  </si>
  <si>
    <t>-</t>
  </si>
  <si>
    <t>-</t>
    <phoneticPr fontId="5"/>
  </si>
  <si>
    <t>-</t>
    <phoneticPr fontId="5"/>
  </si>
  <si>
    <t>-</t>
    <phoneticPr fontId="5"/>
  </si>
  <si>
    <t>-</t>
    <phoneticPr fontId="5"/>
  </si>
  <si>
    <t>-</t>
    <phoneticPr fontId="5"/>
  </si>
  <si>
    <t>％</t>
    <phoneticPr fontId="5"/>
  </si>
  <si>
    <t>-</t>
    <phoneticPr fontId="5"/>
  </si>
  <si>
    <t>-</t>
    <phoneticPr fontId="5"/>
  </si>
  <si>
    <t>人</t>
    <rPh sb="0" eb="1">
      <t>ニン</t>
    </rPh>
    <phoneticPr fontId="5"/>
  </si>
  <si>
    <t>-</t>
    <phoneticPr fontId="5"/>
  </si>
  <si>
    <t>WHOの職員数に占める日本人職員数を、令和2年度までに50％増やす（対平成27年度比）</t>
    <rPh sb="19" eb="21">
      <t>レイワ</t>
    </rPh>
    <rPh sb="23" eb="24">
      <t>ド</t>
    </rPh>
    <phoneticPr fontId="5"/>
  </si>
  <si>
    <t>WHO Human resources</t>
    <phoneticPr fontId="5"/>
  </si>
  <si>
    <t>-</t>
    <phoneticPr fontId="5"/>
  </si>
  <si>
    <t>‐</t>
  </si>
  <si>
    <t>無</t>
  </si>
  <si>
    <t>-</t>
    <phoneticPr fontId="5"/>
  </si>
  <si>
    <t>-</t>
    <phoneticPr fontId="5"/>
  </si>
  <si>
    <t>-</t>
    <phoneticPr fontId="5"/>
  </si>
  <si>
    <t>WHOでの日本人インターンの人数</t>
    <phoneticPr fontId="5"/>
  </si>
  <si>
    <t>米ドル</t>
    <rPh sb="0" eb="1">
      <t>ベイ</t>
    </rPh>
    <phoneticPr fontId="5"/>
  </si>
  <si>
    <t>-</t>
    <phoneticPr fontId="5"/>
  </si>
  <si>
    <t>-</t>
    <phoneticPr fontId="5"/>
  </si>
  <si>
    <t>国際社会への参画・貢献を行うこと</t>
    <rPh sb="0" eb="2">
      <t>コクサイ</t>
    </rPh>
    <rPh sb="2" eb="4">
      <t>シャカイ</t>
    </rPh>
    <rPh sb="6" eb="8">
      <t>サンカク</t>
    </rPh>
    <rPh sb="9" eb="11">
      <t>コウケン</t>
    </rPh>
    <rPh sb="12" eb="13">
      <t>オコナ</t>
    </rPh>
    <phoneticPr fontId="5"/>
  </si>
  <si>
    <t>国際機関の活動への参画・協力等を通じて、保健・労働等分野において、国際社会に貢献すること（施策目標Ⅶ-1-1）</t>
    <phoneticPr fontId="5"/>
  </si>
  <si>
    <t>WHOの職員数に占める日本人職員の人数（アウトプット）</t>
    <phoneticPr fontId="5"/>
  </si>
  <si>
    <t>-</t>
    <phoneticPr fontId="5"/>
  </si>
  <si>
    <t>-</t>
    <phoneticPr fontId="5"/>
  </si>
  <si>
    <t>-</t>
    <phoneticPr fontId="5"/>
  </si>
  <si>
    <t>-</t>
    <phoneticPr fontId="5"/>
  </si>
  <si>
    <t>-</t>
    <phoneticPr fontId="5"/>
  </si>
  <si>
    <t>-</t>
    <phoneticPr fontId="5"/>
  </si>
  <si>
    <t>-</t>
    <phoneticPr fontId="5"/>
  </si>
  <si>
    <t>WHOの職員数に占める日本人職員数を、令和2年度までに50％増やす（対平成27年度比</t>
    <phoneticPr fontId="5"/>
  </si>
  <si>
    <t>WHOの日本人幹部職員数（D1以上）</t>
    <phoneticPr fontId="5"/>
  </si>
  <si>
    <t>人</t>
    <rPh sb="0" eb="1">
      <t>ニン</t>
    </rPh>
    <phoneticPr fontId="5"/>
  </si>
  <si>
    <t>-</t>
    <phoneticPr fontId="5"/>
  </si>
  <si>
    <t>-</t>
    <phoneticPr fontId="5"/>
  </si>
  <si>
    <t>WHOの日本人職員数</t>
    <phoneticPr fontId="5"/>
  </si>
  <si>
    <t>【国際合同エイズ計画（UNAIDS）】
世界で抗ＨＩＶ治療を受けている人</t>
    <phoneticPr fontId="5"/>
  </si>
  <si>
    <t>万人</t>
    <rPh sb="0" eb="2">
      <t>マンニン</t>
    </rPh>
    <phoneticPr fontId="5"/>
  </si>
  <si>
    <t>【国際合同エイズ計画（UNAIDS）】
単位当たりコスト(単純平均による世界の人口一人あたりのUNAIDS拠出金)=X/Y
X：UNAIDS拠出金総額
Ｙ：世界の人口総数</t>
    <phoneticPr fontId="5"/>
  </si>
  <si>
    <t>単位当たりコスト（WHO邦人職員一人あたりのWHO分担金（日本支払分））＝Ｘ／Ｙ
Ｘ：WHO分担金（日本支払分）　×人件費割合（0.117）　　　　　　　　　　　　　
Ｙ：WHO邦人職員数　　　　　　　　　　　　　　　　　　</t>
    <phoneticPr fontId="5"/>
  </si>
  <si>
    <t>○</t>
    <phoneticPr fontId="5"/>
  </si>
  <si>
    <t>米ドル</t>
    <phoneticPr fontId="5"/>
  </si>
  <si>
    <t>　　X/Y</t>
    <phoneticPr fontId="5"/>
  </si>
  <si>
    <t>-</t>
    <phoneticPr fontId="5"/>
  </si>
  <si>
    <t>外務省</t>
  </si>
  <si>
    <t>世界保健機関分担金</t>
    <rPh sb="0" eb="2">
      <t>セカイ</t>
    </rPh>
    <rPh sb="2" eb="4">
      <t>ホケン</t>
    </rPh>
    <rPh sb="4" eb="6">
      <t>キカン</t>
    </rPh>
    <rPh sb="6" eb="9">
      <t>ブンタンキン</t>
    </rPh>
    <phoneticPr fontId="5"/>
  </si>
  <si>
    <t>世界エイズ・結核・マラリア対策基金（任意拠出金）</t>
    <rPh sb="0" eb="2">
      <t>セカイ</t>
    </rPh>
    <rPh sb="6" eb="8">
      <t>ケッカク</t>
    </rPh>
    <rPh sb="13" eb="15">
      <t>タイサク</t>
    </rPh>
    <rPh sb="15" eb="17">
      <t>キキン</t>
    </rPh>
    <rPh sb="18" eb="23">
      <t>ニンイキョシュツキン</t>
    </rPh>
    <phoneticPr fontId="5"/>
  </si>
  <si>
    <t>・外務省の当該基金は、途上国におけるエイズ・結核・マラリアの予防、治療、ケア等の対策を資金支援し、官民のパートナーシップにより、途上国の保健改善及び開発並びに貧困削減に貢献することを目的としている。一方、世界保健機関等拠出金は、世界保健機関（WHO)及び国際合同エイズ計画（UNAIDS）を通じ、国際保健分野における諸課題への取組を強化することを目的としている。その事業範囲は感染症対策のみならず、母子保健や食品安全なども含む幅広いものとなっており、また、事業対象地域も途上国だけではなく、世界的な規模となっている点で基金とは異なる。
・世界保健機関分担金は、加盟国は分担率に応じて負担する義務的経費であり、その多くは人件費などWHOの運営を支える経費に充てられている。一方、世界保健機関拠出金は、任意で負担する経費であり、我が国の国益に関する分野や内政への直接的な影響が想定される分野を中心としたWHOの事業に充てられ、国際保健分野における諸課題への取り組みを強化することを目的に拠出するものである。</t>
    <phoneticPr fontId="5"/>
  </si>
  <si>
    <t>834</t>
    <phoneticPr fontId="5"/>
  </si>
  <si>
    <t>502</t>
    <phoneticPr fontId="5"/>
  </si>
  <si>
    <t>444</t>
    <phoneticPr fontId="5"/>
  </si>
  <si>
    <t>834</t>
    <phoneticPr fontId="5"/>
  </si>
  <si>
    <t>836</t>
    <phoneticPr fontId="5"/>
  </si>
  <si>
    <t>846</t>
    <phoneticPr fontId="5"/>
  </si>
  <si>
    <t>817</t>
    <phoneticPr fontId="5"/>
  </si>
  <si>
    <t>819</t>
    <phoneticPr fontId="5"/>
  </si>
  <si>
    <t>814</t>
    <phoneticPr fontId="5"/>
  </si>
  <si>
    <t>国連合同エイズ計画（UNAIDS）</t>
    <phoneticPr fontId="5"/>
  </si>
  <si>
    <t>国連合同エイズ計画の実施するエイズ対策に対する拠出</t>
    <phoneticPr fontId="5"/>
  </si>
  <si>
    <t>国際保健分野における専門機関への支出であり、成果の達成度も向上しているため、実効性が高いと考えられる。</t>
    <phoneticPr fontId="5"/>
  </si>
  <si>
    <t>本事業による成果物は、国際保健分野における諸問題の解決に広く活用されている。</t>
    <phoneticPr fontId="5"/>
  </si>
  <si>
    <t>-</t>
    <phoneticPr fontId="5"/>
  </si>
  <si>
    <t>228,875,990米ドル
/75億4800万人</t>
    <phoneticPr fontId="5"/>
  </si>
  <si>
    <t>218,627,360米ドル
/76億3100万人</t>
    <phoneticPr fontId="5"/>
  </si>
  <si>
    <t>228,128,541米ドル
/77億1300万人</t>
    <phoneticPr fontId="5"/>
  </si>
  <si>
    <t>49.954.102米ドル×0.117
/48人</t>
    <phoneticPr fontId="5"/>
  </si>
  <si>
    <t>46.313.470米ドル×0.117
/40人</t>
    <phoneticPr fontId="5"/>
  </si>
  <si>
    <t>46.313.470米ドル×0.117
/42人</t>
    <phoneticPr fontId="5"/>
  </si>
  <si>
    <t>-</t>
    <phoneticPr fontId="5"/>
  </si>
  <si>
    <t>国際保健政策人材養成事業</t>
    <phoneticPr fontId="5"/>
  </si>
  <si>
    <t>国際保健政策人材を取り巻く環境は著しく変化しており、世界全体では、医療市場拡大に伴う国際的な規範・基準設定に戦略的に関わる重要性が増加していることにより、変化に対応した国際保健政策人材の養成と輩出が急務となっている。本事業により、国内・海外における戦略的な国際保健政策人材育成を強化し、「リボルビング・ドア」による人材プールの構築と情報共有を図り、将来的に国際保健政策人材の増加（50%増。平成27年度52人→令和2年度78人）を目指す。</t>
    <rPh sb="205" eb="207">
      <t>レイワ</t>
    </rPh>
    <phoneticPr fontId="5"/>
  </si>
  <si>
    <t>司令塔となる「グローバルヘルス人材戦略センター」を、国立研究開発法人国立国際医療研究センター内に設置し、①厚生労働省・大学等と連携した人材育成戦略の企画立案、②国際機関等からの求人情報等の情報収集と人材受け入れの働きかけ、③登録希望者の受付・管理（人材のプール）、④登録者のカウンセリング、技術支援、アフターケア、⑤就職が決まるまでの間の働き場所の提供　等の業務を実施する。
※国際保健政策人材は、国際的な環境でリーダーシップを発揮できる人材のことをいう。
(補助率　１０／１０）</t>
    <phoneticPr fontId="5"/>
  </si>
  <si>
    <t>-</t>
    <phoneticPr fontId="5"/>
  </si>
  <si>
    <t>衛生関係指導者養成等委託費</t>
    <rPh sb="0" eb="2">
      <t>エイセイ</t>
    </rPh>
    <rPh sb="2" eb="4">
      <t>カンケイ</t>
    </rPh>
    <rPh sb="4" eb="7">
      <t>シドウシャ</t>
    </rPh>
    <rPh sb="7" eb="9">
      <t>ヨウセイ</t>
    </rPh>
    <rPh sb="9" eb="10">
      <t>ナド</t>
    </rPh>
    <rPh sb="10" eb="13">
      <t>イタクヒ</t>
    </rPh>
    <phoneticPr fontId="5"/>
  </si>
  <si>
    <t>2020年までに、国際保健政策人材を50%増加させる</t>
    <phoneticPr fontId="5"/>
  </si>
  <si>
    <t>国際保健政策人材の増加率（対平成27年度）
国際保健政策人材数/平成27年度における国際保健政策人材数</t>
    <phoneticPr fontId="5"/>
  </si>
  <si>
    <t>-</t>
    <phoneticPr fontId="5"/>
  </si>
  <si>
    <t>国際保健政策人材養成事業　事業実績報告書</t>
    <phoneticPr fontId="5"/>
  </si>
  <si>
    <t>国際保健政策人材の人数</t>
    <phoneticPr fontId="5"/>
  </si>
  <si>
    <t>人</t>
    <rPh sb="0" eb="1">
      <t>ヒト</t>
    </rPh>
    <phoneticPr fontId="5"/>
  </si>
  <si>
    <t>-</t>
    <phoneticPr fontId="5"/>
  </si>
  <si>
    <t>-</t>
    <phoneticPr fontId="5"/>
  </si>
  <si>
    <t>グローバルヘルス人材戦略センターに登録されている人材の人数</t>
    <phoneticPr fontId="5"/>
  </si>
  <si>
    <t>事業の予算額／グローバルヘルス人材戦略センターに登録されている人材の人数　　　　　　　　　　　　　　　　　　　　　　　　　　　　　</t>
    <phoneticPr fontId="5"/>
  </si>
  <si>
    <t>百万円</t>
    <rPh sb="0" eb="1">
      <t>ヒャク</t>
    </rPh>
    <rPh sb="1" eb="3">
      <t>マンエン</t>
    </rPh>
    <phoneticPr fontId="5"/>
  </si>
  <si>
    <t>　百万円／人</t>
    <phoneticPr fontId="5"/>
  </si>
  <si>
    <t>102百万円／200人</t>
    <phoneticPr fontId="5"/>
  </si>
  <si>
    <t>70百万円／600人</t>
    <phoneticPr fontId="5"/>
  </si>
  <si>
    <t>国際保健政策人材を増加させることにより、国際保健分野の取組を強化することに寄与し、国際社会へ貢献する。</t>
    <phoneticPr fontId="5"/>
  </si>
  <si>
    <t>国際機関等に人材を送り込むためには、加盟国である国が主導して実施すべき事業である。</t>
    <phoneticPr fontId="5"/>
  </si>
  <si>
    <t>国際保健政策人材の育成を強化するためには、司令塔の機能を果たす組織が必要であり、目的達成に必要・適切かつ優先度の高い事業である。</t>
    <phoneticPr fontId="5"/>
  </si>
  <si>
    <t>事業実績報告書を確認し、真に必要なものに限定されていることを確認している。</t>
    <phoneticPr fontId="5"/>
  </si>
  <si>
    <t>有識者で構成される「国際保健に関する懇談会」の報告書や、閣議決定された「未来投資戦略2019」、閣僚会議で策定された「国際的に脅威となる感染症対策の強化に関する基本計画」に示されている内容である。</t>
    <phoneticPr fontId="5"/>
  </si>
  <si>
    <t>A.国立国際医療研究センター</t>
    <rPh sb="2" eb="4">
      <t>コクリツ</t>
    </rPh>
    <rPh sb="4" eb="6">
      <t>コクサイ</t>
    </rPh>
    <rPh sb="6" eb="8">
      <t>イリョウ</t>
    </rPh>
    <rPh sb="8" eb="10">
      <t>ケンキュウ</t>
    </rPh>
    <phoneticPr fontId="5"/>
  </si>
  <si>
    <t>B.</t>
    <phoneticPr fontId="5"/>
  </si>
  <si>
    <t>国立国際医療研究センター</t>
    <rPh sb="0" eb="2">
      <t>コクリツ</t>
    </rPh>
    <rPh sb="2" eb="4">
      <t>コクサイ</t>
    </rPh>
    <rPh sb="4" eb="6">
      <t>イリョウ</t>
    </rPh>
    <rPh sb="6" eb="8">
      <t>ケンキュウ</t>
    </rPh>
    <phoneticPr fontId="5"/>
  </si>
  <si>
    <t>グローバルヘルス人材戦略センターの立ち上げ、国際機関への働きかけや人材育成など</t>
    <phoneticPr fontId="5"/>
  </si>
  <si>
    <t>補助金等交付</t>
  </si>
  <si>
    <t>△</t>
  </si>
  <si>
    <t>事業の目標は達成できる見込であるが、予算の執行率は低い水準であるため、予算額を適宜精査しつつ、国立研究開発法人国立国際医療研究センター内にある「グローバルヘルス人材戦略センター」への補助により、国内・海外における戦略的な国際保健政策人材育成を強化し、「リボルビング・ドア」による人材プールの構築と情報共有を図り、国際保健政策人材の増加を目指していく。</t>
    <phoneticPr fontId="5"/>
  </si>
  <si>
    <t>令和元年度は出張回数が想定よりも少なかったこと等により不用を出したが、本事業の目的達成に貢献できていると考える。</t>
    <rPh sb="0" eb="2">
      <t>レイワ</t>
    </rPh>
    <rPh sb="2" eb="4">
      <t>ガンネン</t>
    </rPh>
    <rPh sb="3" eb="5">
      <t>ネンド</t>
    </rPh>
    <rPh sb="6" eb="8">
      <t>シュッチョウ</t>
    </rPh>
    <rPh sb="8" eb="10">
      <t>カイスウ</t>
    </rPh>
    <rPh sb="11" eb="13">
      <t>ソウテイ</t>
    </rPh>
    <rPh sb="16" eb="17">
      <t>スク</t>
    </rPh>
    <rPh sb="23" eb="24">
      <t>トウ</t>
    </rPh>
    <rPh sb="27" eb="29">
      <t>フヨウ</t>
    </rPh>
    <rPh sb="30" eb="31">
      <t>ダ</t>
    </rPh>
    <rPh sb="35" eb="36">
      <t>ホン</t>
    </rPh>
    <rPh sb="36" eb="38">
      <t>ジギョウ</t>
    </rPh>
    <rPh sb="39" eb="41">
      <t>モクテキ</t>
    </rPh>
    <rPh sb="41" eb="43">
      <t>タッセイ</t>
    </rPh>
    <rPh sb="44" eb="46">
      <t>コウケン</t>
    </rPh>
    <rPh sb="52" eb="53">
      <t>カンガ</t>
    </rPh>
    <phoneticPr fontId="5"/>
  </si>
  <si>
    <t>-</t>
    <phoneticPr fontId="5"/>
  </si>
  <si>
    <t>国際的に脅威となる感染症対策の強化に関する基本計画（平成28年2月9日）</t>
    <rPh sb="26" eb="28">
      <t>ヘイセイ</t>
    </rPh>
    <rPh sb="30" eb="31">
      <t>ネン</t>
    </rPh>
    <rPh sb="32" eb="33">
      <t>ガツ</t>
    </rPh>
    <rPh sb="34" eb="35">
      <t>ニチ</t>
    </rPh>
    <phoneticPr fontId="5"/>
  </si>
  <si>
    <t>2020年までに、国際保健政策人材を78人に増加させる</t>
    <rPh sb="20" eb="21">
      <t>ニン</t>
    </rPh>
    <phoneticPr fontId="5"/>
  </si>
  <si>
    <t>69百万円／650人</t>
    <phoneticPr fontId="5"/>
  </si>
  <si>
    <t>平成29、30年度では国際保健政策人材の人数が減ってしまったものの、令和元年度では大きく増加しており、今後人数の増加が見込まれる。</t>
    <rPh sb="0" eb="2">
      <t>ヘイセイ</t>
    </rPh>
    <rPh sb="7" eb="9">
      <t>ネンド</t>
    </rPh>
    <rPh sb="11" eb="19">
      <t>コクサイホケンセイサクジンザイ</t>
    </rPh>
    <rPh sb="20" eb="22">
      <t>ニンズウ</t>
    </rPh>
    <rPh sb="23" eb="24">
      <t>ヘ</t>
    </rPh>
    <rPh sb="34" eb="36">
      <t>レイワ</t>
    </rPh>
    <rPh sb="36" eb="39">
      <t>ガンネンド</t>
    </rPh>
    <rPh sb="41" eb="42">
      <t>オオ</t>
    </rPh>
    <rPh sb="44" eb="46">
      <t>ゾウカ</t>
    </rPh>
    <rPh sb="51" eb="53">
      <t>コンゴ</t>
    </rPh>
    <rPh sb="53" eb="55">
      <t>ニンズウ</t>
    </rPh>
    <rPh sb="56" eb="58">
      <t>ゾウカ</t>
    </rPh>
    <rPh sb="59" eb="61">
      <t>ミコ</t>
    </rPh>
    <phoneticPr fontId="5"/>
  </si>
  <si>
    <t>平成29、30年度では国際保健政策人材の人数が減ってしまったものの、令和元年度では大きく増加しており、少ないコストで改善を図っていることから概ね妥当だと考えられる。</t>
    <rPh sb="51" eb="52">
      <t>スク</t>
    </rPh>
    <rPh sb="58" eb="60">
      <t>カイゼン</t>
    </rPh>
    <rPh sb="61" eb="62">
      <t>ハカ</t>
    </rPh>
    <phoneticPr fontId="5"/>
  </si>
  <si>
    <t>人件費</t>
    <rPh sb="0" eb="3">
      <t>ジンケンヒ</t>
    </rPh>
    <phoneticPr fontId="5"/>
  </si>
  <si>
    <t>諸謝金</t>
    <rPh sb="0" eb="3">
      <t>ショシャキン</t>
    </rPh>
    <phoneticPr fontId="5"/>
  </si>
  <si>
    <t>旅費</t>
    <rPh sb="0" eb="2">
      <t>リョヒ</t>
    </rPh>
    <phoneticPr fontId="5"/>
  </si>
  <si>
    <t>庁費</t>
    <rPh sb="0" eb="2">
      <t>チョウヒ</t>
    </rPh>
    <phoneticPr fontId="5"/>
  </si>
  <si>
    <t>ワークショップ講師への諸謝金等</t>
    <rPh sb="7" eb="9">
      <t>コウシ</t>
    </rPh>
    <rPh sb="11" eb="14">
      <t>ショシャキン</t>
    </rPh>
    <rPh sb="14" eb="15">
      <t>ナド</t>
    </rPh>
    <phoneticPr fontId="5"/>
  </si>
  <si>
    <t>職員出張旅費等</t>
    <rPh sb="0" eb="2">
      <t>ショクイン</t>
    </rPh>
    <rPh sb="2" eb="4">
      <t>シュッチョウ</t>
    </rPh>
    <rPh sb="4" eb="6">
      <t>リョヒ</t>
    </rPh>
    <rPh sb="6" eb="7">
      <t>ナド</t>
    </rPh>
    <phoneticPr fontId="5"/>
  </si>
  <si>
    <t>採用情報検索サイトの改修費等</t>
    <rPh sb="0" eb="2">
      <t>サイヨウ</t>
    </rPh>
    <rPh sb="2" eb="4">
      <t>ジョウホウ</t>
    </rPh>
    <rPh sb="4" eb="6">
      <t>ケンサク</t>
    </rPh>
    <rPh sb="10" eb="13">
      <t>カイシュウヒ</t>
    </rPh>
    <rPh sb="13" eb="14">
      <t>ナド</t>
    </rPh>
    <phoneticPr fontId="5"/>
  </si>
  <si>
    <t>専任職員雇上費等</t>
    <rPh sb="0" eb="2">
      <t>センニン</t>
    </rPh>
    <rPh sb="2" eb="4">
      <t>ショクイン</t>
    </rPh>
    <rPh sb="4" eb="5">
      <t>ヤト</t>
    </rPh>
    <rPh sb="5" eb="6">
      <t>ア</t>
    </rPh>
    <rPh sb="6" eb="7">
      <t>ヒ</t>
    </rPh>
    <rPh sb="7" eb="8">
      <t>ナド</t>
    </rPh>
    <phoneticPr fontId="5"/>
  </si>
  <si>
    <t>点検対象外</t>
    <rPh sb="0" eb="5">
      <t>テンケンタイショウガイ</t>
    </rPh>
    <phoneticPr fontId="5"/>
  </si>
  <si>
    <t>国際保健政策人材の育成及び強化を図るための事業であるが、成果実績が低調に推移している要因を分析し、効果的な事業への見直しを図ること。</t>
    <rPh sb="0" eb="2">
      <t>コクサイ</t>
    </rPh>
    <rPh sb="2" eb="4">
      <t>ホケン</t>
    </rPh>
    <rPh sb="4" eb="6">
      <t>セイサク</t>
    </rPh>
    <rPh sb="6" eb="8">
      <t>ジンザイ</t>
    </rPh>
    <rPh sb="9" eb="11">
      <t>イクセイ</t>
    </rPh>
    <rPh sb="11" eb="12">
      <t>オヨ</t>
    </rPh>
    <rPh sb="13" eb="15">
      <t>キョウカ</t>
    </rPh>
    <rPh sb="16" eb="17">
      <t>ハカ</t>
    </rPh>
    <rPh sb="21" eb="23">
      <t>ジギョウ</t>
    </rPh>
    <rPh sb="28" eb="30">
      <t>セイカ</t>
    </rPh>
    <rPh sb="30" eb="32">
      <t>ジッセキ</t>
    </rPh>
    <rPh sb="33" eb="35">
      <t>テイチョウ</t>
    </rPh>
    <rPh sb="36" eb="38">
      <t>スイイ</t>
    </rPh>
    <rPh sb="42" eb="44">
      <t>ヨウイン</t>
    </rPh>
    <rPh sb="45" eb="47">
      <t>ブンセキ</t>
    </rPh>
    <rPh sb="49" eb="52">
      <t>コウカテキ</t>
    </rPh>
    <rPh sb="53" eb="55">
      <t>ジギョウ</t>
    </rPh>
    <rPh sb="57" eb="59">
      <t>ミナオ</t>
    </rPh>
    <rPh sb="61" eb="62">
      <t>ハカ</t>
    </rPh>
    <phoneticPr fontId="25"/>
  </si>
  <si>
    <t>平岩　勝</t>
    <rPh sb="0" eb="2">
      <t>ヒライワ</t>
    </rPh>
    <rPh sb="3" eb="4">
      <t>マサル</t>
    </rPh>
    <phoneticPr fontId="5"/>
  </si>
  <si>
    <t>-</t>
    <phoneticPr fontId="5"/>
  </si>
  <si>
    <t>国際保健政策人材の人数は令和元年度実績が52名であり、2020年までに78名という目標を達成することは困難な状況であるが、令和元年度は平成30年度から８名増加し、国際保健政策人材減少に歯止めをかけることができた。また、若手を含めた全グレード全体でみると、増加傾向にあり、将来的な増加の展望が見えてきたところ。国際機関等の日本人職員の増加を通じて、国際保健分野における日本のプレゼンスを発揮していくためにも、幹部クラスである国際保健政策人材の増加につながる効果的な取組を外部有識者の意見も取り入れつつ委託先である国立国際医療研究センターとともに検討してまいりたい。</t>
    <rPh sb="76" eb="77">
      <t>メイ</t>
    </rPh>
    <rPh sb="120" eb="122">
      <t>ゼンタイ</t>
    </rPh>
    <rPh sb="129" eb="131">
      <t>ケイコウ</t>
    </rPh>
    <rPh sb="154" eb="156">
      <t>コクサイ</t>
    </rPh>
    <rPh sb="156" eb="158">
      <t>キカン</t>
    </rPh>
    <rPh sb="158" eb="159">
      <t>ナド</t>
    </rPh>
    <rPh sb="160" eb="163">
      <t>ニホンジン</t>
    </rPh>
    <rPh sb="163" eb="165">
      <t>ショクイン</t>
    </rPh>
    <rPh sb="166" eb="168">
      <t>ゾウカ</t>
    </rPh>
    <rPh sb="169" eb="170">
      <t>ツウ</t>
    </rPh>
    <rPh sb="173" eb="175">
      <t>コクサイ</t>
    </rPh>
    <rPh sb="175" eb="177">
      <t>ホケン</t>
    </rPh>
    <rPh sb="177" eb="179">
      <t>ブンヤ</t>
    </rPh>
    <rPh sb="183" eb="185">
      <t>ニホン</t>
    </rPh>
    <rPh sb="192" eb="194">
      <t>ハッキ</t>
    </rPh>
    <rPh sb="203" eb="205">
      <t>カンブ</t>
    </rPh>
    <rPh sb="211" eb="219">
      <t>コクサイホケンセイサクジンザイ</t>
    </rPh>
    <rPh sb="220" eb="222">
      <t>ゾウカ</t>
    </rPh>
    <rPh sb="227" eb="230">
      <t>コウカテキ</t>
    </rPh>
    <rPh sb="231" eb="233">
      <t>トリクミ</t>
    </rPh>
    <rPh sb="249" eb="252">
      <t>イタクサキ</t>
    </rPh>
    <rPh sb="255" eb="257">
      <t>コクリツ</t>
    </rPh>
    <rPh sb="257" eb="259">
      <t>コクサイ</t>
    </rPh>
    <rPh sb="259" eb="261">
      <t>イリョウ</t>
    </rPh>
    <rPh sb="261" eb="263">
      <t>ケンキュウ</t>
    </rPh>
    <rPh sb="271" eb="273">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</si>
</sst>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30</xdr:col>
      <xdr:colOff>13607</xdr:colOff>
      <xdr:row>118</xdr:row>
      <xdr:rowOff>27215</xdr:rowOff>
    </xdr:from>
    <xdr:to>
      <xdr:col>33</xdr:col>
      <xdr:colOff>189800</xdr:colOff>
      <xdr:row>118</xdr:row>
      <xdr:rowOff>284648</xdr:rowOff>
    </xdr:to>
    <xdr:sp macro="" textlink="">
      <xdr:nvSpPr>
        <xdr:cNvPr id="4" name="テキスト ボックス 3"/>
        <xdr:cNvSpPr txBox="1"/>
      </xdr:nvSpPr>
      <xdr:spPr>
        <a:xfrm>
          <a:off x="6136821" y="28724679"/>
          <a:ext cx="788515" cy="257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0.0303</a:t>
          </a:r>
          <a:endParaRPr kumimoji="1" lang="ja-JP" altLang="en-US" sz="1100"/>
        </a:p>
      </xdr:txBody>
    </xdr:sp>
    <xdr:clientData/>
  </xdr:twoCellAnchor>
  <xdr:twoCellAnchor>
    <xdr:from>
      <xdr:col>34</xdr:col>
      <xdr:colOff>27214</xdr:colOff>
      <xdr:row>118</xdr:row>
      <xdr:rowOff>13607</xdr:rowOff>
    </xdr:from>
    <xdr:to>
      <xdr:col>37</xdr:col>
      <xdr:colOff>203408</xdr:colOff>
      <xdr:row>118</xdr:row>
      <xdr:rowOff>271040</xdr:rowOff>
    </xdr:to>
    <xdr:sp macro="" textlink="">
      <xdr:nvSpPr>
        <xdr:cNvPr id="5" name="テキスト ボックス 4"/>
        <xdr:cNvSpPr txBox="1"/>
      </xdr:nvSpPr>
      <xdr:spPr>
        <a:xfrm>
          <a:off x="6966857" y="28711071"/>
          <a:ext cx="788515" cy="257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0.0286</a:t>
          </a:r>
          <a:endParaRPr kumimoji="1" lang="ja-JP" altLang="en-US" sz="1100"/>
        </a:p>
      </xdr:txBody>
    </xdr:sp>
    <xdr:clientData/>
  </xdr:twoCellAnchor>
  <xdr:twoCellAnchor>
    <xdr:from>
      <xdr:col>38</xdr:col>
      <xdr:colOff>16329</xdr:colOff>
      <xdr:row>118</xdr:row>
      <xdr:rowOff>16329</xdr:rowOff>
    </xdr:from>
    <xdr:to>
      <xdr:col>41</xdr:col>
      <xdr:colOff>192522</xdr:colOff>
      <xdr:row>118</xdr:row>
      <xdr:rowOff>273762</xdr:rowOff>
    </xdr:to>
    <xdr:sp macro="" textlink="">
      <xdr:nvSpPr>
        <xdr:cNvPr id="7" name="テキスト ボックス 6"/>
        <xdr:cNvSpPr txBox="1"/>
      </xdr:nvSpPr>
      <xdr:spPr>
        <a:xfrm>
          <a:off x="7772400" y="28713793"/>
          <a:ext cx="788515" cy="257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0.0296</a:t>
          </a:r>
          <a:endParaRPr kumimoji="1" lang="ja-JP" altLang="en-US" sz="1100"/>
        </a:p>
      </xdr:txBody>
    </xdr:sp>
    <xdr:clientData/>
  </xdr:twoCellAnchor>
  <xdr:twoCellAnchor>
    <xdr:from>
      <xdr:col>30</xdr:col>
      <xdr:colOff>40822</xdr:colOff>
      <xdr:row>115</xdr:row>
      <xdr:rowOff>13607</xdr:rowOff>
    </xdr:from>
    <xdr:to>
      <xdr:col>34</xdr:col>
      <xdr:colOff>8274</xdr:colOff>
      <xdr:row>115</xdr:row>
      <xdr:rowOff>272649</xdr:rowOff>
    </xdr:to>
    <xdr:sp macro="" textlink="">
      <xdr:nvSpPr>
        <xdr:cNvPr id="10" name="テキスト ボックス 9"/>
        <xdr:cNvSpPr txBox="1"/>
      </xdr:nvSpPr>
      <xdr:spPr>
        <a:xfrm>
          <a:off x="6164036" y="17430750"/>
          <a:ext cx="783881" cy="259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0.51</a:t>
          </a:r>
          <a:endParaRPr kumimoji="1" lang="ja-JP" altLang="en-US" sz="1100"/>
        </a:p>
      </xdr:txBody>
    </xdr:sp>
    <xdr:clientData/>
  </xdr:twoCellAnchor>
  <xdr:twoCellAnchor>
    <xdr:from>
      <xdr:col>33</xdr:col>
      <xdr:colOff>193223</xdr:colOff>
      <xdr:row>115</xdr:row>
      <xdr:rowOff>16328</xdr:rowOff>
    </xdr:from>
    <xdr:to>
      <xdr:col>37</xdr:col>
      <xdr:colOff>160676</xdr:colOff>
      <xdr:row>115</xdr:row>
      <xdr:rowOff>275370</xdr:rowOff>
    </xdr:to>
    <xdr:sp macro="" textlink="">
      <xdr:nvSpPr>
        <xdr:cNvPr id="11" name="テキスト ボックス 10"/>
        <xdr:cNvSpPr txBox="1"/>
      </xdr:nvSpPr>
      <xdr:spPr>
        <a:xfrm>
          <a:off x="6928759" y="17433471"/>
          <a:ext cx="783881" cy="259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0.12</a:t>
          </a:r>
          <a:endParaRPr kumimoji="1" lang="ja-JP" altLang="en-US" sz="1100"/>
        </a:p>
      </xdr:txBody>
    </xdr:sp>
    <xdr:clientData/>
  </xdr:twoCellAnchor>
  <xdr:twoCellAnchor>
    <xdr:from>
      <xdr:col>38</xdr:col>
      <xdr:colOff>19053</xdr:colOff>
      <xdr:row>115</xdr:row>
      <xdr:rowOff>19049</xdr:rowOff>
    </xdr:from>
    <xdr:to>
      <xdr:col>41</xdr:col>
      <xdr:colOff>190612</xdr:colOff>
      <xdr:row>115</xdr:row>
      <xdr:rowOff>278091</xdr:rowOff>
    </xdr:to>
    <xdr:sp macro="" textlink="">
      <xdr:nvSpPr>
        <xdr:cNvPr id="12" name="テキスト ボックス 11"/>
        <xdr:cNvSpPr txBox="1"/>
      </xdr:nvSpPr>
      <xdr:spPr>
        <a:xfrm>
          <a:off x="7775124" y="17436192"/>
          <a:ext cx="783881" cy="259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0.11</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190500</xdr:colOff>
          <xdr:row>741</xdr:row>
          <xdr:rowOff>190500</xdr:rowOff>
        </xdr:from>
        <xdr:to>
          <xdr:col>36</xdr:col>
          <xdr:colOff>53068</xdr:colOff>
          <xdr:row>749</xdr:row>
          <xdr:rowOff>201386</xdr:rowOff>
        </xdr:to>
        <xdr:pic>
          <xdr:nvPicPr>
            <xdr:cNvPr id="13" name="図 12"/>
            <xdr:cNvPicPr>
              <a:picLocks noChangeAspect="1" noChangeArrowheads="1"/>
              <a:extLst>
                <a:ext uri="{84589F7E-364E-4C9E-8A38-B11213B215E9}">
                  <a14:cameraTool cellRange="[1]人材センター!$A$1:$A$5" spid="_x0000_s1070"/>
                </a:ext>
              </a:extLst>
            </xdr:cNvPicPr>
          </xdr:nvPicPr>
          <xdr:blipFill>
            <a:blip xmlns:r="http://schemas.openxmlformats.org/officeDocument/2006/relationships" r:embed="rId1"/>
            <a:srcRect/>
            <a:stretch>
              <a:fillRect/>
            </a:stretch>
          </xdr:blipFill>
          <xdr:spPr bwMode="auto">
            <a:xfrm>
              <a:off x="4068536" y="44958000"/>
              <a:ext cx="3332389" cy="284117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1.inside.mhlw.go.jp\&#35506;&#23460;&#38936;&#22495;1\Users\WHSBC\Desktop\&#12524;&#12499;&#12517;&#12540;&#12398;&#12501;&#12525;&#12540;&#2225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担金"/>
      <sheetName val="拠出金"/>
      <sheetName val="人材センター"/>
      <sheetName val="CEPI"/>
      <sheetName val="GDF"/>
      <sheetName val="GDF (2)"/>
      <sheetName val="GARDP"/>
      <sheetName val="Sheet2"/>
      <sheetName val="Sheet3"/>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9" t="s">
        <v>0</v>
      </c>
      <c r="AK2" s="969"/>
      <c r="AL2" s="969"/>
      <c r="AM2" s="969"/>
      <c r="AN2" s="969"/>
      <c r="AO2" s="970"/>
      <c r="AP2" s="970"/>
      <c r="AQ2" s="970"/>
      <c r="AR2" s="78" t="str">
        <f>IF(OR(AO2="　", AO2=""), "", "-")</f>
        <v/>
      </c>
      <c r="AS2" s="971">
        <v>853</v>
      </c>
      <c r="AT2" s="971"/>
      <c r="AU2" s="971"/>
      <c r="AV2" s="51" t="str">
        <f>IF(AW2="", "", "-")</f>
        <v/>
      </c>
      <c r="AW2" s="916"/>
      <c r="AX2" s="916"/>
    </row>
    <row r="3" spans="1:50" ht="21" customHeight="1" thickBot="1" x14ac:dyDescent="0.2">
      <c r="A3" s="872" t="s">
        <v>428</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560</v>
      </c>
      <c r="AK3" s="874"/>
      <c r="AL3" s="874"/>
      <c r="AM3" s="874"/>
      <c r="AN3" s="874"/>
      <c r="AO3" s="874"/>
      <c r="AP3" s="874"/>
      <c r="AQ3" s="874"/>
      <c r="AR3" s="874"/>
      <c r="AS3" s="874"/>
      <c r="AT3" s="874"/>
      <c r="AU3" s="874"/>
      <c r="AV3" s="874"/>
      <c r="AW3" s="874"/>
      <c r="AX3" s="24" t="s">
        <v>65</v>
      </c>
    </row>
    <row r="4" spans="1:50" ht="24.75" customHeight="1" x14ac:dyDescent="0.15">
      <c r="A4" s="705" t="s">
        <v>25</v>
      </c>
      <c r="B4" s="706"/>
      <c r="C4" s="706"/>
      <c r="D4" s="706"/>
      <c r="E4" s="706"/>
      <c r="F4" s="706"/>
      <c r="G4" s="683" t="s">
        <v>636</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4" t="s">
        <v>527</v>
      </c>
      <c r="H5" s="845"/>
      <c r="I5" s="845"/>
      <c r="J5" s="845"/>
      <c r="K5" s="845"/>
      <c r="L5" s="845"/>
      <c r="M5" s="846" t="s">
        <v>66</v>
      </c>
      <c r="N5" s="847"/>
      <c r="O5" s="847"/>
      <c r="P5" s="847"/>
      <c r="Q5" s="847"/>
      <c r="R5" s="848"/>
      <c r="S5" s="849" t="s">
        <v>70</v>
      </c>
      <c r="T5" s="845"/>
      <c r="U5" s="845"/>
      <c r="V5" s="845"/>
      <c r="W5" s="845"/>
      <c r="X5" s="850"/>
      <c r="Y5" s="699" t="s">
        <v>3</v>
      </c>
      <c r="Z5" s="546"/>
      <c r="AA5" s="546"/>
      <c r="AB5" s="546"/>
      <c r="AC5" s="546"/>
      <c r="AD5" s="547"/>
      <c r="AE5" s="700" t="s">
        <v>562</v>
      </c>
      <c r="AF5" s="700"/>
      <c r="AG5" s="700"/>
      <c r="AH5" s="700"/>
      <c r="AI5" s="700"/>
      <c r="AJ5" s="700"/>
      <c r="AK5" s="700"/>
      <c r="AL5" s="700"/>
      <c r="AM5" s="700"/>
      <c r="AN5" s="700"/>
      <c r="AO5" s="700"/>
      <c r="AP5" s="701"/>
      <c r="AQ5" s="702" t="s">
        <v>684</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411</v>
      </c>
      <c r="H7" s="502"/>
      <c r="I7" s="502"/>
      <c r="J7" s="502"/>
      <c r="K7" s="502"/>
      <c r="L7" s="502"/>
      <c r="M7" s="502"/>
      <c r="N7" s="502"/>
      <c r="O7" s="502"/>
      <c r="P7" s="502"/>
      <c r="Q7" s="502"/>
      <c r="R7" s="502"/>
      <c r="S7" s="502"/>
      <c r="T7" s="502"/>
      <c r="U7" s="502"/>
      <c r="V7" s="502"/>
      <c r="W7" s="502"/>
      <c r="X7" s="503"/>
      <c r="Y7" s="927" t="s">
        <v>392</v>
      </c>
      <c r="Z7" s="446"/>
      <c r="AA7" s="446"/>
      <c r="AB7" s="446"/>
      <c r="AC7" s="446"/>
      <c r="AD7" s="928"/>
      <c r="AE7" s="917" t="s">
        <v>669</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8" t="s">
        <v>259</v>
      </c>
      <c r="B8" s="499"/>
      <c r="C8" s="499"/>
      <c r="D8" s="499"/>
      <c r="E8" s="499"/>
      <c r="F8" s="500"/>
      <c r="G8" s="938" t="str">
        <f>入力規則等!A27</f>
        <v>男女共同参画</v>
      </c>
      <c r="H8" s="721"/>
      <c r="I8" s="721"/>
      <c r="J8" s="721"/>
      <c r="K8" s="721"/>
      <c r="L8" s="721"/>
      <c r="M8" s="721"/>
      <c r="N8" s="721"/>
      <c r="O8" s="721"/>
      <c r="P8" s="721"/>
      <c r="Q8" s="721"/>
      <c r="R8" s="721"/>
      <c r="S8" s="721"/>
      <c r="T8" s="721"/>
      <c r="U8" s="721"/>
      <c r="V8" s="721"/>
      <c r="W8" s="721"/>
      <c r="X8" s="939"/>
      <c r="Y8" s="851" t="s">
        <v>260</v>
      </c>
      <c r="Z8" s="852"/>
      <c r="AA8" s="852"/>
      <c r="AB8" s="852"/>
      <c r="AC8" s="852"/>
      <c r="AD8" s="853"/>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4" t="s">
        <v>23</v>
      </c>
      <c r="B9" s="855"/>
      <c r="C9" s="855"/>
      <c r="D9" s="855"/>
      <c r="E9" s="855"/>
      <c r="F9" s="855"/>
      <c r="G9" s="856" t="s">
        <v>637</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1" t="s">
        <v>30</v>
      </c>
      <c r="B10" s="662"/>
      <c r="C10" s="662"/>
      <c r="D10" s="662"/>
      <c r="E10" s="662"/>
      <c r="F10" s="662"/>
      <c r="G10" s="755" t="s">
        <v>638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81" t="s">
        <v>24</v>
      </c>
      <c r="B12" s="982"/>
      <c r="C12" s="982"/>
      <c r="D12" s="982"/>
      <c r="E12" s="982"/>
      <c r="F12" s="983"/>
      <c r="G12" s="761"/>
      <c r="H12" s="762"/>
      <c r="I12" s="762"/>
      <c r="J12" s="762"/>
      <c r="K12" s="762"/>
      <c r="L12" s="762"/>
      <c r="M12" s="762"/>
      <c r="N12" s="762"/>
      <c r="O12" s="762"/>
      <c r="P12" s="418" t="s">
        <v>395</v>
      </c>
      <c r="Q12" s="419"/>
      <c r="R12" s="419"/>
      <c r="S12" s="419"/>
      <c r="T12" s="419"/>
      <c r="U12" s="419"/>
      <c r="V12" s="420"/>
      <c r="W12" s="418" t="s">
        <v>415</v>
      </c>
      <c r="X12" s="419"/>
      <c r="Y12" s="419"/>
      <c r="Z12" s="419"/>
      <c r="AA12" s="419"/>
      <c r="AB12" s="419"/>
      <c r="AC12" s="420"/>
      <c r="AD12" s="418" t="s">
        <v>422</v>
      </c>
      <c r="AE12" s="419"/>
      <c r="AF12" s="419"/>
      <c r="AG12" s="419"/>
      <c r="AH12" s="419"/>
      <c r="AI12" s="419"/>
      <c r="AJ12" s="420"/>
      <c r="AK12" s="418" t="s">
        <v>429</v>
      </c>
      <c r="AL12" s="419"/>
      <c r="AM12" s="419"/>
      <c r="AN12" s="419"/>
      <c r="AO12" s="419"/>
      <c r="AP12" s="419"/>
      <c r="AQ12" s="420"/>
      <c r="AR12" s="418" t="s">
        <v>430</v>
      </c>
      <c r="AS12" s="419"/>
      <c r="AT12" s="419"/>
      <c r="AU12" s="419"/>
      <c r="AV12" s="419"/>
      <c r="AW12" s="419"/>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102</v>
      </c>
      <c r="Q13" s="659"/>
      <c r="R13" s="659"/>
      <c r="S13" s="659"/>
      <c r="T13" s="659"/>
      <c r="U13" s="659"/>
      <c r="V13" s="660"/>
      <c r="W13" s="658">
        <v>70</v>
      </c>
      <c r="X13" s="659"/>
      <c r="Y13" s="659"/>
      <c r="Z13" s="659"/>
      <c r="AA13" s="659"/>
      <c r="AB13" s="659"/>
      <c r="AC13" s="660"/>
      <c r="AD13" s="658">
        <v>69</v>
      </c>
      <c r="AE13" s="659"/>
      <c r="AF13" s="659"/>
      <c r="AG13" s="659"/>
      <c r="AH13" s="659"/>
      <c r="AI13" s="659"/>
      <c r="AJ13" s="660"/>
      <c r="AK13" s="658">
        <v>48</v>
      </c>
      <c r="AL13" s="659"/>
      <c r="AM13" s="659"/>
      <c r="AN13" s="659"/>
      <c r="AO13" s="659"/>
      <c r="AP13" s="659"/>
      <c r="AQ13" s="660"/>
      <c r="AR13" s="924">
        <v>48</v>
      </c>
      <c r="AS13" s="925"/>
      <c r="AT13" s="925"/>
      <c r="AU13" s="925"/>
      <c r="AV13" s="925"/>
      <c r="AW13" s="925"/>
      <c r="AX13" s="926"/>
    </row>
    <row r="14" spans="1:50" ht="21" customHeight="1" x14ac:dyDescent="0.15">
      <c r="A14" s="615"/>
      <c r="B14" s="616"/>
      <c r="C14" s="616"/>
      <c r="D14" s="616"/>
      <c r="E14" s="616"/>
      <c r="F14" s="617"/>
      <c r="G14" s="726"/>
      <c r="H14" s="727"/>
      <c r="I14" s="712" t="s">
        <v>8</v>
      </c>
      <c r="J14" s="763"/>
      <c r="K14" s="763"/>
      <c r="L14" s="763"/>
      <c r="M14" s="763"/>
      <c r="N14" s="763"/>
      <c r="O14" s="764"/>
      <c r="P14" s="658" t="s">
        <v>639</v>
      </c>
      <c r="Q14" s="659"/>
      <c r="R14" s="659"/>
      <c r="S14" s="659"/>
      <c r="T14" s="659"/>
      <c r="U14" s="659"/>
      <c r="V14" s="660"/>
      <c r="W14" s="658" t="s">
        <v>639</v>
      </c>
      <c r="X14" s="659"/>
      <c r="Y14" s="659"/>
      <c r="Z14" s="659"/>
      <c r="AA14" s="659"/>
      <c r="AB14" s="659"/>
      <c r="AC14" s="660"/>
      <c r="AD14" s="658" t="s">
        <v>639</v>
      </c>
      <c r="AE14" s="659"/>
      <c r="AF14" s="659"/>
      <c r="AG14" s="659"/>
      <c r="AH14" s="659"/>
      <c r="AI14" s="659"/>
      <c r="AJ14" s="660"/>
      <c r="AK14" s="658" t="s">
        <v>566</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566</v>
      </c>
      <c r="Q15" s="659"/>
      <c r="R15" s="659"/>
      <c r="S15" s="659"/>
      <c r="T15" s="659"/>
      <c r="U15" s="659"/>
      <c r="V15" s="660"/>
      <c r="W15" s="658" t="s">
        <v>568</v>
      </c>
      <c r="X15" s="659"/>
      <c r="Y15" s="659"/>
      <c r="Z15" s="659"/>
      <c r="AA15" s="659"/>
      <c r="AB15" s="659"/>
      <c r="AC15" s="660"/>
      <c r="AD15" s="658" t="s">
        <v>566</v>
      </c>
      <c r="AE15" s="659"/>
      <c r="AF15" s="659"/>
      <c r="AG15" s="659"/>
      <c r="AH15" s="659"/>
      <c r="AI15" s="659"/>
      <c r="AJ15" s="660"/>
      <c r="AK15" s="658" t="s">
        <v>568</v>
      </c>
      <c r="AL15" s="659"/>
      <c r="AM15" s="659"/>
      <c r="AN15" s="659"/>
      <c r="AO15" s="659"/>
      <c r="AP15" s="659"/>
      <c r="AQ15" s="660"/>
      <c r="AR15" s="658" t="s">
        <v>685</v>
      </c>
      <c r="AS15" s="659"/>
      <c r="AT15" s="659"/>
      <c r="AU15" s="659"/>
      <c r="AV15" s="659"/>
      <c r="AW15" s="659"/>
      <c r="AX15" s="811"/>
    </row>
    <row r="16" spans="1:50" ht="21" customHeight="1" x14ac:dyDescent="0.15">
      <c r="A16" s="615"/>
      <c r="B16" s="616"/>
      <c r="C16" s="616"/>
      <c r="D16" s="616"/>
      <c r="E16" s="616"/>
      <c r="F16" s="617"/>
      <c r="G16" s="726"/>
      <c r="H16" s="727"/>
      <c r="I16" s="712" t="s">
        <v>52</v>
      </c>
      <c r="J16" s="713"/>
      <c r="K16" s="713"/>
      <c r="L16" s="713"/>
      <c r="M16" s="713"/>
      <c r="N16" s="713"/>
      <c r="O16" s="714"/>
      <c r="P16" s="658" t="s">
        <v>566</v>
      </c>
      <c r="Q16" s="659"/>
      <c r="R16" s="659"/>
      <c r="S16" s="659"/>
      <c r="T16" s="659"/>
      <c r="U16" s="659"/>
      <c r="V16" s="660"/>
      <c r="W16" s="658" t="s">
        <v>566</v>
      </c>
      <c r="X16" s="659"/>
      <c r="Y16" s="659"/>
      <c r="Z16" s="659"/>
      <c r="AA16" s="659"/>
      <c r="AB16" s="659"/>
      <c r="AC16" s="660"/>
      <c r="AD16" s="658" t="s">
        <v>566</v>
      </c>
      <c r="AE16" s="659"/>
      <c r="AF16" s="659"/>
      <c r="AG16" s="659"/>
      <c r="AH16" s="659"/>
      <c r="AI16" s="659"/>
      <c r="AJ16" s="660"/>
      <c r="AK16" s="658" t="s">
        <v>566</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566</v>
      </c>
      <c r="Q17" s="659"/>
      <c r="R17" s="659"/>
      <c r="S17" s="659"/>
      <c r="T17" s="659"/>
      <c r="U17" s="659"/>
      <c r="V17" s="660"/>
      <c r="W17" s="658" t="s">
        <v>569</v>
      </c>
      <c r="X17" s="659"/>
      <c r="Y17" s="659"/>
      <c r="Z17" s="659"/>
      <c r="AA17" s="659"/>
      <c r="AB17" s="659"/>
      <c r="AC17" s="660"/>
      <c r="AD17" s="658" t="s">
        <v>639</v>
      </c>
      <c r="AE17" s="659"/>
      <c r="AF17" s="659"/>
      <c r="AG17" s="659"/>
      <c r="AH17" s="659"/>
      <c r="AI17" s="659"/>
      <c r="AJ17" s="660"/>
      <c r="AK17" s="658" t="s">
        <v>566</v>
      </c>
      <c r="AL17" s="659"/>
      <c r="AM17" s="659"/>
      <c r="AN17" s="659"/>
      <c r="AO17" s="659"/>
      <c r="AP17" s="659"/>
      <c r="AQ17" s="660"/>
      <c r="AR17" s="922"/>
      <c r="AS17" s="922"/>
      <c r="AT17" s="922"/>
      <c r="AU17" s="922"/>
      <c r="AV17" s="922"/>
      <c r="AW17" s="922"/>
      <c r="AX17" s="923"/>
    </row>
    <row r="18" spans="1:50" ht="24.75" customHeight="1" x14ac:dyDescent="0.15">
      <c r="A18" s="615"/>
      <c r="B18" s="616"/>
      <c r="C18" s="616"/>
      <c r="D18" s="616"/>
      <c r="E18" s="616"/>
      <c r="F18" s="617"/>
      <c r="G18" s="728"/>
      <c r="H18" s="729"/>
      <c r="I18" s="717" t="s">
        <v>20</v>
      </c>
      <c r="J18" s="718"/>
      <c r="K18" s="718"/>
      <c r="L18" s="718"/>
      <c r="M18" s="718"/>
      <c r="N18" s="718"/>
      <c r="O18" s="719"/>
      <c r="P18" s="883">
        <f>SUM(P13:V17)</f>
        <v>102</v>
      </c>
      <c r="Q18" s="884"/>
      <c r="R18" s="884"/>
      <c r="S18" s="884"/>
      <c r="T18" s="884"/>
      <c r="U18" s="884"/>
      <c r="V18" s="885"/>
      <c r="W18" s="883">
        <f>SUM(W13:AC17)</f>
        <v>70</v>
      </c>
      <c r="X18" s="884"/>
      <c r="Y18" s="884"/>
      <c r="Z18" s="884"/>
      <c r="AA18" s="884"/>
      <c r="AB18" s="884"/>
      <c r="AC18" s="885"/>
      <c r="AD18" s="883">
        <f>SUM(AD13:AJ17)</f>
        <v>69</v>
      </c>
      <c r="AE18" s="884"/>
      <c r="AF18" s="884"/>
      <c r="AG18" s="884"/>
      <c r="AH18" s="884"/>
      <c r="AI18" s="884"/>
      <c r="AJ18" s="885"/>
      <c r="AK18" s="883">
        <f>SUM(AK13:AQ17)</f>
        <v>48</v>
      </c>
      <c r="AL18" s="884"/>
      <c r="AM18" s="884"/>
      <c r="AN18" s="884"/>
      <c r="AO18" s="884"/>
      <c r="AP18" s="884"/>
      <c r="AQ18" s="885"/>
      <c r="AR18" s="883">
        <f>SUM(AR13:AX17)</f>
        <v>48</v>
      </c>
      <c r="AS18" s="884"/>
      <c r="AT18" s="884"/>
      <c r="AU18" s="884"/>
      <c r="AV18" s="884"/>
      <c r="AW18" s="884"/>
      <c r="AX18" s="886"/>
    </row>
    <row r="19" spans="1:50" ht="24.75" customHeight="1" x14ac:dyDescent="0.15">
      <c r="A19" s="615"/>
      <c r="B19" s="616"/>
      <c r="C19" s="616"/>
      <c r="D19" s="616"/>
      <c r="E19" s="616"/>
      <c r="F19" s="617"/>
      <c r="G19" s="881" t="s">
        <v>9</v>
      </c>
      <c r="H19" s="882"/>
      <c r="I19" s="882"/>
      <c r="J19" s="882"/>
      <c r="K19" s="882"/>
      <c r="L19" s="882"/>
      <c r="M19" s="882"/>
      <c r="N19" s="882"/>
      <c r="O19" s="882"/>
      <c r="P19" s="658">
        <v>101</v>
      </c>
      <c r="Q19" s="659"/>
      <c r="R19" s="659"/>
      <c r="S19" s="659"/>
      <c r="T19" s="659"/>
      <c r="U19" s="659"/>
      <c r="V19" s="660"/>
      <c r="W19" s="658">
        <v>70</v>
      </c>
      <c r="X19" s="659"/>
      <c r="Y19" s="659"/>
      <c r="Z19" s="659"/>
      <c r="AA19" s="659"/>
      <c r="AB19" s="659"/>
      <c r="AC19" s="660"/>
      <c r="AD19" s="658">
        <v>69</v>
      </c>
      <c r="AE19" s="659"/>
      <c r="AF19" s="659"/>
      <c r="AG19" s="659"/>
      <c r="AH19" s="659"/>
      <c r="AI19" s="659"/>
      <c r="AJ19" s="660"/>
      <c r="AK19" s="328"/>
      <c r="AL19" s="328"/>
      <c r="AM19" s="328"/>
      <c r="AN19" s="328"/>
      <c r="AO19" s="328"/>
      <c r="AP19" s="328"/>
      <c r="AQ19" s="328"/>
      <c r="AR19" s="328"/>
      <c r="AS19" s="328"/>
      <c r="AT19" s="328"/>
      <c r="AU19" s="328"/>
      <c r="AV19" s="328"/>
      <c r="AW19" s="328"/>
      <c r="AX19" s="330"/>
    </row>
    <row r="20" spans="1:50" ht="24.75" customHeight="1" x14ac:dyDescent="0.15">
      <c r="A20" s="615"/>
      <c r="B20" s="616"/>
      <c r="C20" s="616"/>
      <c r="D20" s="616"/>
      <c r="E20" s="616"/>
      <c r="F20" s="617"/>
      <c r="G20" s="881" t="s">
        <v>10</v>
      </c>
      <c r="H20" s="882"/>
      <c r="I20" s="882"/>
      <c r="J20" s="882"/>
      <c r="K20" s="882"/>
      <c r="L20" s="882"/>
      <c r="M20" s="882"/>
      <c r="N20" s="882"/>
      <c r="O20" s="882"/>
      <c r="P20" s="316">
        <f>IF(P18=0, "-", SUM(P19)/P18)</f>
        <v>0.99019607843137258</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4"/>
      <c r="B21" s="855"/>
      <c r="C21" s="855"/>
      <c r="D21" s="855"/>
      <c r="E21" s="855"/>
      <c r="F21" s="984"/>
      <c r="G21" s="314" t="s">
        <v>358</v>
      </c>
      <c r="H21" s="315"/>
      <c r="I21" s="315"/>
      <c r="J21" s="315"/>
      <c r="K21" s="315"/>
      <c r="L21" s="315"/>
      <c r="M21" s="315"/>
      <c r="N21" s="315"/>
      <c r="O21" s="315"/>
      <c r="P21" s="316">
        <f>IF(P19=0, "-", SUM(P19)/SUM(P13,P14))</f>
        <v>0.99019607843137258</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1" t="s">
        <v>431</v>
      </c>
      <c r="B22" s="952"/>
      <c r="C22" s="952"/>
      <c r="D22" s="952"/>
      <c r="E22" s="952"/>
      <c r="F22" s="953"/>
      <c r="G22" s="989" t="s">
        <v>337</v>
      </c>
      <c r="H22" s="220"/>
      <c r="I22" s="220"/>
      <c r="J22" s="220"/>
      <c r="K22" s="220"/>
      <c r="L22" s="220"/>
      <c r="M22" s="220"/>
      <c r="N22" s="220"/>
      <c r="O22" s="221"/>
      <c r="P22" s="940" t="s">
        <v>432</v>
      </c>
      <c r="Q22" s="220"/>
      <c r="R22" s="220"/>
      <c r="S22" s="220"/>
      <c r="T22" s="220"/>
      <c r="U22" s="220"/>
      <c r="V22" s="221"/>
      <c r="W22" s="940" t="s">
        <v>433</v>
      </c>
      <c r="X22" s="220"/>
      <c r="Y22" s="220"/>
      <c r="Z22" s="220"/>
      <c r="AA22" s="220"/>
      <c r="AB22" s="220"/>
      <c r="AC22" s="221"/>
      <c r="AD22" s="940" t="s">
        <v>336</v>
      </c>
      <c r="AE22" s="220"/>
      <c r="AF22" s="220"/>
      <c r="AG22" s="220"/>
      <c r="AH22" s="220"/>
      <c r="AI22" s="220"/>
      <c r="AJ22" s="220"/>
      <c r="AK22" s="220"/>
      <c r="AL22" s="220"/>
      <c r="AM22" s="220"/>
      <c r="AN22" s="220"/>
      <c r="AO22" s="220"/>
      <c r="AP22" s="220"/>
      <c r="AQ22" s="220"/>
      <c r="AR22" s="220"/>
      <c r="AS22" s="220"/>
      <c r="AT22" s="220"/>
      <c r="AU22" s="220"/>
      <c r="AV22" s="220"/>
      <c r="AW22" s="220"/>
      <c r="AX22" s="960"/>
    </row>
    <row r="23" spans="1:50" ht="25.5" customHeight="1" x14ac:dyDescent="0.15">
      <c r="A23" s="954"/>
      <c r="B23" s="955"/>
      <c r="C23" s="955"/>
      <c r="D23" s="955"/>
      <c r="E23" s="955"/>
      <c r="F23" s="956"/>
      <c r="G23" s="990" t="s">
        <v>640</v>
      </c>
      <c r="H23" s="991"/>
      <c r="I23" s="991"/>
      <c r="J23" s="991"/>
      <c r="K23" s="991"/>
      <c r="L23" s="991"/>
      <c r="M23" s="991"/>
      <c r="N23" s="991"/>
      <c r="O23" s="992"/>
      <c r="P23" s="924">
        <v>48</v>
      </c>
      <c r="Q23" s="925"/>
      <c r="R23" s="925"/>
      <c r="S23" s="925"/>
      <c r="T23" s="925"/>
      <c r="U23" s="925"/>
      <c r="V23" s="941"/>
      <c r="W23" s="924">
        <v>48</v>
      </c>
      <c r="X23" s="925"/>
      <c r="Y23" s="925"/>
      <c r="Z23" s="925"/>
      <c r="AA23" s="925"/>
      <c r="AB23" s="925"/>
      <c r="AC23" s="941"/>
      <c r="AD23" s="961" t="s">
        <v>685</v>
      </c>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5.5" hidden="1" customHeight="1" x14ac:dyDescent="0.15">
      <c r="A24" s="954"/>
      <c r="B24" s="955"/>
      <c r="C24" s="955"/>
      <c r="D24" s="955"/>
      <c r="E24" s="955"/>
      <c r="F24" s="956"/>
      <c r="G24" s="942"/>
      <c r="H24" s="943"/>
      <c r="I24" s="943"/>
      <c r="J24" s="943"/>
      <c r="K24" s="943"/>
      <c r="L24" s="943"/>
      <c r="M24" s="943"/>
      <c r="N24" s="943"/>
      <c r="O24" s="944"/>
      <c r="P24" s="658"/>
      <c r="Q24" s="659"/>
      <c r="R24" s="659"/>
      <c r="S24" s="659"/>
      <c r="T24" s="659"/>
      <c r="U24" s="659"/>
      <c r="V24" s="660"/>
      <c r="W24" s="658"/>
      <c r="X24" s="659"/>
      <c r="Y24" s="659"/>
      <c r="Z24" s="659"/>
      <c r="AA24" s="659"/>
      <c r="AB24" s="659"/>
      <c r="AC24" s="660"/>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hidden="1" customHeight="1" x14ac:dyDescent="0.15">
      <c r="A25" s="954"/>
      <c r="B25" s="955"/>
      <c r="C25" s="955"/>
      <c r="D25" s="955"/>
      <c r="E25" s="955"/>
      <c r="F25" s="956"/>
      <c r="G25" s="942"/>
      <c r="H25" s="943"/>
      <c r="I25" s="943"/>
      <c r="J25" s="943"/>
      <c r="K25" s="943"/>
      <c r="L25" s="943"/>
      <c r="M25" s="943"/>
      <c r="N25" s="943"/>
      <c r="O25" s="944"/>
      <c r="P25" s="658"/>
      <c r="Q25" s="659"/>
      <c r="R25" s="659"/>
      <c r="S25" s="659"/>
      <c r="T25" s="659"/>
      <c r="U25" s="659"/>
      <c r="V25" s="660"/>
      <c r="W25" s="658"/>
      <c r="X25" s="659"/>
      <c r="Y25" s="659"/>
      <c r="Z25" s="659"/>
      <c r="AA25" s="659"/>
      <c r="AB25" s="659"/>
      <c r="AC25" s="660"/>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hidden="1" customHeight="1" x14ac:dyDescent="0.15">
      <c r="A26" s="954"/>
      <c r="B26" s="955"/>
      <c r="C26" s="955"/>
      <c r="D26" s="955"/>
      <c r="E26" s="955"/>
      <c r="F26" s="956"/>
      <c r="G26" s="942"/>
      <c r="H26" s="943"/>
      <c r="I26" s="943"/>
      <c r="J26" s="943"/>
      <c r="K26" s="943"/>
      <c r="L26" s="943"/>
      <c r="M26" s="943"/>
      <c r="N26" s="943"/>
      <c r="O26" s="944"/>
      <c r="P26" s="658"/>
      <c r="Q26" s="659"/>
      <c r="R26" s="659"/>
      <c r="S26" s="659"/>
      <c r="T26" s="659"/>
      <c r="U26" s="659"/>
      <c r="V26" s="660"/>
      <c r="W26" s="658"/>
      <c r="X26" s="659"/>
      <c r="Y26" s="659"/>
      <c r="Z26" s="659"/>
      <c r="AA26" s="659"/>
      <c r="AB26" s="659"/>
      <c r="AC26" s="660"/>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hidden="1" customHeight="1" x14ac:dyDescent="0.15">
      <c r="A27" s="954"/>
      <c r="B27" s="955"/>
      <c r="C27" s="955"/>
      <c r="D27" s="955"/>
      <c r="E27" s="955"/>
      <c r="F27" s="956"/>
      <c r="G27" s="942"/>
      <c r="H27" s="943"/>
      <c r="I27" s="943"/>
      <c r="J27" s="943"/>
      <c r="K27" s="943"/>
      <c r="L27" s="943"/>
      <c r="M27" s="943"/>
      <c r="N27" s="943"/>
      <c r="O27" s="944"/>
      <c r="P27" s="658"/>
      <c r="Q27" s="659"/>
      <c r="R27" s="659"/>
      <c r="S27" s="659"/>
      <c r="T27" s="659"/>
      <c r="U27" s="659"/>
      <c r="V27" s="660"/>
      <c r="W27" s="658"/>
      <c r="X27" s="659"/>
      <c r="Y27" s="659"/>
      <c r="Z27" s="659"/>
      <c r="AA27" s="659"/>
      <c r="AB27" s="659"/>
      <c r="AC27" s="660"/>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hidden="1" customHeight="1" x14ac:dyDescent="0.15">
      <c r="A28" s="954"/>
      <c r="B28" s="955"/>
      <c r="C28" s="955"/>
      <c r="D28" s="955"/>
      <c r="E28" s="955"/>
      <c r="F28" s="956"/>
      <c r="G28" s="945" t="s">
        <v>341</v>
      </c>
      <c r="H28" s="946"/>
      <c r="I28" s="946"/>
      <c r="J28" s="946"/>
      <c r="K28" s="946"/>
      <c r="L28" s="946"/>
      <c r="M28" s="946"/>
      <c r="N28" s="946"/>
      <c r="O28" s="947"/>
      <c r="P28" s="883">
        <f>P29-SUM(P23:P27)</f>
        <v>0</v>
      </c>
      <c r="Q28" s="884"/>
      <c r="R28" s="884"/>
      <c r="S28" s="884"/>
      <c r="T28" s="884"/>
      <c r="U28" s="884"/>
      <c r="V28" s="885"/>
      <c r="W28" s="883">
        <f>W29-SUM(W23:W27)</f>
        <v>0</v>
      </c>
      <c r="X28" s="884"/>
      <c r="Y28" s="884"/>
      <c r="Z28" s="884"/>
      <c r="AA28" s="884"/>
      <c r="AB28" s="884"/>
      <c r="AC28" s="885"/>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5.5" customHeight="1" thickBot="1" x14ac:dyDescent="0.2">
      <c r="A29" s="957"/>
      <c r="B29" s="958"/>
      <c r="C29" s="958"/>
      <c r="D29" s="958"/>
      <c r="E29" s="958"/>
      <c r="F29" s="959"/>
      <c r="G29" s="948" t="s">
        <v>338</v>
      </c>
      <c r="H29" s="949"/>
      <c r="I29" s="949"/>
      <c r="J29" s="949"/>
      <c r="K29" s="949"/>
      <c r="L29" s="949"/>
      <c r="M29" s="949"/>
      <c r="N29" s="949"/>
      <c r="O29" s="950"/>
      <c r="P29" s="658">
        <f>AK13</f>
        <v>48</v>
      </c>
      <c r="Q29" s="659"/>
      <c r="R29" s="659"/>
      <c r="S29" s="659"/>
      <c r="T29" s="659"/>
      <c r="U29" s="659"/>
      <c r="V29" s="660"/>
      <c r="W29" s="972">
        <f>AR13</f>
        <v>48</v>
      </c>
      <c r="X29" s="973"/>
      <c r="Y29" s="973"/>
      <c r="Z29" s="973"/>
      <c r="AA29" s="973"/>
      <c r="AB29" s="973"/>
      <c r="AC29" s="974"/>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15">
      <c r="A30" s="866" t="s">
        <v>353</v>
      </c>
      <c r="B30" s="867"/>
      <c r="C30" s="867"/>
      <c r="D30" s="867"/>
      <c r="E30" s="867"/>
      <c r="F30" s="868"/>
      <c r="G30" s="774" t="s">
        <v>146</v>
      </c>
      <c r="H30" s="775"/>
      <c r="I30" s="775"/>
      <c r="J30" s="775"/>
      <c r="K30" s="775"/>
      <c r="L30" s="775"/>
      <c r="M30" s="775"/>
      <c r="N30" s="775"/>
      <c r="O30" s="776"/>
      <c r="P30" s="862" t="s">
        <v>59</v>
      </c>
      <c r="Q30" s="775"/>
      <c r="R30" s="775"/>
      <c r="S30" s="775"/>
      <c r="T30" s="775"/>
      <c r="U30" s="775"/>
      <c r="V30" s="775"/>
      <c r="W30" s="775"/>
      <c r="X30" s="776"/>
      <c r="Y30" s="859"/>
      <c r="Z30" s="860"/>
      <c r="AA30" s="861"/>
      <c r="AB30" s="863" t="s">
        <v>11</v>
      </c>
      <c r="AC30" s="864"/>
      <c r="AD30" s="865"/>
      <c r="AE30" s="863" t="s">
        <v>395</v>
      </c>
      <c r="AF30" s="864"/>
      <c r="AG30" s="864"/>
      <c r="AH30" s="865"/>
      <c r="AI30" s="863" t="s">
        <v>417</v>
      </c>
      <c r="AJ30" s="864"/>
      <c r="AK30" s="864"/>
      <c r="AL30" s="865"/>
      <c r="AM30" s="920" t="s">
        <v>422</v>
      </c>
      <c r="AN30" s="920"/>
      <c r="AO30" s="920"/>
      <c r="AP30" s="863"/>
      <c r="AQ30" s="768" t="s">
        <v>235</v>
      </c>
      <c r="AR30" s="769"/>
      <c r="AS30" s="769"/>
      <c r="AT30" s="770"/>
      <c r="AU30" s="775" t="s">
        <v>134</v>
      </c>
      <c r="AV30" s="775"/>
      <c r="AW30" s="775"/>
      <c r="AX30" s="921"/>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571</v>
      </c>
      <c r="AR31" s="199"/>
      <c r="AS31" s="132" t="s">
        <v>236</v>
      </c>
      <c r="AT31" s="133"/>
      <c r="AU31" s="198">
        <v>2</v>
      </c>
      <c r="AV31" s="198"/>
      <c r="AW31" s="398" t="s">
        <v>181</v>
      </c>
      <c r="AX31" s="399"/>
    </row>
    <row r="32" spans="1:50" ht="30.75" customHeight="1" x14ac:dyDescent="0.15">
      <c r="A32" s="403"/>
      <c r="B32" s="401"/>
      <c r="C32" s="401"/>
      <c r="D32" s="401"/>
      <c r="E32" s="401"/>
      <c r="F32" s="402"/>
      <c r="G32" s="564" t="s">
        <v>641</v>
      </c>
      <c r="H32" s="565"/>
      <c r="I32" s="565"/>
      <c r="J32" s="565"/>
      <c r="K32" s="565"/>
      <c r="L32" s="565"/>
      <c r="M32" s="565"/>
      <c r="N32" s="565"/>
      <c r="O32" s="566"/>
      <c r="P32" s="104" t="s">
        <v>642</v>
      </c>
      <c r="Q32" s="104"/>
      <c r="R32" s="104"/>
      <c r="S32" s="104"/>
      <c r="T32" s="104"/>
      <c r="U32" s="104"/>
      <c r="V32" s="104"/>
      <c r="W32" s="104"/>
      <c r="X32" s="105"/>
      <c r="Y32" s="474" t="s">
        <v>12</v>
      </c>
      <c r="Z32" s="534"/>
      <c r="AA32" s="535"/>
      <c r="AB32" s="464" t="s">
        <v>570</v>
      </c>
      <c r="AC32" s="464"/>
      <c r="AD32" s="464"/>
      <c r="AE32" s="216">
        <v>0</v>
      </c>
      <c r="AF32" s="217"/>
      <c r="AG32" s="217"/>
      <c r="AH32" s="217"/>
      <c r="AI32" s="216">
        <v>0</v>
      </c>
      <c r="AJ32" s="217"/>
      <c r="AK32" s="217"/>
      <c r="AL32" s="217"/>
      <c r="AM32" s="216">
        <v>0</v>
      </c>
      <c r="AN32" s="217"/>
      <c r="AO32" s="217"/>
      <c r="AP32" s="217"/>
      <c r="AQ32" s="340" t="s">
        <v>566</v>
      </c>
      <c r="AR32" s="206"/>
      <c r="AS32" s="206"/>
      <c r="AT32" s="341"/>
      <c r="AU32" s="217" t="s">
        <v>639</v>
      </c>
      <c r="AV32" s="217"/>
      <c r="AW32" s="217"/>
      <c r="AX32" s="219"/>
    </row>
    <row r="33" spans="1:50" ht="30.7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570</v>
      </c>
      <c r="AC33" s="526"/>
      <c r="AD33" s="526"/>
      <c r="AE33" s="216" t="s">
        <v>595</v>
      </c>
      <c r="AF33" s="217"/>
      <c r="AG33" s="217"/>
      <c r="AH33" s="217"/>
      <c r="AI33" s="216" t="s">
        <v>596</v>
      </c>
      <c r="AJ33" s="217"/>
      <c r="AK33" s="217"/>
      <c r="AL33" s="217"/>
      <c r="AM33" s="216" t="s">
        <v>643</v>
      </c>
      <c r="AN33" s="217"/>
      <c r="AO33" s="217"/>
      <c r="AP33" s="217"/>
      <c r="AQ33" s="340" t="s">
        <v>571</v>
      </c>
      <c r="AR33" s="206"/>
      <c r="AS33" s="206"/>
      <c r="AT33" s="341"/>
      <c r="AU33" s="217">
        <v>50</v>
      </c>
      <c r="AV33" s="217"/>
      <c r="AW33" s="217"/>
      <c r="AX33" s="219"/>
    </row>
    <row r="34" spans="1:50" ht="30.7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0</v>
      </c>
      <c r="AF34" s="217"/>
      <c r="AG34" s="217"/>
      <c r="AH34" s="217"/>
      <c r="AI34" s="216">
        <v>0</v>
      </c>
      <c r="AJ34" s="217"/>
      <c r="AK34" s="217"/>
      <c r="AL34" s="217"/>
      <c r="AM34" s="216">
        <v>0</v>
      </c>
      <c r="AN34" s="217"/>
      <c r="AO34" s="217"/>
      <c r="AP34" s="217"/>
      <c r="AQ34" s="340" t="s">
        <v>571</v>
      </c>
      <c r="AR34" s="206"/>
      <c r="AS34" s="206"/>
      <c r="AT34" s="341"/>
      <c r="AU34" s="217" t="s">
        <v>565</v>
      </c>
      <c r="AV34" s="217"/>
      <c r="AW34" s="217"/>
      <c r="AX34" s="219"/>
    </row>
    <row r="35" spans="1:50" ht="23.25" customHeight="1" x14ac:dyDescent="0.15">
      <c r="A35" s="224" t="s">
        <v>383</v>
      </c>
      <c r="B35" s="225"/>
      <c r="C35" s="225"/>
      <c r="D35" s="225"/>
      <c r="E35" s="225"/>
      <c r="F35" s="226"/>
      <c r="G35" s="230" t="s">
        <v>644</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customHeight="1" x14ac:dyDescent="0.15">
      <c r="A37" s="771" t="s">
        <v>353</v>
      </c>
      <c r="B37" s="772"/>
      <c r="C37" s="772"/>
      <c r="D37" s="772"/>
      <c r="E37" s="772"/>
      <c r="F37" s="773"/>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395</v>
      </c>
      <c r="AF37" s="243"/>
      <c r="AG37" s="243"/>
      <c r="AH37" s="244"/>
      <c r="AI37" s="242" t="s">
        <v>393</v>
      </c>
      <c r="AJ37" s="243"/>
      <c r="AK37" s="243"/>
      <c r="AL37" s="244"/>
      <c r="AM37" s="248" t="s">
        <v>422</v>
      </c>
      <c r="AN37" s="248"/>
      <c r="AO37" s="248"/>
      <c r="AP37" s="248"/>
      <c r="AQ37" s="150" t="s">
        <v>235</v>
      </c>
      <c r="AR37" s="151"/>
      <c r="AS37" s="151"/>
      <c r="AT37" s="152"/>
      <c r="AU37" s="414" t="s">
        <v>134</v>
      </c>
      <c r="AV37" s="414"/>
      <c r="AW37" s="414"/>
      <c r="AX37" s="915"/>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t="s">
        <v>566</v>
      </c>
      <c r="AR38" s="199"/>
      <c r="AS38" s="132" t="s">
        <v>236</v>
      </c>
      <c r="AT38" s="133"/>
      <c r="AU38" s="198">
        <v>2</v>
      </c>
      <c r="AV38" s="198"/>
      <c r="AW38" s="398" t="s">
        <v>181</v>
      </c>
      <c r="AX38" s="399"/>
    </row>
    <row r="39" spans="1:50" ht="30" customHeight="1" x14ac:dyDescent="0.15">
      <c r="A39" s="403"/>
      <c r="B39" s="401"/>
      <c r="C39" s="401"/>
      <c r="D39" s="401"/>
      <c r="E39" s="401"/>
      <c r="F39" s="402"/>
      <c r="G39" s="564" t="s">
        <v>670</v>
      </c>
      <c r="H39" s="565"/>
      <c r="I39" s="565"/>
      <c r="J39" s="565"/>
      <c r="K39" s="565"/>
      <c r="L39" s="565"/>
      <c r="M39" s="565"/>
      <c r="N39" s="565"/>
      <c r="O39" s="566"/>
      <c r="P39" s="104" t="s">
        <v>645</v>
      </c>
      <c r="Q39" s="104"/>
      <c r="R39" s="104"/>
      <c r="S39" s="104"/>
      <c r="T39" s="104"/>
      <c r="U39" s="104"/>
      <c r="V39" s="104"/>
      <c r="W39" s="104"/>
      <c r="X39" s="105"/>
      <c r="Y39" s="474" t="s">
        <v>12</v>
      </c>
      <c r="Z39" s="534"/>
      <c r="AA39" s="535"/>
      <c r="AB39" s="464" t="s">
        <v>646</v>
      </c>
      <c r="AC39" s="464"/>
      <c r="AD39" s="464"/>
      <c r="AE39" s="216">
        <v>49</v>
      </c>
      <c r="AF39" s="217"/>
      <c r="AG39" s="217"/>
      <c r="AH39" s="217"/>
      <c r="AI39" s="216">
        <v>44</v>
      </c>
      <c r="AJ39" s="217"/>
      <c r="AK39" s="217"/>
      <c r="AL39" s="217"/>
      <c r="AM39" s="216">
        <v>52</v>
      </c>
      <c r="AN39" s="217"/>
      <c r="AO39" s="217"/>
      <c r="AP39" s="217"/>
      <c r="AQ39" s="340" t="s">
        <v>566</v>
      </c>
      <c r="AR39" s="206"/>
      <c r="AS39" s="206"/>
      <c r="AT39" s="341"/>
      <c r="AU39" s="217" t="s">
        <v>628</v>
      </c>
      <c r="AV39" s="217"/>
      <c r="AW39" s="217"/>
      <c r="AX39" s="219"/>
    </row>
    <row r="40" spans="1:50" ht="30"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t="s">
        <v>573</v>
      </c>
      <c r="AC40" s="526"/>
      <c r="AD40" s="526"/>
      <c r="AE40" s="216" t="s">
        <v>647</v>
      </c>
      <c r="AF40" s="217"/>
      <c r="AG40" s="217"/>
      <c r="AH40" s="217"/>
      <c r="AI40" s="216" t="s">
        <v>648</v>
      </c>
      <c r="AJ40" s="217"/>
      <c r="AK40" s="217"/>
      <c r="AL40" s="217"/>
      <c r="AM40" s="216" t="s">
        <v>639</v>
      </c>
      <c r="AN40" s="217"/>
      <c r="AO40" s="217"/>
      <c r="AP40" s="217"/>
      <c r="AQ40" s="340" t="s">
        <v>572</v>
      </c>
      <c r="AR40" s="206"/>
      <c r="AS40" s="206"/>
      <c r="AT40" s="341"/>
      <c r="AU40" s="217">
        <v>78</v>
      </c>
      <c r="AV40" s="217"/>
      <c r="AW40" s="217"/>
      <c r="AX40" s="219"/>
    </row>
    <row r="41" spans="1:50" ht="30"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v>0</v>
      </c>
      <c r="AF41" s="217"/>
      <c r="AG41" s="217"/>
      <c r="AH41" s="217"/>
      <c r="AI41" s="216">
        <v>0</v>
      </c>
      <c r="AJ41" s="217"/>
      <c r="AK41" s="217"/>
      <c r="AL41" s="217"/>
      <c r="AM41" s="216">
        <v>0</v>
      </c>
      <c r="AN41" s="217"/>
      <c r="AO41" s="217"/>
      <c r="AP41" s="217"/>
      <c r="AQ41" s="340" t="s">
        <v>572</v>
      </c>
      <c r="AR41" s="206"/>
      <c r="AS41" s="206"/>
      <c r="AT41" s="341"/>
      <c r="AU41" s="217" t="s">
        <v>628</v>
      </c>
      <c r="AV41" s="217"/>
      <c r="AW41" s="217"/>
      <c r="AX41" s="219"/>
    </row>
    <row r="42" spans="1:50" ht="23.25" customHeight="1" x14ac:dyDescent="0.15">
      <c r="A42" s="224" t="s">
        <v>383</v>
      </c>
      <c r="B42" s="225"/>
      <c r="C42" s="225"/>
      <c r="D42" s="225"/>
      <c r="E42" s="225"/>
      <c r="F42" s="226"/>
      <c r="G42" s="230" t="s">
        <v>644</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1" t="s">
        <v>353</v>
      </c>
      <c r="B44" s="772"/>
      <c r="C44" s="772"/>
      <c r="D44" s="772"/>
      <c r="E44" s="772"/>
      <c r="F44" s="773"/>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395</v>
      </c>
      <c r="AF44" s="243"/>
      <c r="AG44" s="243"/>
      <c r="AH44" s="244"/>
      <c r="AI44" s="242" t="s">
        <v>393</v>
      </c>
      <c r="AJ44" s="243"/>
      <c r="AK44" s="243"/>
      <c r="AL44" s="244"/>
      <c r="AM44" s="248" t="s">
        <v>422</v>
      </c>
      <c r="AN44" s="248"/>
      <c r="AO44" s="248"/>
      <c r="AP44" s="248"/>
      <c r="AQ44" s="150" t="s">
        <v>235</v>
      </c>
      <c r="AR44" s="151"/>
      <c r="AS44" s="151"/>
      <c r="AT44" s="152"/>
      <c r="AU44" s="414" t="s">
        <v>134</v>
      </c>
      <c r="AV44" s="414"/>
      <c r="AW44" s="414"/>
      <c r="AX44" s="915"/>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t="s">
        <v>566</v>
      </c>
      <c r="AR45" s="199"/>
      <c r="AS45" s="132" t="s">
        <v>236</v>
      </c>
      <c r="AT45" s="133"/>
      <c r="AU45" s="198">
        <v>2</v>
      </c>
      <c r="AV45" s="198"/>
      <c r="AW45" s="398" t="s">
        <v>181</v>
      </c>
      <c r="AX45" s="399"/>
    </row>
    <row r="46" spans="1:50" ht="23.25" hidden="1" customHeight="1" x14ac:dyDescent="0.15">
      <c r="A46" s="403"/>
      <c r="B46" s="401"/>
      <c r="C46" s="401"/>
      <c r="D46" s="401"/>
      <c r="E46" s="401"/>
      <c r="F46" s="402"/>
      <c r="G46" s="564" t="s">
        <v>575</v>
      </c>
      <c r="H46" s="565"/>
      <c r="I46" s="565"/>
      <c r="J46" s="565"/>
      <c r="K46" s="565"/>
      <c r="L46" s="565"/>
      <c r="M46" s="565"/>
      <c r="N46" s="565"/>
      <c r="O46" s="566"/>
      <c r="P46" s="104" t="s">
        <v>602</v>
      </c>
      <c r="Q46" s="104"/>
      <c r="R46" s="104"/>
      <c r="S46" s="104"/>
      <c r="T46" s="104"/>
      <c r="U46" s="104"/>
      <c r="V46" s="104"/>
      <c r="W46" s="104"/>
      <c r="X46" s="105"/>
      <c r="Y46" s="474" t="s">
        <v>12</v>
      </c>
      <c r="Z46" s="534"/>
      <c r="AA46" s="535"/>
      <c r="AB46" s="464" t="s">
        <v>573</v>
      </c>
      <c r="AC46" s="464"/>
      <c r="AD46" s="464"/>
      <c r="AE46" s="216">
        <v>48</v>
      </c>
      <c r="AF46" s="217"/>
      <c r="AG46" s="217"/>
      <c r="AH46" s="217"/>
      <c r="AI46" s="216">
        <v>40</v>
      </c>
      <c r="AJ46" s="217"/>
      <c r="AK46" s="217"/>
      <c r="AL46" s="217"/>
      <c r="AM46" s="216">
        <v>42</v>
      </c>
      <c r="AN46" s="217"/>
      <c r="AO46" s="217"/>
      <c r="AP46" s="217"/>
      <c r="AQ46" s="340" t="s">
        <v>577</v>
      </c>
      <c r="AR46" s="206"/>
      <c r="AS46" s="206"/>
      <c r="AT46" s="341"/>
      <c r="AU46" s="217" t="s">
        <v>577</v>
      </c>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t="s">
        <v>573</v>
      </c>
      <c r="AC47" s="526"/>
      <c r="AD47" s="526"/>
      <c r="AE47" s="216" t="s">
        <v>566</v>
      </c>
      <c r="AF47" s="217"/>
      <c r="AG47" s="217"/>
      <c r="AH47" s="217"/>
      <c r="AI47" s="216" t="s">
        <v>566</v>
      </c>
      <c r="AJ47" s="217"/>
      <c r="AK47" s="217"/>
      <c r="AL47" s="217"/>
      <c r="AM47" s="216" t="s">
        <v>566</v>
      </c>
      <c r="AN47" s="217"/>
      <c r="AO47" s="217"/>
      <c r="AP47" s="217"/>
      <c r="AQ47" s="340" t="s">
        <v>566</v>
      </c>
      <c r="AR47" s="206"/>
      <c r="AS47" s="206"/>
      <c r="AT47" s="341"/>
      <c r="AU47" s="217">
        <v>51</v>
      </c>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v>94.1</v>
      </c>
      <c r="AF48" s="217"/>
      <c r="AG48" s="217"/>
      <c r="AH48" s="217"/>
      <c r="AI48" s="216">
        <v>78.400000000000006</v>
      </c>
      <c r="AJ48" s="217"/>
      <c r="AK48" s="217"/>
      <c r="AL48" s="217"/>
      <c r="AM48" s="216">
        <v>82.4</v>
      </c>
      <c r="AN48" s="217"/>
      <c r="AO48" s="217"/>
      <c r="AP48" s="217"/>
      <c r="AQ48" s="340" t="s">
        <v>566</v>
      </c>
      <c r="AR48" s="206"/>
      <c r="AS48" s="206"/>
      <c r="AT48" s="341"/>
      <c r="AU48" s="217" t="s">
        <v>566</v>
      </c>
      <c r="AV48" s="217"/>
      <c r="AW48" s="217"/>
      <c r="AX48" s="219"/>
    </row>
    <row r="49" spans="1:50" ht="23.25" hidden="1" customHeight="1" x14ac:dyDescent="0.15">
      <c r="A49" s="224" t="s">
        <v>383</v>
      </c>
      <c r="B49" s="225"/>
      <c r="C49" s="225"/>
      <c r="D49" s="225"/>
      <c r="E49" s="225"/>
      <c r="F49" s="226"/>
      <c r="G49" s="230" t="s">
        <v>576</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395</v>
      </c>
      <c r="AF51" s="243"/>
      <c r="AG51" s="243"/>
      <c r="AH51" s="244"/>
      <c r="AI51" s="242" t="s">
        <v>393</v>
      </c>
      <c r="AJ51" s="243"/>
      <c r="AK51" s="243"/>
      <c r="AL51" s="244"/>
      <c r="AM51" s="248" t="s">
        <v>422</v>
      </c>
      <c r="AN51" s="248"/>
      <c r="AO51" s="248"/>
      <c r="AP51" s="248"/>
      <c r="AQ51" s="150" t="s">
        <v>235</v>
      </c>
      <c r="AR51" s="151"/>
      <c r="AS51" s="151"/>
      <c r="AT51" s="152"/>
      <c r="AU51" s="929" t="s">
        <v>134</v>
      </c>
      <c r="AV51" s="929"/>
      <c r="AW51" s="929"/>
      <c r="AX51" s="930"/>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t="s">
        <v>600</v>
      </c>
      <c r="AR52" s="199"/>
      <c r="AS52" s="132" t="s">
        <v>236</v>
      </c>
      <c r="AT52" s="133"/>
      <c r="AU52" s="198">
        <v>2</v>
      </c>
      <c r="AV52" s="198"/>
      <c r="AW52" s="398" t="s">
        <v>181</v>
      </c>
      <c r="AX52" s="399"/>
    </row>
    <row r="53" spans="1:50" ht="23.25" hidden="1" customHeight="1" x14ac:dyDescent="0.15">
      <c r="A53" s="403"/>
      <c r="B53" s="401"/>
      <c r="C53" s="401"/>
      <c r="D53" s="401"/>
      <c r="E53" s="401"/>
      <c r="F53" s="402"/>
      <c r="G53" s="564" t="s">
        <v>597</v>
      </c>
      <c r="H53" s="565"/>
      <c r="I53" s="565"/>
      <c r="J53" s="565"/>
      <c r="K53" s="565"/>
      <c r="L53" s="565"/>
      <c r="M53" s="565"/>
      <c r="N53" s="565"/>
      <c r="O53" s="566"/>
      <c r="P53" s="104" t="s">
        <v>598</v>
      </c>
      <c r="Q53" s="104"/>
      <c r="R53" s="104"/>
      <c r="S53" s="104"/>
      <c r="T53" s="104"/>
      <c r="U53" s="104"/>
      <c r="V53" s="104"/>
      <c r="W53" s="104"/>
      <c r="X53" s="105"/>
      <c r="Y53" s="474" t="s">
        <v>12</v>
      </c>
      <c r="Z53" s="534"/>
      <c r="AA53" s="535"/>
      <c r="AB53" s="464" t="s">
        <v>599</v>
      </c>
      <c r="AC53" s="464"/>
      <c r="AD53" s="464"/>
      <c r="AE53" s="216">
        <v>5</v>
      </c>
      <c r="AF53" s="217"/>
      <c r="AG53" s="217"/>
      <c r="AH53" s="217"/>
      <c r="AI53" s="216">
        <v>5</v>
      </c>
      <c r="AJ53" s="217"/>
      <c r="AK53" s="217"/>
      <c r="AL53" s="217"/>
      <c r="AM53" s="216">
        <v>5</v>
      </c>
      <c r="AN53" s="217"/>
      <c r="AO53" s="217"/>
      <c r="AP53" s="217"/>
      <c r="AQ53" s="340" t="s">
        <v>596</v>
      </c>
      <c r="AR53" s="206"/>
      <c r="AS53" s="206"/>
      <c r="AT53" s="341"/>
      <c r="AU53" s="217" t="s">
        <v>601</v>
      </c>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t="s">
        <v>573</v>
      </c>
      <c r="AC54" s="526"/>
      <c r="AD54" s="526"/>
      <c r="AE54" s="216" t="s">
        <v>600</v>
      </c>
      <c r="AF54" s="217"/>
      <c r="AG54" s="217"/>
      <c r="AH54" s="217"/>
      <c r="AI54" s="216" t="s">
        <v>601</v>
      </c>
      <c r="AJ54" s="217"/>
      <c r="AK54" s="217"/>
      <c r="AL54" s="217"/>
      <c r="AM54" s="216" t="s">
        <v>596</v>
      </c>
      <c r="AN54" s="217"/>
      <c r="AO54" s="217"/>
      <c r="AP54" s="217"/>
      <c r="AQ54" s="340" t="s">
        <v>596</v>
      </c>
      <c r="AR54" s="206"/>
      <c r="AS54" s="206"/>
      <c r="AT54" s="341"/>
      <c r="AU54" s="217">
        <v>6</v>
      </c>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5" t="s">
        <v>14</v>
      </c>
      <c r="AC55" s="595"/>
      <c r="AD55" s="595"/>
      <c r="AE55" s="216">
        <v>83.3</v>
      </c>
      <c r="AF55" s="217"/>
      <c r="AG55" s="217"/>
      <c r="AH55" s="217"/>
      <c r="AI55" s="216">
        <v>83.3</v>
      </c>
      <c r="AJ55" s="217"/>
      <c r="AK55" s="217"/>
      <c r="AL55" s="217"/>
      <c r="AM55" s="216">
        <v>83.3</v>
      </c>
      <c r="AN55" s="217"/>
      <c r="AO55" s="217"/>
      <c r="AP55" s="217"/>
      <c r="AQ55" s="340" t="s">
        <v>595</v>
      </c>
      <c r="AR55" s="206"/>
      <c r="AS55" s="206"/>
      <c r="AT55" s="341"/>
      <c r="AU55" s="217" t="s">
        <v>596</v>
      </c>
      <c r="AV55" s="217"/>
      <c r="AW55" s="217"/>
      <c r="AX55" s="219"/>
    </row>
    <row r="56" spans="1:50" ht="23.25" hidden="1" customHeight="1" x14ac:dyDescent="0.15">
      <c r="A56" s="224" t="s">
        <v>383</v>
      </c>
      <c r="B56" s="225"/>
      <c r="C56" s="225"/>
      <c r="D56" s="225"/>
      <c r="E56" s="225"/>
      <c r="F56" s="226"/>
      <c r="G56" s="230" t="s">
        <v>576</v>
      </c>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thickBo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395</v>
      </c>
      <c r="AF58" s="243"/>
      <c r="AG58" s="243"/>
      <c r="AH58" s="244"/>
      <c r="AI58" s="242" t="s">
        <v>393</v>
      </c>
      <c r="AJ58" s="243"/>
      <c r="AK58" s="243"/>
      <c r="AL58" s="244"/>
      <c r="AM58" s="248" t="s">
        <v>422</v>
      </c>
      <c r="AN58" s="248"/>
      <c r="AO58" s="248"/>
      <c r="AP58" s="248"/>
      <c r="AQ58" s="150" t="s">
        <v>235</v>
      </c>
      <c r="AR58" s="151"/>
      <c r="AS58" s="151"/>
      <c r="AT58" s="152"/>
      <c r="AU58" s="929" t="s">
        <v>134</v>
      </c>
      <c r="AV58" s="929"/>
      <c r="AW58" s="929"/>
      <c r="AX58" s="930"/>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395</v>
      </c>
      <c r="AF65" s="243"/>
      <c r="AG65" s="243"/>
      <c r="AH65" s="244"/>
      <c r="AI65" s="242" t="s">
        <v>393</v>
      </c>
      <c r="AJ65" s="243"/>
      <c r="AK65" s="243"/>
      <c r="AL65" s="244"/>
      <c r="AM65" s="248" t="s">
        <v>422</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373</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373</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374</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372</v>
      </c>
      <c r="X70" s="309"/>
      <c r="Y70" s="268" t="s">
        <v>12</v>
      </c>
      <c r="Z70" s="268"/>
      <c r="AA70" s="269"/>
      <c r="AB70" s="270" t="s">
        <v>373</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373</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374</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395</v>
      </c>
      <c r="AF73" s="243"/>
      <c r="AG73" s="243"/>
      <c r="AH73" s="244"/>
      <c r="AI73" s="242" t="s">
        <v>393</v>
      </c>
      <c r="AJ73" s="243"/>
      <c r="AK73" s="243"/>
      <c r="AL73" s="244"/>
      <c r="AM73" s="248" t="s">
        <v>422</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10"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1"/>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2"/>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5"/>
      <c r="AF77" s="896"/>
      <c r="AG77" s="896"/>
      <c r="AH77" s="896"/>
      <c r="AI77" s="895"/>
      <c r="AJ77" s="896"/>
      <c r="AK77" s="896"/>
      <c r="AL77" s="896"/>
      <c r="AM77" s="895"/>
      <c r="AN77" s="896"/>
      <c r="AO77" s="896"/>
      <c r="AP77" s="896"/>
      <c r="AQ77" s="340"/>
      <c r="AR77" s="206"/>
      <c r="AS77" s="206"/>
      <c r="AT77" s="341"/>
      <c r="AU77" s="217"/>
      <c r="AV77" s="217"/>
      <c r="AW77" s="217"/>
      <c r="AX77" s="219"/>
    </row>
    <row r="78" spans="1:50" ht="69.75" hidden="1" customHeight="1" x14ac:dyDescent="0.15">
      <c r="A78" s="334" t="s">
        <v>386</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5"/>
    </row>
    <row r="80" spans="1:50" ht="18.75" hidden="1" customHeight="1" x14ac:dyDescent="0.15">
      <c r="A80" s="869"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434</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0"/>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0"/>
      <c r="B82" s="530"/>
      <c r="C82" s="431"/>
      <c r="D82" s="431"/>
      <c r="E82" s="431"/>
      <c r="F82" s="432"/>
      <c r="G82" s="677"/>
      <c r="H82" s="677"/>
      <c r="I82" s="677"/>
      <c r="J82" s="677"/>
      <c r="K82" s="677"/>
      <c r="L82" s="677"/>
      <c r="M82" s="677"/>
      <c r="N82" s="677"/>
      <c r="O82" s="677"/>
      <c r="P82" s="677"/>
      <c r="Q82" s="677"/>
      <c r="R82" s="677"/>
      <c r="S82" s="677"/>
      <c r="T82" s="677"/>
      <c r="U82" s="677"/>
      <c r="V82" s="677"/>
      <c r="W82" s="677"/>
      <c r="X82" s="677"/>
      <c r="Y82" s="677"/>
      <c r="Z82" s="677"/>
      <c r="AA82" s="678"/>
      <c r="AB82" s="889"/>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90"/>
    </row>
    <row r="83" spans="1:60" ht="22.5" hidden="1" customHeight="1" x14ac:dyDescent="0.15">
      <c r="A83" s="870"/>
      <c r="B83" s="530"/>
      <c r="C83" s="431"/>
      <c r="D83" s="431"/>
      <c r="E83" s="431"/>
      <c r="F83" s="432"/>
      <c r="G83" s="679"/>
      <c r="H83" s="679"/>
      <c r="I83" s="679"/>
      <c r="J83" s="679"/>
      <c r="K83" s="679"/>
      <c r="L83" s="679"/>
      <c r="M83" s="679"/>
      <c r="N83" s="679"/>
      <c r="O83" s="679"/>
      <c r="P83" s="679"/>
      <c r="Q83" s="679"/>
      <c r="R83" s="679"/>
      <c r="S83" s="679"/>
      <c r="T83" s="679"/>
      <c r="U83" s="679"/>
      <c r="V83" s="679"/>
      <c r="W83" s="679"/>
      <c r="X83" s="679"/>
      <c r="Y83" s="679"/>
      <c r="Z83" s="679"/>
      <c r="AA83" s="680"/>
      <c r="AB83" s="891"/>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2"/>
    </row>
    <row r="84" spans="1:60" ht="19.5" hidden="1" customHeight="1" x14ac:dyDescent="0.15">
      <c r="A84" s="870"/>
      <c r="B84" s="531"/>
      <c r="C84" s="532"/>
      <c r="D84" s="532"/>
      <c r="E84" s="532"/>
      <c r="F84" s="533"/>
      <c r="G84" s="681"/>
      <c r="H84" s="681"/>
      <c r="I84" s="681"/>
      <c r="J84" s="681"/>
      <c r="K84" s="681"/>
      <c r="L84" s="681"/>
      <c r="M84" s="681"/>
      <c r="N84" s="681"/>
      <c r="O84" s="681"/>
      <c r="P84" s="681"/>
      <c r="Q84" s="681"/>
      <c r="R84" s="681"/>
      <c r="S84" s="681"/>
      <c r="T84" s="681"/>
      <c r="U84" s="681"/>
      <c r="V84" s="681"/>
      <c r="W84" s="681"/>
      <c r="X84" s="681"/>
      <c r="Y84" s="681"/>
      <c r="Z84" s="681"/>
      <c r="AA84" s="682"/>
      <c r="AB84" s="893"/>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4"/>
    </row>
    <row r="85" spans="1:60" ht="18.75" hidden="1" customHeight="1" x14ac:dyDescent="0.15">
      <c r="A85" s="870"/>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395</v>
      </c>
      <c r="AF85" s="243"/>
      <c r="AG85" s="243"/>
      <c r="AH85" s="244"/>
      <c r="AI85" s="242" t="s">
        <v>393</v>
      </c>
      <c r="AJ85" s="243"/>
      <c r="AK85" s="243"/>
      <c r="AL85" s="244"/>
      <c r="AM85" s="248" t="s">
        <v>422</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70"/>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70"/>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70"/>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70"/>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5" t="s">
        <v>14</v>
      </c>
      <c r="AC89" s="595"/>
      <c r="AD89" s="595"/>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70"/>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395</v>
      </c>
      <c r="AF90" s="243"/>
      <c r="AG90" s="243"/>
      <c r="AH90" s="244"/>
      <c r="AI90" s="242" t="s">
        <v>393</v>
      </c>
      <c r="AJ90" s="243"/>
      <c r="AK90" s="243"/>
      <c r="AL90" s="244"/>
      <c r="AM90" s="248" t="s">
        <v>422</v>
      </c>
      <c r="AN90" s="248"/>
      <c r="AO90" s="248"/>
      <c r="AP90" s="248"/>
      <c r="AQ90" s="158" t="s">
        <v>235</v>
      </c>
      <c r="AR90" s="129"/>
      <c r="AS90" s="129"/>
      <c r="AT90" s="130"/>
      <c r="AU90" s="536" t="s">
        <v>134</v>
      </c>
      <c r="AV90" s="536"/>
      <c r="AW90" s="536"/>
      <c r="AX90" s="537"/>
    </row>
    <row r="91" spans="1:60" ht="18.75" hidden="1" customHeight="1" x14ac:dyDescent="0.15">
      <c r="A91" s="870"/>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70"/>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70"/>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70"/>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5" t="s">
        <v>14</v>
      </c>
      <c r="AC94" s="595"/>
      <c r="AD94" s="595"/>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70"/>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395</v>
      </c>
      <c r="AF95" s="243"/>
      <c r="AG95" s="243"/>
      <c r="AH95" s="244"/>
      <c r="AI95" s="242" t="s">
        <v>393</v>
      </c>
      <c r="AJ95" s="243"/>
      <c r="AK95" s="243"/>
      <c r="AL95" s="244"/>
      <c r="AM95" s="248" t="s">
        <v>422</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70"/>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70"/>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70"/>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71"/>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900" t="s">
        <v>13</v>
      </c>
      <c r="Z99" s="901"/>
      <c r="AA99" s="902"/>
      <c r="AB99" s="897" t="s">
        <v>14</v>
      </c>
      <c r="AC99" s="898"/>
      <c r="AD99" s="899"/>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9"/>
      <c r="Z100" s="860"/>
      <c r="AA100" s="861"/>
      <c r="AB100" s="484" t="s">
        <v>11</v>
      </c>
      <c r="AC100" s="484"/>
      <c r="AD100" s="484"/>
      <c r="AE100" s="542" t="s">
        <v>395</v>
      </c>
      <c r="AF100" s="543"/>
      <c r="AG100" s="543"/>
      <c r="AH100" s="544"/>
      <c r="AI100" s="542" t="s">
        <v>415</v>
      </c>
      <c r="AJ100" s="543"/>
      <c r="AK100" s="543"/>
      <c r="AL100" s="544"/>
      <c r="AM100" s="542" t="s">
        <v>422</v>
      </c>
      <c r="AN100" s="543"/>
      <c r="AO100" s="543"/>
      <c r="AP100" s="544"/>
      <c r="AQ100" s="318" t="s">
        <v>435</v>
      </c>
      <c r="AR100" s="319"/>
      <c r="AS100" s="319"/>
      <c r="AT100" s="320"/>
      <c r="AU100" s="318" t="s">
        <v>436</v>
      </c>
      <c r="AV100" s="319"/>
      <c r="AW100" s="319"/>
      <c r="AX100" s="321"/>
    </row>
    <row r="101" spans="1:60" ht="43.5" customHeight="1" x14ac:dyDescent="0.15">
      <c r="A101" s="425"/>
      <c r="B101" s="426"/>
      <c r="C101" s="426"/>
      <c r="D101" s="426"/>
      <c r="E101" s="426"/>
      <c r="F101" s="427"/>
      <c r="G101" s="104" t="s">
        <v>649</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573</v>
      </c>
      <c r="AC101" s="464"/>
      <c r="AD101" s="464"/>
      <c r="AE101" s="216">
        <v>200</v>
      </c>
      <c r="AF101" s="217"/>
      <c r="AG101" s="217"/>
      <c r="AH101" s="218"/>
      <c r="AI101" s="216">
        <v>600</v>
      </c>
      <c r="AJ101" s="217"/>
      <c r="AK101" s="217"/>
      <c r="AL101" s="218"/>
      <c r="AM101" s="216">
        <v>650</v>
      </c>
      <c r="AN101" s="217"/>
      <c r="AO101" s="217"/>
      <c r="AP101" s="218"/>
      <c r="AQ101" s="216" t="s">
        <v>596</v>
      </c>
      <c r="AR101" s="217"/>
      <c r="AS101" s="217"/>
      <c r="AT101" s="218"/>
      <c r="AU101" s="216" t="s">
        <v>566</v>
      </c>
      <c r="AV101" s="217"/>
      <c r="AW101" s="217"/>
      <c r="AX101" s="218"/>
    </row>
    <row r="102" spans="1:60" ht="43.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573</v>
      </c>
      <c r="AC102" s="464"/>
      <c r="AD102" s="464"/>
      <c r="AE102" s="421" t="s">
        <v>639</v>
      </c>
      <c r="AF102" s="421"/>
      <c r="AG102" s="421"/>
      <c r="AH102" s="421"/>
      <c r="AI102" s="421" t="s">
        <v>639</v>
      </c>
      <c r="AJ102" s="421"/>
      <c r="AK102" s="421"/>
      <c r="AL102" s="421"/>
      <c r="AM102" s="421" t="s">
        <v>639</v>
      </c>
      <c r="AN102" s="421"/>
      <c r="AO102" s="421"/>
      <c r="AP102" s="421"/>
      <c r="AQ102" s="271">
        <v>650</v>
      </c>
      <c r="AR102" s="272"/>
      <c r="AS102" s="272"/>
      <c r="AT102" s="317"/>
      <c r="AU102" s="271" t="s">
        <v>639</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395</v>
      </c>
      <c r="AF103" s="419"/>
      <c r="AG103" s="419"/>
      <c r="AH103" s="420"/>
      <c r="AI103" s="418" t="s">
        <v>393</v>
      </c>
      <c r="AJ103" s="419"/>
      <c r="AK103" s="419"/>
      <c r="AL103" s="420"/>
      <c r="AM103" s="418" t="s">
        <v>422</v>
      </c>
      <c r="AN103" s="419"/>
      <c r="AO103" s="419"/>
      <c r="AP103" s="420"/>
      <c r="AQ103" s="282" t="s">
        <v>435</v>
      </c>
      <c r="AR103" s="283"/>
      <c r="AS103" s="283"/>
      <c r="AT103" s="322"/>
      <c r="AU103" s="282" t="s">
        <v>436</v>
      </c>
      <c r="AV103" s="283"/>
      <c r="AW103" s="283"/>
      <c r="AX103" s="284"/>
    </row>
    <row r="104" spans="1:60" ht="23.25" hidden="1" customHeight="1" x14ac:dyDescent="0.15">
      <c r="A104" s="425"/>
      <c r="B104" s="426"/>
      <c r="C104" s="426"/>
      <c r="D104" s="426"/>
      <c r="E104" s="426"/>
      <c r="F104" s="427"/>
      <c r="G104" s="104" t="s">
        <v>583</v>
      </c>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t="s">
        <v>573</v>
      </c>
      <c r="AC104" s="549"/>
      <c r="AD104" s="550"/>
      <c r="AE104" s="216">
        <v>18</v>
      </c>
      <c r="AF104" s="217"/>
      <c r="AG104" s="217"/>
      <c r="AH104" s="218"/>
      <c r="AI104" s="216">
        <v>17</v>
      </c>
      <c r="AJ104" s="217"/>
      <c r="AK104" s="217"/>
      <c r="AL104" s="218"/>
      <c r="AM104" s="216">
        <v>15</v>
      </c>
      <c r="AN104" s="217"/>
      <c r="AO104" s="217"/>
      <c r="AP104" s="218"/>
      <c r="AQ104" s="216">
        <v>15</v>
      </c>
      <c r="AR104" s="217"/>
      <c r="AS104" s="217"/>
      <c r="AT104" s="218"/>
      <c r="AU104" s="216" t="s">
        <v>585</v>
      </c>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t="s">
        <v>573</v>
      </c>
      <c r="AC105" s="472"/>
      <c r="AD105" s="473"/>
      <c r="AE105" s="421" t="s">
        <v>566</v>
      </c>
      <c r="AF105" s="421"/>
      <c r="AG105" s="421"/>
      <c r="AH105" s="421"/>
      <c r="AI105" s="421" t="s">
        <v>566</v>
      </c>
      <c r="AJ105" s="421"/>
      <c r="AK105" s="421"/>
      <c r="AL105" s="421"/>
      <c r="AM105" s="421" t="s">
        <v>585</v>
      </c>
      <c r="AN105" s="421"/>
      <c r="AO105" s="421"/>
      <c r="AP105" s="421"/>
      <c r="AQ105" s="216" t="s">
        <v>566</v>
      </c>
      <c r="AR105" s="217"/>
      <c r="AS105" s="217"/>
      <c r="AT105" s="218"/>
      <c r="AU105" s="271" t="s">
        <v>574</v>
      </c>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395</v>
      </c>
      <c r="AF106" s="419"/>
      <c r="AG106" s="419"/>
      <c r="AH106" s="420"/>
      <c r="AI106" s="418" t="s">
        <v>393</v>
      </c>
      <c r="AJ106" s="419"/>
      <c r="AK106" s="419"/>
      <c r="AL106" s="420"/>
      <c r="AM106" s="418" t="s">
        <v>422</v>
      </c>
      <c r="AN106" s="419"/>
      <c r="AO106" s="419"/>
      <c r="AP106" s="420"/>
      <c r="AQ106" s="282" t="s">
        <v>435</v>
      </c>
      <c r="AR106" s="283"/>
      <c r="AS106" s="283"/>
      <c r="AT106" s="322"/>
      <c r="AU106" s="282" t="s">
        <v>436</v>
      </c>
      <c r="AV106" s="283"/>
      <c r="AW106" s="283"/>
      <c r="AX106" s="284"/>
    </row>
    <row r="107" spans="1:60" ht="23.25" hidden="1" customHeight="1" x14ac:dyDescent="0.15">
      <c r="A107" s="425"/>
      <c r="B107" s="426"/>
      <c r="C107" s="426"/>
      <c r="D107" s="426"/>
      <c r="E107" s="426"/>
      <c r="F107" s="427"/>
      <c r="G107" s="104" t="s">
        <v>603</v>
      </c>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t="s">
        <v>604</v>
      </c>
      <c r="AC107" s="549"/>
      <c r="AD107" s="550"/>
      <c r="AE107" s="421">
        <v>2130</v>
      </c>
      <c r="AF107" s="421"/>
      <c r="AG107" s="421"/>
      <c r="AH107" s="421"/>
      <c r="AI107" s="421">
        <v>2450</v>
      </c>
      <c r="AJ107" s="421"/>
      <c r="AK107" s="421"/>
      <c r="AL107" s="421"/>
      <c r="AM107" s="421">
        <v>2330</v>
      </c>
      <c r="AN107" s="421"/>
      <c r="AO107" s="421"/>
      <c r="AP107" s="421"/>
      <c r="AQ107" s="216" t="s">
        <v>596</v>
      </c>
      <c r="AR107" s="217"/>
      <c r="AS107" s="217"/>
      <c r="AT107" s="218"/>
      <c r="AU107" s="216" t="s">
        <v>596</v>
      </c>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t="s">
        <v>604</v>
      </c>
      <c r="AC108" s="472"/>
      <c r="AD108" s="473"/>
      <c r="AE108" s="421" t="s">
        <v>596</v>
      </c>
      <c r="AF108" s="421"/>
      <c r="AG108" s="421"/>
      <c r="AH108" s="421"/>
      <c r="AI108" s="421" t="s">
        <v>596</v>
      </c>
      <c r="AJ108" s="421"/>
      <c r="AK108" s="421"/>
      <c r="AL108" s="421"/>
      <c r="AM108" s="421" t="s">
        <v>596</v>
      </c>
      <c r="AN108" s="421"/>
      <c r="AO108" s="421"/>
      <c r="AP108" s="421"/>
      <c r="AQ108" s="216" t="s">
        <v>596</v>
      </c>
      <c r="AR108" s="217"/>
      <c r="AS108" s="217"/>
      <c r="AT108" s="218"/>
      <c r="AU108" s="271" t="s">
        <v>596</v>
      </c>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395</v>
      </c>
      <c r="AF109" s="419"/>
      <c r="AG109" s="419"/>
      <c r="AH109" s="420"/>
      <c r="AI109" s="418" t="s">
        <v>393</v>
      </c>
      <c r="AJ109" s="419"/>
      <c r="AK109" s="419"/>
      <c r="AL109" s="420"/>
      <c r="AM109" s="418" t="s">
        <v>422</v>
      </c>
      <c r="AN109" s="419"/>
      <c r="AO109" s="419"/>
      <c r="AP109" s="420"/>
      <c r="AQ109" s="282" t="s">
        <v>435</v>
      </c>
      <c r="AR109" s="283"/>
      <c r="AS109" s="283"/>
      <c r="AT109" s="322"/>
      <c r="AU109" s="282" t="s">
        <v>436</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395</v>
      </c>
      <c r="AF112" s="419"/>
      <c r="AG112" s="419"/>
      <c r="AH112" s="420"/>
      <c r="AI112" s="418" t="s">
        <v>393</v>
      </c>
      <c r="AJ112" s="419"/>
      <c r="AK112" s="419"/>
      <c r="AL112" s="420"/>
      <c r="AM112" s="418" t="s">
        <v>422</v>
      </c>
      <c r="AN112" s="419"/>
      <c r="AO112" s="419"/>
      <c r="AP112" s="420"/>
      <c r="AQ112" s="282" t="s">
        <v>435</v>
      </c>
      <c r="AR112" s="283"/>
      <c r="AS112" s="283"/>
      <c r="AT112" s="322"/>
      <c r="AU112" s="282" t="s">
        <v>436</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395</v>
      </c>
      <c r="AF115" s="419"/>
      <c r="AG115" s="419"/>
      <c r="AH115" s="420"/>
      <c r="AI115" s="418" t="s">
        <v>393</v>
      </c>
      <c r="AJ115" s="419"/>
      <c r="AK115" s="419"/>
      <c r="AL115" s="420"/>
      <c r="AM115" s="418" t="s">
        <v>422</v>
      </c>
      <c r="AN115" s="419"/>
      <c r="AO115" s="419"/>
      <c r="AP115" s="420"/>
      <c r="AQ115" s="592" t="s">
        <v>437</v>
      </c>
      <c r="AR115" s="593"/>
      <c r="AS115" s="593"/>
      <c r="AT115" s="593"/>
      <c r="AU115" s="593"/>
      <c r="AV115" s="593"/>
      <c r="AW115" s="593"/>
      <c r="AX115" s="594"/>
    </row>
    <row r="116" spans="1:50" ht="23.25" customHeight="1" x14ac:dyDescent="0.15">
      <c r="A116" s="442"/>
      <c r="B116" s="443"/>
      <c r="C116" s="443"/>
      <c r="D116" s="443"/>
      <c r="E116" s="443"/>
      <c r="F116" s="444"/>
      <c r="G116" s="393" t="s">
        <v>650</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651</v>
      </c>
      <c r="AC116" s="466"/>
      <c r="AD116" s="467"/>
      <c r="AE116" s="421"/>
      <c r="AF116" s="421"/>
      <c r="AG116" s="421"/>
      <c r="AH116" s="421"/>
      <c r="AI116" s="421"/>
      <c r="AJ116" s="421"/>
      <c r="AK116" s="421"/>
      <c r="AL116" s="421"/>
      <c r="AM116" s="421"/>
      <c r="AN116" s="421"/>
      <c r="AO116" s="421"/>
      <c r="AP116" s="421"/>
      <c r="AQ116" s="216" t="s">
        <v>596</v>
      </c>
      <c r="AR116" s="217"/>
      <c r="AS116" s="217"/>
      <c r="AT116" s="217"/>
      <c r="AU116" s="217"/>
      <c r="AV116" s="217"/>
      <c r="AW116" s="217"/>
      <c r="AX116" s="219"/>
    </row>
    <row r="117" spans="1:50" ht="78.7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652</v>
      </c>
      <c r="AC117" s="476"/>
      <c r="AD117" s="477"/>
      <c r="AE117" s="591" t="s">
        <v>653</v>
      </c>
      <c r="AF117" s="554"/>
      <c r="AG117" s="554"/>
      <c r="AH117" s="554"/>
      <c r="AI117" s="591" t="s">
        <v>654</v>
      </c>
      <c r="AJ117" s="554"/>
      <c r="AK117" s="554"/>
      <c r="AL117" s="554"/>
      <c r="AM117" s="591" t="s">
        <v>671</v>
      </c>
      <c r="AN117" s="554"/>
      <c r="AO117" s="554"/>
      <c r="AP117" s="554"/>
      <c r="AQ117" s="591" t="s">
        <v>411</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395</v>
      </c>
      <c r="AF118" s="419"/>
      <c r="AG118" s="419"/>
      <c r="AH118" s="420"/>
      <c r="AI118" s="418" t="s">
        <v>393</v>
      </c>
      <c r="AJ118" s="419"/>
      <c r="AK118" s="419"/>
      <c r="AL118" s="420"/>
      <c r="AM118" s="418" t="s">
        <v>422</v>
      </c>
      <c r="AN118" s="419"/>
      <c r="AO118" s="419"/>
      <c r="AP118" s="420"/>
      <c r="AQ118" s="592" t="s">
        <v>437</v>
      </c>
      <c r="AR118" s="593"/>
      <c r="AS118" s="593"/>
      <c r="AT118" s="593"/>
      <c r="AU118" s="593"/>
      <c r="AV118" s="593"/>
      <c r="AW118" s="593"/>
      <c r="AX118" s="594"/>
    </row>
    <row r="119" spans="1:50" ht="23.25" hidden="1" customHeight="1" x14ac:dyDescent="0.15">
      <c r="A119" s="442"/>
      <c r="B119" s="443"/>
      <c r="C119" s="443"/>
      <c r="D119" s="443"/>
      <c r="E119" s="443"/>
      <c r="F119" s="444"/>
      <c r="G119" s="393" t="s">
        <v>605</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t="s">
        <v>584</v>
      </c>
      <c r="AC119" s="466"/>
      <c r="AD119" s="467"/>
      <c r="AE119" s="421"/>
      <c r="AF119" s="421"/>
      <c r="AG119" s="421"/>
      <c r="AH119" s="421"/>
      <c r="AI119" s="421"/>
      <c r="AJ119" s="421"/>
      <c r="AK119" s="421"/>
      <c r="AL119" s="421"/>
      <c r="AM119" s="421"/>
      <c r="AN119" s="421"/>
      <c r="AO119" s="421"/>
      <c r="AP119" s="421"/>
      <c r="AQ119" s="421" t="s">
        <v>566</v>
      </c>
      <c r="AR119" s="421"/>
      <c r="AS119" s="421"/>
      <c r="AT119" s="421"/>
      <c r="AU119" s="421"/>
      <c r="AV119" s="421"/>
      <c r="AW119" s="421"/>
      <c r="AX119" s="553"/>
    </row>
    <row r="120" spans="1:50" ht="73.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609</v>
      </c>
      <c r="AC120" s="476"/>
      <c r="AD120" s="477"/>
      <c r="AE120" s="591" t="s">
        <v>629</v>
      </c>
      <c r="AF120" s="554"/>
      <c r="AG120" s="554"/>
      <c r="AH120" s="554"/>
      <c r="AI120" s="591" t="s">
        <v>630</v>
      </c>
      <c r="AJ120" s="554"/>
      <c r="AK120" s="554"/>
      <c r="AL120" s="554"/>
      <c r="AM120" s="591" t="s">
        <v>631</v>
      </c>
      <c r="AN120" s="554"/>
      <c r="AO120" s="554"/>
      <c r="AP120" s="554"/>
      <c r="AQ120" s="554" t="s">
        <v>586</v>
      </c>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395</v>
      </c>
      <c r="AF121" s="419"/>
      <c r="AG121" s="419"/>
      <c r="AH121" s="420"/>
      <c r="AI121" s="418" t="s">
        <v>393</v>
      </c>
      <c r="AJ121" s="419"/>
      <c r="AK121" s="419"/>
      <c r="AL121" s="420"/>
      <c r="AM121" s="418" t="s">
        <v>422</v>
      </c>
      <c r="AN121" s="419"/>
      <c r="AO121" s="419"/>
      <c r="AP121" s="420"/>
      <c r="AQ121" s="592" t="s">
        <v>437</v>
      </c>
      <c r="AR121" s="593"/>
      <c r="AS121" s="593"/>
      <c r="AT121" s="593"/>
      <c r="AU121" s="593"/>
      <c r="AV121" s="593"/>
      <c r="AW121" s="593"/>
      <c r="AX121" s="594"/>
    </row>
    <row r="122" spans="1:50" ht="23.25" hidden="1" customHeight="1" x14ac:dyDescent="0.15">
      <c r="A122" s="442"/>
      <c r="B122" s="443"/>
      <c r="C122" s="443"/>
      <c r="D122" s="443"/>
      <c r="E122" s="443"/>
      <c r="F122" s="444"/>
      <c r="G122" s="393" t="s">
        <v>606</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t="s">
        <v>608</v>
      </c>
      <c r="AC122" s="466"/>
      <c r="AD122" s="467"/>
      <c r="AE122" s="421">
        <v>121763</v>
      </c>
      <c r="AF122" s="421"/>
      <c r="AG122" s="421"/>
      <c r="AH122" s="421"/>
      <c r="AI122" s="421">
        <v>135467</v>
      </c>
      <c r="AJ122" s="421"/>
      <c r="AK122" s="421"/>
      <c r="AL122" s="421"/>
      <c r="AM122" s="421">
        <v>129016</v>
      </c>
      <c r="AN122" s="421"/>
      <c r="AO122" s="421"/>
      <c r="AP122" s="421"/>
      <c r="AQ122" s="421" t="s">
        <v>596</v>
      </c>
      <c r="AR122" s="421"/>
      <c r="AS122" s="421"/>
      <c r="AT122" s="421"/>
      <c r="AU122" s="421"/>
      <c r="AV122" s="421"/>
      <c r="AW122" s="421"/>
      <c r="AX122" s="553"/>
    </row>
    <row r="123" spans="1:50" ht="63.75" hidden="1" customHeight="1" thickBot="1" x14ac:dyDescent="0.2">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609</v>
      </c>
      <c r="AC123" s="476"/>
      <c r="AD123" s="477"/>
      <c r="AE123" s="591" t="s">
        <v>632</v>
      </c>
      <c r="AF123" s="554"/>
      <c r="AG123" s="554"/>
      <c r="AH123" s="554"/>
      <c r="AI123" s="591" t="s">
        <v>633</v>
      </c>
      <c r="AJ123" s="554"/>
      <c r="AK123" s="554"/>
      <c r="AL123" s="554"/>
      <c r="AM123" s="591" t="s">
        <v>634</v>
      </c>
      <c r="AN123" s="554"/>
      <c r="AO123" s="554"/>
      <c r="AP123" s="554"/>
      <c r="AQ123" s="554" t="s">
        <v>610</v>
      </c>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395</v>
      </c>
      <c r="AF124" s="419"/>
      <c r="AG124" s="419"/>
      <c r="AH124" s="420"/>
      <c r="AI124" s="418" t="s">
        <v>393</v>
      </c>
      <c r="AJ124" s="419"/>
      <c r="AK124" s="419"/>
      <c r="AL124" s="420"/>
      <c r="AM124" s="418" t="s">
        <v>422</v>
      </c>
      <c r="AN124" s="419"/>
      <c r="AO124" s="419"/>
      <c r="AP124" s="420"/>
      <c r="AQ124" s="592" t="s">
        <v>437</v>
      </c>
      <c r="AR124" s="593"/>
      <c r="AS124" s="593"/>
      <c r="AT124" s="593"/>
      <c r="AU124" s="593"/>
      <c r="AV124" s="593"/>
      <c r="AW124" s="593"/>
      <c r="AX124" s="594"/>
    </row>
    <row r="125" spans="1:50" ht="23.25" hidden="1" customHeight="1" x14ac:dyDescent="0.15">
      <c r="A125" s="442"/>
      <c r="B125" s="443"/>
      <c r="C125" s="443"/>
      <c r="D125" s="443"/>
      <c r="E125" s="443"/>
      <c r="F125" s="444"/>
      <c r="G125" s="393" t="s">
        <v>363</v>
      </c>
      <c r="H125" s="393"/>
      <c r="I125" s="393"/>
      <c r="J125" s="393"/>
      <c r="K125" s="393"/>
      <c r="L125" s="393"/>
      <c r="M125" s="393"/>
      <c r="N125" s="393"/>
      <c r="O125" s="393"/>
      <c r="P125" s="393"/>
      <c r="Q125" s="393"/>
      <c r="R125" s="393"/>
      <c r="S125" s="393"/>
      <c r="T125" s="393"/>
      <c r="U125" s="393"/>
      <c r="V125" s="393"/>
      <c r="W125" s="393"/>
      <c r="X125" s="934"/>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5"/>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2"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31"/>
      <c r="Z127" s="932"/>
      <c r="AA127" s="933"/>
      <c r="AB127" s="245" t="s">
        <v>11</v>
      </c>
      <c r="AC127" s="246"/>
      <c r="AD127" s="247"/>
      <c r="AE127" s="418" t="s">
        <v>395</v>
      </c>
      <c r="AF127" s="419"/>
      <c r="AG127" s="419"/>
      <c r="AH127" s="420"/>
      <c r="AI127" s="418" t="s">
        <v>393</v>
      </c>
      <c r="AJ127" s="419"/>
      <c r="AK127" s="419"/>
      <c r="AL127" s="420"/>
      <c r="AM127" s="418" t="s">
        <v>422</v>
      </c>
      <c r="AN127" s="419"/>
      <c r="AO127" s="419"/>
      <c r="AP127" s="420"/>
      <c r="AQ127" s="592" t="s">
        <v>437</v>
      </c>
      <c r="AR127" s="593"/>
      <c r="AS127" s="593"/>
      <c r="AT127" s="593"/>
      <c r="AU127" s="593"/>
      <c r="AV127" s="593"/>
      <c r="AW127" s="593"/>
      <c r="AX127" s="594"/>
    </row>
    <row r="128" spans="1:50" ht="23.25" hidden="1" customHeight="1" x14ac:dyDescent="0.15">
      <c r="A128" s="442"/>
      <c r="B128" s="443"/>
      <c r="C128" s="443"/>
      <c r="D128" s="443"/>
      <c r="E128" s="443"/>
      <c r="F128" s="444"/>
      <c r="G128" s="393" t="s">
        <v>363</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37.5" customHeight="1" x14ac:dyDescent="0.15">
      <c r="A130" s="187" t="s">
        <v>410</v>
      </c>
      <c r="B130" s="184"/>
      <c r="C130" s="183" t="s">
        <v>239</v>
      </c>
      <c r="D130" s="184"/>
      <c r="E130" s="168" t="s">
        <v>268</v>
      </c>
      <c r="F130" s="169"/>
      <c r="G130" s="170" t="s">
        <v>587</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37.5" customHeight="1" x14ac:dyDescent="0.15">
      <c r="A131" s="188"/>
      <c r="B131" s="185"/>
      <c r="C131" s="179"/>
      <c r="D131" s="185"/>
      <c r="E131" s="173" t="s">
        <v>267</v>
      </c>
      <c r="F131" s="174"/>
      <c r="G131" s="109" t="s">
        <v>588</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395</v>
      </c>
      <c r="AF132" s="154"/>
      <c r="AG132" s="154"/>
      <c r="AH132" s="154"/>
      <c r="AI132" s="154" t="s">
        <v>415</v>
      </c>
      <c r="AJ132" s="154"/>
      <c r="AK132" s="154"/>
      <c r="AL132" s="154"/>
      <c r="AM132" s="154" t="s">
        <v>422</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590</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589</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573</v>
      </c>
      <c r="AC134" s="204"/>
      <c r="AD134" s="204"/>
      <c r="AE134" s="205">
        <v>48</v>
      </c>
      <c r="AF134" s="206"/>
      <c r="AG134" s="206"/>
      <c r="AH134" s="206"/>
      <c r="AI134" s="205">
        <v>40</v>
      </c>
      <c r="AJ134" s="206"/>
      <c r="AK134" s="206"/>
      <c r="AL134" s="206"/>
      <c r="AM134" s="205">
        <v>42</v>
      </c>
      <c r="AN134" s="206"/>
      <c r="AO134" s="206"/>
      <c r="AP134" s="206"/>
      <c r="AQ134" s="205" t="s">
        <v>566</v>
      </c>
      <c r="AR134" s="206"/>
      <c r="AS134" s="206"/>
      <c r="AT134" s="206"/>
      <c r="AU134" s="205" t="s">
        <v>566</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573</v>
      </c>
      <c r="AC135" s="212"/>
      <c r="AD135" s="212"/>
      <c r="AE135" s="205" t="s">
        <v>635</v>
      </c>
      <c r="AF135" s="206"/>
      <c r="AG135" s="206"/>
      <c r="AH135" s="206"/>
      <c r="AI135" s="205" t="s">
        <v>635</v>
      </c>
      <c r="AJ135" s="206"/>
      <c r="AK135" s="206"/>
      <c r="AL135" s="206"/>
      <c r="AM135" s="205" t="s">
        <v>635</v>
      </c>
      <c r="AN135" s="206"/>
      <c r="AO135" s="206"/>
      <c r="AP135" s="206"/>
      <c r="AQ135" s="205" t="s">
        <v>590</v>
      </c>
      <c r="AR135" s="206"/>
      <c r="AS135" s="206"/>
      <c r="AT135" s="206"/>
      <c r="AU135" s="205">
        <v>51</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395</v>
      </c>
      <c r="AF136" s="154"/>
      <c r="AG136" s="154"/>
      <c r="AH136" s="154"/>
      <c r="AI136" s="154" t="s">
        <v>393</v>
      </c>
      <c r="AJ136" s="154"/>
      <c r="AK136" s="154"/>
      <c r="AL136" s="154"/>
      <c r="AM136" s="154" t="s">
        <v>422</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395</v>
      </c>
      <c r="AF140" s="154"/>
      <c r="AG140" s="154"/>
      <c r="AH140" s="154"/>
      <c r="AI140" s="154" t="s">
        <v>393</v>
      </c>
      <c r="AJ140" s="154"/>
      <c r="AK140" s="154"/>
      <c r="AL140" s="154"/>
      <c r="AM140" s="154" t="s">
        <v>422</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395</v>
      </c>
      <c r="AF144" s="154"/>
      <c r="AG144" s="154"/>
      <c r="AH144" s="154"/>
      <c r="AI144" s="154" t="s">
        <v>393</v>
      </c>
      <c r="AJ144" s="154"/>
      <c r="AK144" s="154"/>
      <c r="AL144" s="154"/>
      <c r="AM144" s="154" t="s">
        <v>422</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395</v>
      </c>
      <c r="AF148" s="154"/>
      <c r="AG148" s="154"/>
      <c r="AH148" s="154"/>
      <c r="AI148" s="154" t="s">
        <v>393</v>
      </c>
      <c r="AJ148" s="154"/>
      <c r="AK148" s="154"/>
      <c r="AL148" s="154"/>
      <c r="AM148" s="154" t="s">
        <v>422</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18" customHeight="1" x14ac:dyDescent="0.15">
      <c r="A154" s="188"/>
      <c r="B154" s="185"/>
      <c r="C154" s="179"/>
      <c r="D154" s="185"/>
      <c r="E154" s="179"/>
      <c r="F154" s="180"/>
      <c r="G154" s="103" t="s">
        <v>668</v>
      </c>
      <c r="H154" s="104"/>
      <c r="I154" s="104"/>
      <c r="J154" s="104"/>
      <c r="K154" s="104"/>
      <c r="L154" s="104"/>
      <c r="M154" s="104"/>
      <c r="N154" s="104"/>
      <c r="O154" s="104"/>
      <c r="P154" s="105"/>
      <c r="Q154" s="124" t="s">
        <v>668</v>
      </c>
      <c r="R154" s="104"/>
      <c r="S154" s="104"/>
      <c r="T154" s="104"/>
      <c r="U154" s="104"/>
      <c r="V154" s="104"/>
      <c r="W154" s="104"/>
      <c r="X154" s="104"/>
      <c r="Y154" s="104"/>
      <c r="Z154" s="104"/>
      <c r="AA154" s="291"/>
      <c r="AB154" s="140" t="s">
        <v>668</v>
      </c>
      <c r="AC154" s="141"/>
      <c r="AD154" s="141"/>
      <c r="AE154" s="146" t="s">
        <v>668</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18"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18"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668</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18"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18" customHeight="1" x14ac:dyDescent="0.15">
      <c r="A188" s="188"/>
      <c r="B188" s="185"/>
      <c r="C188" s="179"/>
      <c r="D188" s="185"/>
      <c r="E188" s="124" t="s">
        <v>655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18"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395</v>
      </c>
      <c r="AF192" s="154"/>
      <c r="AG192" s="154"/>
      <c r="AH192" s="154"/>
      <c r="AI192" s="154" t="s">
        <v>393</v>
      </c>
      <c r="AJ192" s="154"/>
      <c r="AK192" s="154"/>
      <c r="AL192" s="154"/>
      <c r="AM192" s="154" t="s">
        <v>422</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395</v>
      </c>
      <c r="AF196" s="154"/>
      <c r="AG196" s="154"/>
      <c r="AH196" s="154"/>
      <c r="AI196" s="154" t="s">
        <v>393</v>
      </c>
      <c r="AJ196" s="154"/>
      <c r="AK196" s="154"/>
      <c r="AL196" s="154"/>
      <c r="AM196" s="154" t="s">
        <v>422</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395</v>
      </c>
      <c r="AF200" s="154"/>
      <c r="AG200" s="154"/>
      <c r="AH200" s="154"/>
      <c r="AI200" s="154" t="s">
        <v>393</v>
      </c>
      <c r="AJ200" s="154"/>
      <c r="AK200" s="154"/>
      <c r="AL200" s="154"/>
      <c r="AM200" s="154" t="s">
        <v>422</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395</v>
      </c>
      <c r="AF204" s="154"/>
      <c r="AG204" s="154"/>
      <c r="AH204" s="154"/>
      <c r="AI204" s="154" t="s">
        <v>393</v>
      </c>
      <c r="AJ204" s="154"/>
      <c r="AK204" s="154"/>
      <c r="AL204" s="154"/>
      <c r="AM204" s="154" t="s">
        <v>422</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395</v>
      </c>
      <c r="AF208" s="154"/>
      <c r="AG208" s="154"/>
      <c r="AH208" s="154"/>
      <c r="AI208" s="154" t="s">
        <v>393</v>
      </c>
      <c r="AJ208" s="154"/>
      <c r="AK208" s="154"/>
      <c r="AL208" s="154"/>
      <c r="AM208" s="154" t="s">
        <v>422</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395</v>
      </c>
      <c r="AF252" s="154"/>
      <c r="AG252" s="154"/>
      <c r="AH252" s="154"/>
      <c r="AI252" s="154" t="s">
        <v>393</v>
      </c>
      <c r="AJ252" s="154"/>
      <c r="AK252" s="154"/>
      <c r="AL252" s="154"/>
      <c r="AM252" s="154" t="s">
        <v>422</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395</v>
      </c>
      <c r="AF256" s="154"/>
      <c r="AG256" s="154"/>
      <c r="AH256" s="154"/>
      <c r="AI256" s="154" t="s">
        <v>393</v>
      </c>
      <c r="AJ256" s="154"/>
      <c r="AK256" s="154"/>
      <c r="AL256" s="154"/>
      <c r="AM256" s="154" t="s">
        <v>422</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395</v>
      </c>
      <c r="AF260" s="154"/>
      <c r="AG260" s="154"/>
      <c r="AH260" s="154"/>
      <c r="AI260" s="154" t="s">
        <v>393</v>
      </c>
      <c r="AJ260" s="154"/>
      <c r="AK260" s="154"/>
      <c r="AL260" s="154"/>
      <c r="AM260" s="154" t="s">
        <v>422</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395</v>
      </c>
      <c r="AF264" s="154"/>
      <c r="AG264" s="154"/>
      <c r="AH264" s="154"/>
      <c r="AI264" s="154" t="s">
        <v>393</v>
      </c>
      <c r="AJ264" s="154"/>
      <c r="AK264" s="154"/>
      <c r="AL264" s="154"/>
      <c r="AM264" s="154" t="s">
        <v>422</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395</v>
      </c>
      <c r="AF268" s="154"/>
      <c r="AG268" s="154"/>
      <c r="AH268" s="154"/>
      <c r="AI268" s="154" t="s">
        <v>393</v>
      </c>
      <c r="AJ268" s="154"/>
      <c r="AK268" s="154"/>
      <c r="AL268" s="154"/>
      <c r="AM268" s="154" t="s">
        <v>422</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395</v>
      </c>
      <c r="AF312" s="154"/>
      <c r="AG312" s="154"/>
      <c r="AH312" s="154"/>
      <c r="AI312" s="154" t="s">
        <v>393</v>
      </c>
      <c r="AJ312" s="154"/>
      <c r="AK312" s="154"/>
      <c r="AL312" s="154"/>
      <c r="AM312" s="154" t="s">
        <v>422</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395</v>
      </c>
      <c r="AF316" s="154"/>
      <c r="AG316" s="154"/>
      <c r="AH316" s="154"/>
      <c r="AI316" s="154" t="s">
        <v>393</v>
      </c>
      <c r="AJ316" s="154"/>
      <c r="AK316" s="154"/>
      <c r="AL316" s="154"/>
      <c r="AM316" s="154" t="s">
        <v>422</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395</v>
      </c>
      <c r="AF320" s="154"/>
      <c r="AG320" s="154"/>
      <c r="AH320" s="154"/>
      <c r="AI320" s="154" t="s">
        <v>393</v>
      </c>
      <c r="AJ320" s="154"/>
      <c r="AK320" s="154"/>
      <c r="AL320" s="154"/>
      <c r="AM320" s="154" t="s">
        <v>422</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395</v>
      </c>
      <c r="AF324" s="154"/>
      <c r="AG324" s="154"/>
      <c r="AH324" s="154"/>
      <c r="AI324" s="154" t="s">
        <v>393</v>
      </c>
      <c r="AJ324" s="154"/>
      <c r="AK324" s="154"/>
      <c r="AL324" s="154"/>
      <c r="AM324" s="154" t="s">
        <v>422</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395</v>
      </c>
      <c r="AF328" s="154"/>
      <c r="AG328" s="154"/>
      <c r="AH328" s="154"/>
      <c r="AI328" s="154" t="s">
        <v>393</v>
      </c>
      <c r="AJ328" s="154"/>
      <c r="AK328" s="154"/>
      <c r="AL328" s="154"/>
      <c r="AM328" s="154" t="s">
        <v>422</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395</v>
      </c>
      <c r="AF372" s="154"/>
      <c r="AG372" s="154"/>
      <c r="AH372" s="154"/>
      <c r="AI372" s="154" t="s">
        <v>393</v>
      </c>
      <c r="AJ372" s="154"/>
      <c r="AK372" s="154"/>
      <c r="AL372" s="154"/>
      <c r="AM372" s="154" t="s">
        <v>422</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395</v>
      </c>
      <c r="AF376" s="154"/>
      <c r="AG376" s="154"/>
      <c r="AH376" s="154"/>
      <c r="AI376" s="154" t="s">
        <v>393</v>
      </c>
      <c r="AJ376" s="154"/>
      <c r="AK376" s="154"/>
      <c r="AL376" s="154"/>
      <c r="AM376" s="154" t="s">
        <v>422</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395</v>
      </c>
      <c r="AF380" s="154"/>
      <c r="AG380" s="154"/>
      <c r="AH380" s="154"/>
      <c r="AI380" s="154" t="s">
        <v>393</v>
      </c>
      <c r="AJ380" s="154"/>
      <c r="AK380" s="154"/>
      <c r="AL380" s="154"/>
      <c r="AM380" s="154" t="s">
        <v>422</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395</v>
      </c>
      <c r="AF384" s="154"/>
      <c r="AG384" s="154"/>
      <c r="AH384" s="154"/>
      <c r="AI384" s="154" t="s">
        <v>393</v>
      </c>
      <c r="AJ384" s="154"/>
      <c r="AK384" s="154"/>
      <c r="AL384" s="154"/>
      <c r="AM384" s="154" t="s">
        <v>422</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395</v>
      </c>
      <c r="AF388" s="154"/>
      <c r="AG388" s="154"/>
      <c r="AH388" s="154"/>
      <c r="AI388" s="154" t="s">
        <v>393</v>
      </c>
      <c r="AJ388" s="154"/>
      <c r="AK388" s="154"/>
      <c r="AL388" s="154"/>
      <c r="AM388" s="154" t="s">
        <v>422</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425</v>
      </c>
      <c r="D430" s="936"/>
      <c r="E430" s="173" t="s">
        <v>403</v>
      </c>
      <c r="F430" s="903"/>
      <c r="G430" s="904" t="s">
        <v>255</v>
      </c>
      <c r="H430" s="122"/>
      <c r="I430" s="122"/>
      <c r="J430" s="905" t="s">
        <v>564</v>
      </c>
      <c r="K430" s="906"/>
      <c r="L430" s="906"/>
      <c r="M430" s="906"/>
      <c r="N430" s="906"/>
      <c r="O430" s="906"/>
      <c r="P430" s="906"/>
      <c r="Q430" s="906"/>
      <c r="R430" s="906"/>
      <c r="S430" s="906"/>
      <c r="T430" s="907"/>
      <c r="U430" s="588" t="s">
        <v>566</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8"/>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416</v>
      </c>
      <c r="AJ431" s="339"/>
      <c r="AK431" s="339"/>
      <c r="AL431" s="158"/>
      <c r="AM431" s="339" t="s">
        <v>429</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566</v>
      </c>
      <c r="AF432" s="199"/>
      <c r="AG432" s="132" t="s">
        <v>236</v>
      </c>
      <c r="AH432" s="133"/>
      <c r="AI432" s="155"/>
      <c r="AJ432" s="155"/>
      <c r="AK432" s="155"/>
      <c r="AL432" s="153"/>
      <c r="AM432" s="155"/>
      <c r="AN432" s="155"/>
      <c r="AO432" s="155"/>
      <c r="AP432" s="153"/>
      <c r="AQ432" s="590" t="s">
        <v>566</v>
      </c>
      <c r="AR432" s="199"/>
      <c r="AS432" s="132" t="s">
        <v>236</v>
      </c>
      <c r="AT432" s="133"/>
      <c r="AU432" s="199" t="s">
        <v>566</v>
      </c>
      <c r="AV432" s="199"/>
      <c r="AW432" s="132" t="s">
        <v>181</v>
      </c>
      <c r="AX432" s="194"/>
    </row>
    <row r="433" spans="1:50" ht="23.25" customHeight="1" x14ac:dyDescent="0.15">
      <c r="A433" s="188"/>
      <c r="B433" s="185"/>
      <c r="C433" s="179"/>
      <c r="D433" s="185"/>
      <c r="E433" s="342"/>
      <c r="F433" s="343"/>
      <c r="G433" s="103" t="s">
        <v>566</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566</v>
      </c>
      <c r="AC433" s="212"/>
      <c r="AD433" s="212"/>
      <c r="AE433" s="340" t="s">
        <v>567</v>
      </c>
      <c r="AF433" s="206"/>
      <c r="AG433" s="206"/>
      <c r="AH433" s="206"/>
      <c r="AI433" s="340" t="s">
        <v>565</v>
      </c>
      <c r="AJ433" s="206"/>
      <c r="AK433" s="206"/>
      <c r="AL433" s="206"/>
      <c r="AM433" s="340" t="s">
        <v>567</v>
      </c>
      <c r="AN433" s="206"/>
      <c r="AO433" s="206"/>
      <c r="AP433" s="341"/>
      <c r="AQ433" s="340" t="s">
        <v>567</v>
      </c>
      <c r="AR433" s="206"/>
      <c r="AS433" s="206"/>
      <c r="AT433" s="341"/>
      <c r="AU433" s="206" t="s">
        <v>566</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592</v>
      </c>
      <c r="AC434" s="204"/>
      <c r="AD434" s="204"/>
      <c r="AE434" s="340" t="s">
        <v>566</v>
      </c>
      <c r="AF434" s="206"/>
      <c r="AG434" s="206"/>
      <c r="AH434" s="341"/>
      <c r="AI434" s="340" t="s">
        <v>566</v>
      </c>
      <c r="AJ434" s="206"/>
      <c r="AK434" s="206"/>
      <c r="AL434" s="206"/>
      <c r="AM434" s="340" t="s">
        <v>593</v>
      </c>
      <c r="AN434" s="206"/>
      <c r="AO434" s="206"/>
      <c r="AP434" s="341"/>
      <c r="AQ434" s="340" t="s">
        <v>565</v>
      </c>
      <c r="AR434" s="206"/>
      <c r="AS434" s="206"/>
      <c r="AT434" s="341"/>
      <c r="AU434" s="206" t="s">
        <v>594</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566</v>
      </c>
      <c r="AF435" s="206"/>
      <c r="AG435" s="206"/>
      <c r="AH435" s="341"/>
      <c r="AI435" s="340" t="s">
        <v>565</v>
      </c>
      <c r="AJ435" s="206"/>
      <c r="AK435" s="206"/>
      <c r="AL435" s="206"/>
      <c r="AM435" s="340" t="s">
        <v>566</v>
      </c>
      <c r="AN435" s="206"/>
      <c r="AO435" s="206"/>
      <c r="AP435" s="341"/>
      <c r="AQ435" s="340" t="s">
        <v>567</v>
      </c>
      <c r="AR435" s="206"/>
      <c r="AS435" s="206"/>
      <c r="AT435" s="341"/>
      <c r="AU435" s="206" t="s">
        <v>566</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416</v>
      </c>
      <c r="AJ436" s="339"/>
      <c r="AK436" s="339"/>
      <c r="AL436" s="158"/>
      <c r="AM436" s="339" t="s">
        <v>429</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416</v>
      </c>
      <c r="AJ441" s="339"/>
      <c r="AK441" s="339"/>
      <c r="AL441" s="158"/>
      <c r="AM441" s="339" t="s">
        <v>429</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416</v>
      </c>
      <c r="AJ446" s="339"/>
      <c r="AK446" s="339"/>
      <c r="AL446" s="158"/>
      <c r="AM446" s="339" t="s">
        <v>429</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416</v>
      </c>
      <c r="AJ451" s="339"/>
      <c r="AK451" s="339"/>
      <c r="AL451" s="158"/>
      <c r="AM451" s="339" t="s">
        <v>429</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416</v>
      </c>
      <c r="AJ456" s="339"/>
      <c r="AK456" s="339"/>
      <c r="AL456" s="158"/>
      <c r="AM456" s="339" t="s">
        <v>429</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416</v>
      </c>
      <c r="AJ461" s="339"/>
      <c r="AK461" s="339"/>
      <c r="AL461" s="158"/>
      <c r="AM461" s="339" t="s">
        <v>429</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416</v>
      </c>
      <c r="AJ466" s="339"/>
      <c r="AK466" s="339"/>
      <c r="AL466" s="158"/>
      <c r="AM466" s="339" t="s">
        <v>429</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416</v>
      </c>
      <c r="AJ471" s="339"/>
      <c r="AK471" s="339"/>
      <c r="AL471" s="158"/>
      <c r="AM471" s="339" t="s">
        <v>429</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416</v>
      </c>
      <c r="AJ476" s="339"/>
      <c r="AK476" s="339"/>
      <c r="AL476" s="158"/>
      <c r="AM476" s="339" t="s">
        <v>429</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0.25" customHeight="1" x14ac:dyDescent="0.15">
      <c r="A482" s="188"/>
      <c r="B482" s="185"/>
      <c r="C482" s="179"/>
      <c r="D482" s="185"/>
      <c r="E482" s="124" t="s">
        <v>591</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0.2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407</v>
      </c>
      <c r="F484" s="174"/>
      <c r="G484" s="904" t="s">
        <v>255</v>
      </c>
      <c r="H484" s="122"/>
      <c r="I484" s="122"/>
      <c r="J484" s="905"/>
      <c r="K484" s="906"/>
      <c r="L484" s="906"/>
      <c r="M484" s="906"/>
      <c r="N484" s="906"/>
      <c r="O484" s="906"/>
      <c r="P484" s="906"/>
      <c r="Q484" s="906"/>
      <c r="R484" s="906"/>
      <c r="S484" s="906"/>
      <c r="T484" s="907"/>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8"/>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416</v>
      </c>
      <c r="AJ485" s="339"/>
      <c r="AK485" s="339"/>
      <c r="AL485" s="158"/>
      <c r="AM485" s="339" t="s">
        <v>429</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416</v>
      </c>
      <c r="AJ490" s="339"/>
      <c r="AK490" s="339"/>
      <c r="AL490" s="158"/>
      <c r="AM490" s="339" t="s">
        <v>429</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416</v>
      </c>
      <c r="AJ495" s="339"/>
      <c r="AK495" s="339"/>
      <c r="AL495" s="158"/>
      <c r="AM495" s="339" t="s">
        <v>429</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416</v>
      </c>
      <c r="AJ500" s="339"/>
      <c r="AK500" s="339"/>
      <c r="AL500" s="158"/>
      <c r="AM500" s="339" t="s">
        <v>429</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416</v>
      </c>
      <c r="AJ505" s="339"/>
      <c r="AK505" s="339"/>
      <c r="AL505" s="158"/>
      <c r="AM505" s="339" t="s">
        <v>429</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416</v>
      </c>
      <c r="AJ510" s="339"/>
      <c r="AK510" s="339"/>
      <c r="AL510" s="158"/>
      <c r="AM510" s="339" t="s">
        <v>429</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416</v>
      </c>
      <c r="AJ515" s="339"/>
      <c r="AK515" s="339"/>
      <c r="AL515" s="158"/>
      <c r="AM515" s="339" t="s">
        <v>429</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416</v>
      </c>
      <c r="AJ520" s="339"/>
      <c r="AK520" s="339"/>
      <c r="AL520" s="158"/>
      <c r="AM520" s="339" t="s">
        <v>429</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416</v>
      </c>
      <c r="AJ525" s="339"/>
      <c r="AK525" s="339"/>
      <c r="AL525" s="158"/>
      <c r="AM525" s="339" t="s">
        <v>429</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416</v>
      </c>
      <c r="AJ530" s="339"/>
      <c r="AK530" s="339"/>
      <c r="AL530" s="158"/>
      <c r="AM530" s="339" t="s">
        <v>429</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408</v>
      </c>
      <c r="F538" s="174"/>
      <c r="G538" s="904" t="s">
        <v>255</v>
      </c>
      <c r="H538" s="122"/>
      <c r="I538" s="122"/>
      <c r="J538" s="905"/>
      <c r="K538" s="906"/>
      <c r="L538" s="906"/>
      <c r="M538" s="906"/>
      <c r="N538" s="906"/>
      <c r="O538" s="906"/>
      <c r="P538" s="906"/>
      <c r="Q538" s="906"/>
      <c r="R538" s="906"/>
      <c r="S538" s="906"/>
      <c r="T538" s="907"/>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8"/>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416</v>
      </c>
      <c r="AJ539" s="339"/>
      <c r="AK539" s="339"/>
      <c r="AL539" s="158"/>
      <c r="AM539" s="339" t="s">
        <v>429</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416</v>
      </c>
      <c r="AJ544" s="339"/>
      <c r="AK544" s="339"/>
      <c r="AL544" s="158"/>
      <c r="AM544" s="339" t="s">
        <v>429</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416</v>
      </c>
      <c r="AJ549" s="339"/>
      <c r="AK549" s="339"/>
      <c r="AL549" s="158"/>
      <c r="AM549" s="339" t="s">
        <v>429</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416</v>
      </c>
      <c r="AJ554" s="339"/>
      <c r="AK554" s="339"/>
      <c r="AL554" s="158"/>
      <c r="AM554" s="339" t="s">
        <v>429</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416</v>
      </c>
      <c r="AJ559" s="339"/>
      <c r="AK559" s="339"/>
      <c r="AL559" s="158"/>
      <c r="AM559" s="339" t="s">
        <v>429</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416</v>
      </c>
      <c r="AJ564" s="339"/>
      <c r="AK564" s="339"/>
      <c r="AL564" s="158"/>
      <c r="AM564" s="339" t="s">
        <v>429</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416</v>
      </c>
      <c r="AJ569" s="339"/>
      <c r="AK569" s="339"/>
      <c r="AL569" s="158"/>
      <c r="AM569" s="339" t="s">
        <v>429</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416</v>
      </c>
      <c r="AJ574" s="339"/>
      <c r="AK574" s="339"/>
      <c r="AL574" s="158"/>
      <c r="AM574" s="339" t="s">
        <v>429</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416</v>
      </c>
      <c r="AJ579" s="339"/>
      <c r="AK579" s="339"/>
      <c r="AL579" s="158"/>
      <c r="AM579" s="339" t="s">
        <v>429</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416</v>
      </c>
      <c r="AJ584" s="339"/>
      <c r="AK584" s="339"/>
      <c r="AL584" s="158"/>
      <c r="AM584" s="339" t="s">
        <v>429</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407</v>
      </c>
      <c r="F592" s="174"/>
      <c r="G592" s="904" t="s">
        <v>255</v>
      </c>
      <c r="H592" s="122"/>
      <c r="I592" s="122"/>
      <c r="J592" s="905"/>
      <c r="K592" s="906"/>
      <c r="L592" s="906"/>
      <c r="M592" s="906"/>
      <c r="N592" s="906"/>
      <c r="O592" s="906"/>
      <c r="P592" s="906"/>
      <c r="Q592" s="906"/>
      <c r="R592" s="906"/>
      <c r="S592" s="906"/>
      <c r="T592" s="907"/>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8"/>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416</v>
      </c>
      <c r="AJ593" s="339"/>
      <c r="AK593" s="339"/>
      <c r="AL593" s="158"/>
      <c r="AM593" s="339" t="s">
        <v>429</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416</v>
      </c>
      <c r="AJ598" s="339"/>
      <c r="AK598" s="339"/>
      <c r="AL598" s="158"/>
      <c r="AM598" s="339" t="s">
        <v>429</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416</v>
      </c>
      <c r="AJ603" s="339"/>
      <c r="AK603" s="339"/>
      <c r="AL603" s="158"/>
      <c r="AM603" s="339" t="s">
        <v>429</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416</v>
      </c>
      <c r="AJ608" s="339"/>
      <c r="AK608" s="339"/>
      <c r="AL608" s="158"/>
      <c r="AM608" s="339" t="s">
        <v>429</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416</v>
      </c>
      <c r="AJ613" s="339"/>
      <c r="AK613" s="339"/>
      <c r="AL613" s="158"/>
      <c r="AM613" s="339" t="s">
        <v>429</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416</v>
      </c>
      <c r="AJ618" s="339"/>
      <c r="AK618" s="339"/>
      <c r="AL618" s="158"/>
      <c r="AM618" s="339" t="s">
        <v>429</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416</v>
      </c>
      <c r="AJ623" s="339"/>
      <c r="AK623" s="339"/>
      <c r="AL623" s="158"/>
      <c r="AM623" s="339" t="s">
        <v>429</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416</v>
      </c>
      <c r="AJ628" s="339"/>
      <c r="AK628" s="339"/>
      <c r="AL628" s="158"/>
      <c r="AM628" s="339" t="s">
        <v>429</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416</v>
      </c>
      <c r="AJ633" s="339"/>
      <c r="AK633" s="339"/>
      <c r="AL633" s="158"/>
      <c r="AM633" s="339" t="s">
        <v>429</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416</v>
      </c>
      <c r="AJ638" s="339"/>
      <c r="AK638" s="339"/>
      <c r="AL638" s="158"/>
      <c r="AM638" s="339" t="s">
        <v>429</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408</v>
      </c>
      <c r="F646" s="174"/>
      <c r="G646" s="904" t="s">
        <v>255</v>
      </c>
      <c r="H646" s="122"/>
      <c r="I646" s="122"/>
      <c r="J646" s="905"/>
      <c r="K646" s="906"/>
      <c r="L646" s="906"/>
      <c r="M646" s="906"/>
      <c r="N646" s="906"/>
      <c r="O646" s="906"/>
      <c r="P646" s="906"/>
      <c r="Q646" s="906"/>
      <c r="R646" s="906"/>
      <c r="S646" s="906"/>
      <c r="T646" s="907"/>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8"/>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416</v>
      </c>
      <c r="AJ647" s="339"/>
      <c r="AK647" s="339"/>
      <c r="AL647" s="158"/>
      <c r="AM647" s="339" t="s">
        <v>429</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416</v>
      </c>
      <c r="AJ652" s="339"/>
      <c r="AK652" s="339"/>
      <c r="AL652" s="158"/>
      <c r="AM652" s="339" t="s">
        <v>429</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416</v>
      </c>
      <c r="AJ657" s="339"/>
      <c r="AK657" s="339"/>
      <c r="AL657" s="158"/>
      <c r="AM657" s="339" t="s">
        <v>429</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416</v>
      </c>
      <c r="AJ662" s="339"/>
      <c r="AK662" s="339"/>
      <c r="AL662" s="158"/>
      <c r="AM662" s="339" t="s">
        <v>429</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416</v>
      </c>
      <c r="AJ667" s="339"/>
      <c r="AK667" s="339"/>
      <c r="AL667" s="158"/>
      <c r="AM667" s="339" t="s">
        <v>429</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416</v>
      </c>
      <c r="AJ672" s="339"/>
      <c r="AK672" s="339"/>
      <c r="AL672" s="158"/>
      <c r="AM672" s="339" t="s">
        <v>429</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416</v>
      </c>
      <c r="AJ677" s="339"/>
      <c r="AK677" s="339"/>
      <c r="AL677" s="158"/>
      <c r="AM677" s="339" t="s">
        <v>429</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416</v>
      </c>
      <c r="AJ682" s="339"/>
      <c r="AK682" s="339"/>
      <c r="AL682" s="158"/>
      <c r="AM682" s="339" t="s">
        <v>429</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416</v>
      </c>
      <c r="AJ687" s="339"/>
      <c r="AK687" s="339"/>
      <c r="AL687" s="158"/>
      <c r="AM687" s="339" t="s">
        <v>429</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416</v>
      </c>
      <c r="AJ692" s="339"/>
      <c r="AK692" s="339"/>
      <c r="AL692" s="158"/>
      <c r="AM692" s="339" t="s">
        <v>429</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7"/>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9" t="s">
        <v>31</v>
      </c>
      <c r="AH701" s="382"/>
      <c r="AI701" s="382"/>
      <c r="AJ701" s="382"/>
      <c r="AK701" s="382"/>
      <c r="AL701" s="382"/>
      <c r="AM701" s="382"/>
      <c r="AN701" s="382"/>
      <c r="AO701" s="382"/>
      <c r="AP701" s="382"/>
      <c r="AQ701" s="382"/>
      <c r="AR701" s="382"/>
      <c r="AS701" s="382"/>
      <c r="AT701" s="382"/>
      <c r="AU701" s="382"/>
      <c r="AV701" s="382"/>
      <c r="AW701" s="382"/>
      <c r="AX701" s="830"/>
    </row>
    <row r="702" spans="1:50" ht="69" customHeight="1" x14ac:dyDescent="0.15">
      <c r="A702" s="875" t="s">
        <v>140</v>
      </c>
      <c r="B702" s="876"/>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563</v>
      </c>
      <c r="AE702" s="346"/>
      <c r="AF702" s="346"/>
      <c r="AG702" s="385" t="s">
        <v>659</v>
      </c>
      <c r="AH702" s="386"/>
      <c r="AI702" s="386"/>
      <c r="AJ702" s="386"/>
      <c r="AK702" s="386"/>
      <c r="AL702" s="386"/>
      <c r="AM702" s="386"/>
      <c r="AN702" s="386"/>
      <c r="AO702" s="386"/>
      <c r="AP702" s="386"/>
      <c r="AQ702" s="386"/>
      <c r="AR702" s="386"/>
      <c r="AS702" s="386"/>
      <c r="AT702" s="386"/>
      <c r="AU702" s="386"/>
      <c r="AV702" s="386"/>
      <c r="AW702" s="386"/>
      <c r="AX702" s="387"/>
    </row>
    <row r="703" spans="1:50" ht="39.75"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2"/>
      <c r="AD703" s="326" t="s">
        <v>607</v>
      </c>
      <c r="AE703" s="327"/>
      <c r="AF703" s="327"/>
      <c r="AG703" s="100" t="s">
        <v>656</v>
      </c>
      <c r="AH703" s="101"/>
      <c r="AI703" s="101"/>
      <c r="AJ703" s="101"/>
      <c r="AK703" s="101"/>
      <c r="AL703" s="101"/>
      <c r="AM703" s="101"/>
      <c r="AN703" s="101"/>
      <c r="AO703" s="101"/>
      <c r="AP703" s="101"/>
      <c r="AQ703" s="101"/>
      <c r="AR703" s="101"/>
      <c r="AS703" s="101"/>
      <c r="AT703" s="101"/>
      <c r="AU703" s="101"/>
      <c r="AV703" s="101"/>
      <c r="AW703" s="101"/>
      <c r="AX703" s="102"/>
    </row>
    <row r="704" spans="1:50" ht="65.25" customHeight="1" x14ac:dyDescent="0.15">
      <c r="A704" s="879"/>
      <c r="B704" s="880"/>
      <c r="C704" s="823" t="s">
        <v>142</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3" t="s">
        <v>563</v>
      </c>
      <c r="AE704" s="784"/>
      <c r="AF704" s="784"/>
      <c r="AG704" s="166" t="s">
        <v>657</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1" t="s">
        <v>39</v>
      </c>
      <c r="B705" s="642"/>
      <c r="C705" s="826" t="s">
        <v>41</v>
      </c>
      <c r="D705" s="827"/>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8"/>
      <c r="AD705" s="715" t="s">
        <v>578</v>
      </c>
      <c r="AE705" s="716"/>
      <c r="AF705" s="716"/>
      <c r="AG705" s="124" t="s">
        <v>580</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3"/>
      <c r="B706" s="644"/>
      <c r="C706" s="799"/>
      <c r="D706" s="800"/>
      <c r="E706" s="731" t="s">
        <v>384</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6" t="s">
        <v>579</v>
      </c>
      <c r="AE706" s="327"/>
      <c r="AF706" s="664"/>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3"/>
      <c r="B707" s="644"/>
      <c r="C707" s="801"/>
      <c r="D707" s="802"/>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40" t="s">
        <v>579</v>
      </c>
      <c r="AE707" s="841"/>
      <c r="AF707" s="841"/>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3"/>
      <c r="B708" s="645"/>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5" t="s">
        <v>578</v>
      </c>
      <c r="AE708" s="606"/>
      <c r="AF708" s="606"/>
      <c r="AG708" s="743" t="s">
        <v>581</v>
      </c>
      <c r="AH708" s="744"/>
      <c r="AI708" s="744"/>
      <c r="AJ708" s="744"/>
      <c r="AK708" s="744"/>
      <c r="AL708" s="744"/>
      <c r="AM708" s="744"/>
      <c r="AN708" s="744"/>
      <c r="AO708" s="744"/>
      <c r="AP708" s="744"/>
      <c r="AQ708" s="744"/>
      <c r="AR708" s="744"/>
      <c r="AS708" s="744"/>
      <c r="AT708" s="744"/>
      <c r="AU708" s="744"/>
      <c r="AV708" s="744"/>
      <c r="AW708" s="744"/>
      <c r="AX708" s="745"/>
    </row>
    <row r="709" spans="1:50" ht="68.25" customHeight="1" x14ac:dyDescent="0.15">
      <c r="A709" s="643"/>
      <c r="B709" s="645"/>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665</v>
      </c>
      <c r="AE709" s="327"/>
      <c r="AF709" s="327"/>
      <c r="AG709" s="100" t="s">
        <v>673</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578</v>
      </c>
      <c r="AE710" s="327"/>
      <c r="AF710" s="327"/>
      <c r="AG710" s="100" t="s">
        <v>565</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6" t="s">
        <v>563</v>
      </c>
      <c r="AE711" s="327"/>
      <c r="AF711" s="327"/>
      <c r="AG711" s="100" t="s">
        <v>658</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3"/>
      <c r="B712" s="645"/>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578</v>
      </c>
      <c r="AE712" s="784"/>
      <c r="AF712" s="784"/>
      <c r="AG712" s="815" t="s">
        <v>566</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3"/>
      <c r="B713" s="645"/>
      <c r="C713" s="986" t="s">
        <v>351</v>
      </c>
      <c r="D713" s="987"/>
      <c r="E713" s="987"/>
      <c r="F713" s="987"/>
      <c r="G713" s="987"/>
      <c r="H713" s="987"/>
      <c r="I713" s="987"/>
      <c r="J713" s="987"/>
      <c r="K713" s="987"/>
      <c r="L713" s="987"/>
      <c r="M713" s="987"/>
      <c r="N713" s="987"/>
      <c r="O713" s="987"/>
      <c r="P713" s="987"/>
      <c r="Q713" s="987"/>
      <c r="R713" s="987"/>
      <c r="S713" s="987"/>
      <c r="T713" s="987"/>
      <c r="U713" s="987"/>
      <c r="V713" s="987"/>
      <c r="W713" s="987"/>
      <c r="X713" s="987"/>
      <c r="Y713" s="987"/>
      <c r="Z713" s="987"/>
      <c r="AA713" s="987"/>
      <c r="AB713" s="987"/>
      <c r="AC713" s="988"/>
      <c r="AD713" s="326" t="s">
        <v>578</v>
      </c>
      <c r="AE713" s="327"/>
      <c r="AF713" s="664"/>
      <c r="AG713" s="100" t="s">
        <v>574</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6"/>
      <c r="B714" s="647"/>
      <c r="C714" s="648" t="s">
        <v>328</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2" t="s">
        <v>578</v>
      </c>
      <c r="AE714" s="813"/>
      <c r="AF714" s="814"/>
      <c r="AG714" s="737" t="s">
        <v>566</v>
      </c>
      <c r="AH714" s="738"/>
      <c r="AI714" s="738"/>
      <c r="AJ714" s="738"/>
      <c r="AK714" s="738"/>
      <c r="AL714" s="738"/>
      <c r="AM714" s="738"/>
      <c r="AN714" s="738"/>
      <c r="AO714" s="738"/>
      <c r="AP714" s="738"/>
      <c r="AQ714" s="738"/>
      <c r="AR714" s="738"/>
      <c r="AS714" s="738"/>
      <c r="AT714" s="738"/>
      <c r="AU714" s="738"/>
      <c r="AV714" s="738"/>
      <c r="AW714" s="738"/>
      <c r="AX714" s="739"/>
    </row>
    <row r="715" spans="1:50" ht="48" customHeight="1" x14ac:dyDescent="0.15">
      <c r="A715" s="641" t="s">
        <v>40</v>
      </c>
      <c r="B715" s="785"/>
      <c r="C715" s="786" t="s">
        <v>329</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665</v>
      </c>
      <c r="AE715" s="606"/>
      <c r="AF715" s="657"/>
      <c r="AG715" s="743" t="s">
        <v>672</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563</v>
      </c>
      <c r="AE716" s="628"/>
      <c r="AF716" s="628"/>
      <c r="AG716" s="100" t="s">
        <v>626</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3"/>
      <c r="B717" s="645"/>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578</v>
      </c>
      <c r="AE717" s="327"/>
      <c r="AF717" s="327"/>
      <c r="AG717" s="100" t="s">
        <v>411</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563</v>
      </c>
      <c r="AE718" s="327"/>
      <c r="AF718" s="327"/>
      <c r="AG718" s="126" t="s">
        <v>627</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563</v>
      </c>
      <c r="AE719" s="606"/>
      <c r="AF719" s="606"/>
      <c r="AG719" s="124" t="s">
        <v>614</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9"/>
      <c r="B720" s="780"/>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39" customHeight="1" x14ac:dyDescent="0.15">
      <c r="A721" s="779"/>
      <c r="B721" s="780"/>
      <c r="C721" s="294" t="s">
        <v>611</v>
      </c>
      <c r="D721" s="295"/>
      <c r="E721" s="295"/>
      <c r="F721" s="296"/>
      <c r="G721" s="285"/>
      <c r="H721" s="286"/>
      <c r="I721" s="82" t="str">
        <f>IF(OR(G721="　", G721=""), "", "-")</f>
        <v/>
      </c>
      <c r="J721" s="289">
        <v>321</v>
      </c>
      <c r="K721" s="289"/>
      <c r="L721" s="82" t="str">
        <f>IF(M721="","","-")</f>
        <v/>
      </c>
      <c r="M721" s="83"/>
      <c r="N721" s="302" t="s">
        <v>613</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39" customHeight="1" x14ac:dyDescent="0.15">
      <c r="A722" s="779"/>
      <c r="B722" s="780"/>
      <c r="C722" s="294" t="s">
        <v>560</v>
      </c>
      <c r="D722" s="295"/>
      <c r="E722" s="295"/>
      <c r="F722" s="296"/>
      <c r="G722" s="285"/>
      <c r="H722" s="286"/>
      <c r="I722" s="82" t="str">
        <f t="shared" ref="I722:I725" si="4">IF(OR(G722="　", G722=""), "", "-")</f>
        <v/>
      </c>
      <c r="J722" s="289">
        <v>845</v>
      </c>
      <c r="K722" s="289"/>
      <c r="L722" s="82" t="str">
        <f t="shared" ref="L722:L725" si="5">IF(M722="","","-")</f>
        <v/>
      </c>
      <c r="M722" s="83"/>
      <c r="N722" s="302" t="s">
        <v>612</v>
      </c>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39" customHeight="1" x14ac:dyDescent="0.15">
      <c r="A723" s="779"/>
      <c r="B723" s="780"/>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39" customHeight="1" x14ac:dyDescent="0.15">
      <c r="A724" s="779"/>
      <c r="B724" s="780"/>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39" customHeight="1" x14ac:dyDescent="0.15">
      <c r="A725" s="781"/>
      <c r="B725" s="782"/>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1" t="s">
        <v>48</v>
      </c>
      <c r="B726" s="807"/>
      <c r="C726" s="820" t="s">
        <v>53</v>
      </c>
      <c r="D726" s="842"/>
      <c r="E726" s="842"/>
      <c r="F726" s="843"/>
      <c r="G726" s="577" t="s">
        <v>667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8"/>
      <c r="B727" s="809"/>
      <c r="C727" s="749" t="s">
        <v>57</v>
      </c>
      <c r="D727" s="750"/>
      <c r="E727" s="750"/>
      <c r="F727" s="751"/>
      <c r="G727" s="575" t="s">
        <v>666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47.25" customHeight="1" thickBot="1" x14ac:dyDescent="0.2">
      <c r="A729" s="635" t="s">
        <v>682</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4" t="s">
        <v>137</v>
      </c>
      <c r="B731" s="805"/>
      <c r="C731" s="805"/>
      <c r="D731" s="805"/>
      <c r="E731" s="806"/>
      <c r="F731" s="730" t="s">
        <v>683</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388</v>
      </c>
      <c r="B733" s="675"/>
      <c r="C733" s="675"/>
      <c r="D733" s="675"/>
      <c r="E733" s="676"/>
      <c r="F733" s="638" t="s">
        <v>686</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48" customHeight="1" thickBot="1" x14ac:dyDescent="0.2">
      <c r="A735" s="791" t="s">
        <v>685</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356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3" t="s">
        <v>406</v>
      </c>
      <c r="B737" s="209"/>
      <c r="C737" s="209"/>
      <c r="D737" s="210"/>
      <c r="E737" s="994" t="s">
        <v>615</v>
      </c>
      <c r="F737" s="994"/>
      <c r="G737" s="994"/>
      <c r="H737" s="994"/>
      <c r="I737" s="994"/>
      <c r="J737" s="994"/>
      <c r="K737" s="994"/>
      <c r="L737" s="994"/>
      <c r="M737" s="994"/>
      <c r="N737" s="365" t="s">
        <v>401</v>
      </c>
      <c r="O737" s="365"/>
      <c r="P737" s="365"/>
      <c r="Q737" s="365"/>
      <c r="R737" s="994" t="s">
        <v>616</v>
      </c>
      <c r="S737" s="994"/>
      <c r="T737" s="994"/>
      <c r="U737" s="994"/>
      <c r="V737" s="994"/>
      <c r="W737" s="994"/>
      <c r="X737" s="994"/>
      <c r="Y737" s="994"/>
      <c r="Z737" s="994"/>
      <c r="AA737" s="365" t="s">
        <v>400</v>
      </c>
      <c r="AB737" s="365"/>
      <c r="AC737" s="365"/>
      <c r="AD737" s="365"/>
      <c r="AE737" s="994" t="s">
        <v>617</v>
      </c>
      <c r="AF737" s="994"/>
      <c r="AG737" s="994"/>
      <c r="AH737" s="994"/>
      <c r="AI737" s="994"/>
      <c r="AJ737" s="994"/>
      <c r="AK737" s="994"/>
      <c r="AL737" s="994"/>
      <c r="AM737" s="994"/>
      <c r="AN737" s="365" t="s">
        <v>399</v>
      </c>
      <c r="AO737" s="365"/>
      <c r="AP737" s="365"/>
      <c r="AQ737" s="365"/>
      <c r="AR737" s="1000" t="s">
        <v>618</v>
      </c>
      <c r="AS737" s="1001"/>
      <c r="AT737" s="1001"/>
      <c r="AU737" s="1001"/>
      <c r="AV737" s="1001"/>
      <c r="AW737" s="1001"/>
      <c r="AX737" s="1002"/>
      <c r="AY737" s="88"/>
      <c r="AZ737" s="88"/>
    </row>
    <row r="738" spans="1:52" ht="24.75" customHeight="1" x14ac:dyDescent="0.15">
      <c r="A738" s="993" t="s">
        <v>398</v>
      </c>
      <c r="B738" s="209"/>
      <c r="C738" s="209"/>
      <c r="D738" s="210"/>
      <c r="E738" s="994" t="s">
        <v>619</v>
      </c>
      <c r="F738" s="994"/>
      <c r="G738" s="994"/>
      <c r="H738" s="994"/>
      <c r="I738" s="994"/>
      <c r="J738" s="994"/>
      <c r="K738" s="994"/>
      <c r="L738" s="994"/>
      <c r="M738" s="994"/>
      <c r="N738" s="365" t="s">
        <v>397</v>
      </c>
      <c r="O738" s="365"/>
      <c r="P738" s="365"/>
      <c r="Q738" s="365"/>
      <c r="R738" s="994" t="s">
        <v>620</v>
      </c>
      <c r="S738" s="994"/>
      <c r="T738" s="994"/>
      <c r="U738" s="994"/>
      <c r="V738" s="994"/>
      <c r="W738" s="994"/>
      <c r="X738" s="994"/>
      <c r="Y738" s="994"/>
      <c r="Z738" s="994"/>
      <c r="AA738" s="365" t="s">
        <v>396</v>
      </c>
      <c r="AB738" s="365"/>
      <c r="AC738" s="365"/>
      <c r="AD738" s="365"/>
      <c r="AE738" s="994" t="s">
        <v>621</v>
      </c>
      <c r="AF738" s="994"/>
      <c r="AG738" s="994"/>
      <c r="AH738" s="994"/>
      <c r="AI738" s="994"/>
      <c r="AJ738" s="994"/>
      <c r="AK738" s="994"/>
      <c r="AL738" s="994"/>
      <c r="AM738" s="994"/>
      <c r="AN738" s="365" t="s">
        <v>395</v>
      </c>
      <c r="AO738" s="365"/>
      <c r="AP738" s="365"/>
      <c r="AQ738" s="365"/>
      <c r="AR738" s="1000" t="s">
        <v>622</v>
      </c>
      <c r="AS738" s="1001"/>
      <c r="AT738" s="1001"/>
      <c r="AU738" s="1001"/>
      <c r="AV738" s="1001"/>
      <c r="AW738" s="1001"/>
      <c r="AX738" s="1002"/>
    </row>
    <row r="739" spans="1:52" ht="24.75" customHeight="1" x14ac:dyDescent="0.15">
      <c r="A739" s="993" t="s">
        <v>394</v>
      </c>
      <c r="B739" s="209"/>
      <c r="C739" s="209"/>
      <c r="D739" s="210"/>
      <c r="E739" s="994" t="s">
        <v>623</v>
      </c>
      <c r="F739" s="994"/>
      <c r="G739" s="994"/>
      <c r="H739" s="994"/>
      <c r="I739" s="994"/>
      <c r="J739" s="994"/>
      <c r="K739" s="994"/>
      <c r="L739" s="994"/>
      <c r="M739" s="994"/>
      <c r="N739" s="995"/>
      <c r="O739" s="995"/>
      <c r="P739" s="995"/>
      <c r="Q739" s="995"/>
      <c r="R739" s="996"/>
      <c r="S739" s="996"/>
      <c r="T739" s="996"/>
      <c r="U739" s="996"/>
      <c r="V739" s="996"/>
      <c r="W739" s="996"/>
      <c r="X739" s="996"/>
      <c r="Y739" s="996"/>
      <c r="Z739" s="996"/>
      <c r="AA739" s="995"/>
      <c r="AB739" s="995"/>
      <c r="AC739" s="995"/>
      <c r="AD739" s="995"/>
      <c r="AE739" s="996"/>
      <c r="AF739" s="996"/>
      <c r="AG739" s="996"/>
      <c r="AH739" s="996"/>
      <c r="AI739" s="996"/>
      <c r="AJ739" s="996"/>
      <c r="AK739" s="996"/>
      <c r="AL739" s="996"/>
      <c r="AM739" s="996"/>
      <c r="AN739" s="995"/>
      <c r="AO739" s="995"/>
      <c r="AP739" s="995"/>
      <c r="AQ739" s="995"/>
      <c r="AR739" s="997"/>
      <c r="AS739" s="998"/>
      <c r="AT739" s="998"/>
      <c r="AU739" s="998"/>
      <c r="AV739" s="998"/>
      <c r="AW739" s="998"/>
      <c r="AX739" s="999"/>
    </row>
    <row r="740" spans="1:52" ht="24.75" customHeight="1" thickBot="1" x14ac:dyDescent="0.2">
      <c r="A740" s="975" t="s">
        <v>418</v>
      </c>
      <c r="B740" s="976"/>
      <c r="C740" s="976"/>
      <c r="D740" s="977"/>
      <c r="E740" s="978" t="s">
        <v>560</v>
      </c>
      <c r="F740" s="979"/>
      <c r="G740" s="979"/>
      <c r="H740" s="92" t="str">
        <f>IF(E740="", "", "(")</f>
        <v>(</v>
      </c>
      <c r="I740" s="979"/>
      <c r="J740" s="979"/>
      <c r="K740" s="92" t="str">
        <f>IF(OR(I740="　", I740=""), "", "-")</f>
        <v/>
      </c>
      <c r="L740" s="980">
        <v>833</v>
      </c>
      <c r="M740" s="980"/>
      <c r="N740" s="93" t="str">
        <f>IF(O740="", "", "-")</f>
        <v/>
      </c>
      <c r="O740" s="94"/>
      <c r="P740" s="93" t="str">
        <f>IF(E740="", "", ")")</f>
        <v>)</v>
      </c>
      <c r="Q740" s="978"/>
      <c r="R740" s="979"/>
      <c r="S740" s="979"/>
      <c r="T740" s="92" t="str">
        <f>IF(Q740="", "", "(")</f>
        <v/>
      </c>
      <c r="U740" s="979"/>
      <c r="V740" s="979"/>
      <c r="W740" s="92" t="str">
        <f>IF(OR(U740="　", U740=""), "", "-")</f>
        <v/>
      </c>
      <c r="X740" s="980"/>
      <c r="Y740" s="980"/>
      <c r="Z740" s="93" t="str">
        <f>IF(AA740="", "", "-")</f>
        <v/>
      </c>
      <c r="AA740" s="94"/>
      <c r="AB740" s="93" t="str">
        <f>IF(Q740="", "", ")")</f>
        <v/>
      </c>
      <c r="AC740" s="978"/>
      <c r="AD740" s="979"/>
      <c r="AE740" s="979"/>
      <c r="AF740" s="92" t="str">
        <f>IF(AC740="", "", "(")</f>
        <v/>
      </c>
      <c r="AG740" s="979"/>
      <c r="AH740" s="979"/>
      <c r="AI740" s="92" t="str">
        <f>IF(OR(AG740="　", AG740=""), "", "-")</f>
        <v/>
      </c>
      <c r="AJ740" s="980"/>
      <c r="AK740" s="980"/>
      <c r="AL740" s="93" t="str">
        <f>IF(AM740="", "", "-")</f>
        <v/>
      </c>
      <c r="AM740" s="94"/>
      <c r="AN740" s="93" t="str">
        <f>IF(AC740="", "", ")")</f>
        <v/>
      </c>
      <c r="AO740" s="1003"/>
      <c r="AP740" s="1004"/>
      <c r="AQ740" s="1004"/>
      <c r="AR740" s="1004"/>
      <c r="AS740" s="1004"/>
      <c r="AT740" s="1004"/>
      <c r="AU740" s="1004"/>
      <c r="AV740" s="1004"/>
      <c r="AW740" s="1004"/>
      <c r="AX740" s="1005"/>
    </row>
    <row r="741" spans="1:52" ht="28.35" customHeight="1" x14ac:dyDescent="0.15">
      <c r="A741" s="615" t="s">
        <v>387</v>
      </c>
      <c r="B741" s="616"/>
      <c r="C741" s="616"/>
      <c r="D741" s="616"/>
      <c r="E741" s="616"/>
      <c r="F741" s="617"/>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15">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9" t="s">
        <v>389</v>
      </c>
      <c r="B780" s="630"/>
      <c r="C780" s="630"/>
      <c r="D780" s="630"/>
      <c r="E780" s="630"/>
      <c r="F780" s="631"/>
      <c r="G780" s="596" t="s">
        <v>660</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661</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8"/>
    </row>
    <row r="781" spans="1:50" ht="24.75" customHeight="1" x14ac:dyDescent="0.15">
      <c r="A781" s="632"/>
      <c r="B781" s="633"/>
      <c r="C781" s="633"/>
      <c r="D781" s="633"/>
      <c r="E781" s="633"/>
      <c r="F781" s="634"/>
      <c r="G781" s="820"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803"/>
      <c r="AC781" s="820"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27.75" customHeight="1" x14ac:dyDescent="0.15">
      <c r="A782" s="632"/>
      <c r="B782" s="633"/>
      <c r="C782" s="633"/>
      <c r="D782" s="633"/>
      <c r="E782" s="633"/>
      <c r="F782" s="634"/>
      <c r="G782" s="671" t="s">
        <v>677</v>
      </c>
      <c r="H782" s="672"/>
      <c r="I782" s="672"/>
      <c r="J782" s="672"/>
      <c r="K782" s="673"/>
      <c r="L782" s="665" t="s">
        <v>680</v>
      </c>
      <c r="M782" s="666"/>
      <c r="N782" s="666"/>
      <c r="O782" s="666"/>
      <c r="P782" s="666"/>
      <c r="Q782" s="666"/>
      <c r="R782" s="666"/>
      <c r="S782" s="666"/>
      <c r="T782" s="666"/>
      <c r="U782" s="666"/>
      <c r="V782" s="666"/>
      <c r="W782" s="666"/>
      <c r="X782" s="667"/>
      <c r="Y782" s="388">
        <v>22</v>
      </c>
      <c r="Z782" s="389"/>
      <c r="AA782" s="389"/>
      <c r="AB782" s="810"/>
      <c r="AC782" s="671"/>
      <c r="AD782" s="672"/>
      <c r="AE782" s="672"/>
      <c r="AF782" s="672"/>
      <c r="AG782" s="673"/>
      <c r="AH782" s="665"/>
      <c r="AI782" s="666"/>
      <c r="AJ782" s="666"/>
      <c r="AK782" s="666"/>
      <c r="AL782" s="666"/>
      <c r="AM782" s="666"/>
      <c r="AN782" s="666"/>
      <c r="AO782" s="666"/>
      <c r="AP782" s="666"/>
      <c r="AQ782" s="666"/>
      <c r="AR782" s="666"/>
      <c r="AS782" s="666"/>
      <c r="AT782" s="667"/>
      <c r="AU782" s="388"/>
      <c r="AV782" s="389"/>
      <c r="AW782" s="389"/>
      <c r="AX782" s="390"/>
    </row>
    <row r="783" spans="1:50" ht="24.75" customHeight="1" x14ac:dyDescent="0.15">
      <c r="A783" s="632"/>
      <c r="B783" s="633"/>
      <c r="C783" s="633"/>
      <c r="D783" s="633"/>
      <c r="E783" s="633"/>
      <c r="F783" s="634"/>
      <c r="G783" s="607" t="s">
        <v>674</v>
      </c>
      <c r="H783" s="608"/>
      <c r="I783" s="608"/>
      <c r="J783" s="608"/>
      <c r="K783" s="609"/>
      <c r="L783" s="599" t="s">
        <v>681</v>
      </c>
      <c r="M783" s="600"/>
      <c r="N783" s="600"/>
      <c r="O783" s="600"/>
      <c r="P783" s="600"/>
      <c r="Q783" s="600"/>
      <c r="R783" s="600"/>
      <c r="S783" s="600"/>
      <c r="T783" s="600"/>
      <c r="U783" s="600"/>
      <c r="V783" s="600"/>
      <c r="W783" s="600"/>
      <c r="X783" s="601"/>
      <c r="Y783" s="602">
        <v>10</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t="s">
        <v>675</v>
      </c>
      <c r="H784" s="608"/>
      <c r="I784" s="608"/>
      <c r="J784" s="608"/>
      <c r="K784" s="609"/>
      <c r="L784" s="599" t="s">
        <v>678</v>
      </c>
      <c r="M784" s="600"/>
      <c r="N784" s="600"/>
      <c r="O784" s="600"/>
      <c r="P784" s="600"/>
      <c r="Q784" s="600"/>
      <c r="R784" s="600"/>
      <c r="S784" s="600"/>
      <c r="T784" s="600"/>
      <c r="U784" s="600"/>
      <c r="V784" s="600"/>
      <c r="W784" s="600"/>
      <c r="X784" s="601"/>
      <c r="Y784" s="602">
        <v>6</v>
      </c>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t="s">
        <v>676</v>
      </c>
      <c r="H785" s="794"/>
      <c r="I785" s="794"/>
      <c r="J785" s="794"/>
      <c r="K785" s="795"/>
      <c r="L785" s="599" t="s">
        <v>679</v>
      </c>
      <c r="M785" s="796"/>
      <c r="N785" s="796"/>
      <c r="O785" s="796"/>
      <c r="P785" s="796"/>
      <c r="Q785" s="796"/>
      <c r="R785" s="796"/>
      <c r="S785" s="796"/>
      <c r="T785" s="796"/>
      <c r="U785" s="796"/>
      <c r="V785" s="796"/>
      <c r="W785" s="796"/>
      <c r="X785" s="797"/>
      <c r="Y785" s="602">
        <v>2</v>
      </c>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4.75" customHeight="1" x14ac:dyDescent="0.15">
      <c r="A792" s="632"/>
      <c r="B792" s="633"/>
      <c r="C792" s="633"/>
      <c r="D792" s="633"/>
      <c r="E792" s="633"/>
      <c r="F792" s="634"/>
      <c r="G792" s="831" t="s">
        <v>20</v>
      </c>
      <c r="H792" s="832"/>
      <c r="I792" s="832"/>
      <c r="J792" s="832"/>
      <c r="K792" s="832"/>
      <c r="L792" s="833"/>
      <c r="M792" s="834"/>
      <c r="N792" s="834"/>
      <c r="O792" s="834"/>
      <c r="P792" s="834"/>
      <c r="Q792" s="834"/>
      <c r="R792" s="834"/>
      <c r="S792" s="834"/>
      <c r="T792" s="834"/>
      <c r="U792" s="834"/>
      <c r="V792" s="834"/>
      <c r="W792" s="834"/>
      <c r="X792" s="835"/>
      <c r="Y792" s="836">
        <f>SUM(Y782:AB791)</f>
        <v>40</v>
      </c>
      <c r="Z792" s="837"/>
      <c r="AA792" s="837"/>
      <c r="AB792" s="838"/>
      <c r="AC792" s="831" t="s">
        <v>20</v>
      </c>
      <c r="AD792" s="832"/>
      <c r="AE792" s="832"/>
      <c r="AF792" s="832"/>
      <c r="AG792" s="832"/>
      <c r="AH792" s="833"/>
      <c r="AI792" s="834"/>
      <c r="AJ792" s="834"/>
      <c r="AK792" s="834"/>
      <c r="AL792" s="834"/>
      <c r="AM792" s="834"/>
      <c r="AN792" s="834"/>
      <c r="AO792" s="834"/>
      <c r="AP792" s="834"/>
      <c r="AQ792" s="834"/>
      <c r="AR792" s="834"/>
      <c r="AS792" s="834"/>
      <c r="AT792" s="835"/>
      <c r="AU792" s="836">
        <f>SUM(AU782:AX791)</f>
        <v>0</v>
      </c>
      <c r="AV792" s="837"/>
      <c r="AW792" s="837"/>
      <c r="AX792" s="839"/>
    </row>
    <row r="793" spans="1:50" ht="24.75" hidden="1" customHeight="1" x14ac:dyDescent="0.15">
      <c r="A793" s="632"/>
      <c r="B793" s="633"/>
      <c r="C793" s="633"/>
      <c r="D793" s="633"/>
      <c r="E793" s="633"/>
      <c r="F793" s="634"/>
      <c r="G793" s="596" t="s">
        <v>322</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321</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8"/>
    </row>
    <row r="794" spans="1:50" ht="24.75" hidden="1" customHeight="1" x14ac:dyDescent="0.15">
      <c r="A794" s="632"/>
      <c r="B794" s="633"/>
      <c r="C794" s="633"/>
      <c r="D794" s="633"/>
      <c r="E794" s="633"/>
      <c r="F794" s="634"/>
      <c r="G794" s="820"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803"/>
      <c r="AC794" s="820"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hidden="1" customHeight="1" x14ac:dyDescent="0.15">
      <c r="A795" s="632"/>
      <c r="B795" s="633"/>
      <c r="C795" s="633"/>
      <c r="D795" s="633"/>
      <c r="E795" s="633"/>
      <c r="F795" s="634"/>
      <c r="G795" s="671"/>
      <c r="H795" s="672"/>
      <c r="I795" s="672"/>
      <c r="J795" s="672"/>
      <c r="K795" s="673"/>
      <c r="L795" s="665"/>
      <c r="M795" s="666"/>
      <c r="N795" s="666"/>
      <c r="O795" s="666"/>
      <c r="P795" s="666"/>
      <c r="Q795" s="666"/>
      <c r="R795" s="666"/>
      <c r="S795" s="666"/>
      <c r="T795" s="666"/>
      <c r="U795" s="666"/>
      <c r="V795" s="666"/>
      <c r="W795" s="666"/>
      <c r="X795" s="667"/>
      <c r="Y795" s="388"/>
      <c r="Z795" s="389"/>
      <c r="AA795" s="389"/>
      <c r="AB795" s="810"/>
      <c r="AC795" s="671"/>
      <c r="AD795" s="672"/>
      <c r="AE795" s="672"/>
      <c r="AF795" s="672"/>
      <c r="AG795" s="673"/>
      <c r="AH795" s="665"/>
      <c r="AI795" s="666"/>
      <c r="AJ795" s="666"/>
      <c r="AK795" s="666"/>
      <c r="AL795" s="666"/>
      <c r="AM795" s="666"/>
      <c r="AN795" s="666"/>
      <c r="AO795" s="666"/>
      <c r="AP795" s="666"/>
      <c r="AQ795" s="666"/>
      <c r="AR795" s="666"/>
      <c r="AS795" s="666"/>
      <c r="AT795" s="667"/>
      <c r="AU795" s="388"/>
      <c r="AV795" s="389"/>
      <c r="AW795" s="389"/>
      <c r="AX795" s="390"/>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hidden="1" customHeight="1" thickBot="1" x14ac:dyDescent="0.2">
      <c r="A805" s="632"/>
      <c r="B805" s="633"/>
      <c r="C805" s="633"/>
      <c r="D805" s="633"/>
      <c r="E805" s="633"/>
      <c r="F805" s="634"/>
      <c r="G805" s="831" t="s">
        <v>20</v>
      </c>
      <c r="H805" s="832"/>
      <c r="I805" s="832"/>
      <c r="J805" s="832"/>
      <c r="K805" s="832"/>
      <c r="L805" s="833"/>
      <c r="M805" s="834"/>
      <c r="N805" s="834"/>
      <c r="O805" s="834"/>
      <c r="P805" s="834"/>
      <c r="Q805" s="834"/>
      <c r="R805" s="834"/>
      <c r="S805" s="834"/>
      <c r="T805" s="834"/>
      <c r="U805" s="834"/>
      <c r="V805" s="834"/>
      <c r="W805" s="834"/>
      <c r="X805" s="835"/>
      <c r="Y805" s="836">
        <f>SUM(Y795:AB804)</f>
        <v>0</v>
      </c>
      <c r="Z805" s="837"/>
      <c r="AA805" s="837"/>
      <c r="AB805" s="838"/>
      <c r="AC805" s="831" t="s">
        <v>20</v>
      </c>
      <c r="AD805" s="832"/>
      <c r="AE805" s="832"/>
      <c r="AF805" s="832"/>
      <c r="AG805" s="832"/>
      <c r="AH805" s="833"/>
      <c r="AI805" s="834"/>
      <c r="AJ805" s="834"/>
      <c r="AK805" s="834"/>
      <c r="AL805" s="834"/>
      <c r="AM805" s="834"/>
      <c r="AN805" s="834"/>
      <c r="AO805" s="834"/>
      <c r="AP805" s="834"/>
      <c r="AQ805" s="834"/>
      <c r="AR805" s="834"/>
      <c r="AS805" s="834"/>
      <c r="AT805" s="835"/>
      <c r="AU805" s="836">
        <f>SUM(AU795:AX804)</f>
        <v>0</v>
      </c>
      <c r="AV805" s="837"/>
      <c r="AW805" s="837"/>
      <c r="AX805" s="839"/>
    </row>
    <row r="806" spans="1:50" ht="24.75" hidden="1" customHeight="1" x14ac:dyDescent="0.15">
      <c r="A806" s="632"/>
      <c r="B806" s="633"/>
      <c r="C806" s="633"/>
      <c r="D806" s="633"/>
      <c r="E806" s="633"/>
      <c r="F806" s="634"/>
      <c r="G806" s="596" t="s">
        <v>323</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324</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8"/>
    </row>
    <row r="807" spans="1:50" ht="24.75" hidden="1" customHeight="1" x14ac:dyDescent="0.15">
      <c r="A807" s="632"/>
      <c r="B807" s="633"/>
      <c r="C807" s="633"/>
      <c r="D807" s="633"/>
      <c r="E807" s="633"/>
      <c r="F807" s="634"/>
      <c r="G807" s="820"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803"/>
      <c r="AC807" s="820"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hidden="1" customHeight="1" x14ac:dyDescent="0.15">
      <c r="A808" s="632"/>
      <c r="B808" s="633"/>
      <c r="C808" s="633"/>
      <c r="D808" s="633"/>
      <c r="E808" s="633"/>
      <c r="F808" s="634"/>
      <c r="G808" s="671"/>
      <c r="H808" s="672"/>
      <c r="I808" s="672"/>
      <c r="J808" s="672"/>
      <c r="K808" s="673"/>
      <c r="L808" s="665"/>
      <c r="M808" s="666"/>
      <c r="N808" s="666"/>
      <c r="O808" s="666"/>
      <c r="P808" s="666"/>
      <c r="Q808" s="666"/>
      <c r="R808" s="666"/>
      <c r="S808" s="666"/>
      <c r="T808" s="666"/>
      <c r="U808" s="666"/>
      <c r="V808" s="666"/>
      <c r="W808" s="666"/>
      <c r="X808" s="667"/>
      <c r="Y808" s="388"/>
      <c r="Z808" s="389"/>
      <c r="AA808" s="389"/>
      <c r="AB808" s="810"/>
      <c r="AC808" s="671"/>
      <c r="AD808" s="672"/>
      <c r="AE808" s="672"/>
      <c r="AF808" s="672"/>
      <c r="AG808" s="673"/>
      <c r="AH808" s="665"/>
      <c r="AI808" s="666"/>
      <c r="AJ808" s="666"/>
      <c r="AK808" s="666"/>
      <c r="AL808" s="666"/>
      <c r="AM808" s="666"/>
      <c r="AN808" s="666"/>
      <c r="AO808" s="666"/>
      <c r="AP808" s="666"/>
      <c r="AQ808" s="666"/>
      <c r="AR808" s="666"/>
      <c r="AS808" s="666"/>
      <c r="AT808" s="667"/>
      <c r="AU808" s="388"/>
      <c r="AV808" s="389"/>
      <c r="AW808" s="389"/>
      <c r="AX808" s="390"/>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hidden="1" customHeight="1" thickBot="1" x14ac:dyDescent="0.2">
      <c r="A818" s="632"/>
      <c r="B818" s="633"/>
      <c r="C818" s="633"/>
      <c r="D818" s="633"/>
      <c r="E818" s="633"/>
      <c r="F818" s="634"/>
      <c r="G818" s="831" t="s">
        <v>20</v>
      </c>
      <c r="H818" s="832"/>
      <c r="I818" s="832"/>
      <c r="J818" s="832"/>
      <c r="K818" s="832"/>
      <c r="L818" s="833"/>
      <c r="M818" s="834"/>
      <c r="N818" s="834"/>
      <c r="O818" s="834"/>
      <c r="P818" s="834"/>
      <c r="Q818" s="834"/>
      <c r="R818" s="834"/>
      <c r="S818" s="834"/>
      <c r="T818" s="834"/>
      <c r="U818" s="834"/>
      <c r="V818" s="834"/>
      <c r="W818" s="834"/>
      <c r="X818" s="835"/>
      <c r="Y818" s="836">
        <f>SUM(Y808:AB817)</f>
        <v>0</v>
      </c>
      <c r="Z818" s="837"/>
      <c r="AA818" s="837"/>
      <c r="AB818" s="838"/>
      <c r="AC818" s="831" t="s">
        <v>20</v>
      </c>
      <c r="AD818" s="832"/>
      <c r="AE818" s="832"/>
      <c r="AF818" s="832"/>
      <c r="AG818" s="832"/>
      <c r="AH818" s="833"/>
      <c r="AI818" s="834"/>
      <c r="AJ818" s="834"/>
      <c r="AK818" s="834"/>
      <c r="AL818" s="834"/>
      <c r="AM818" s="834"/>
      <c r="AN818" s="834"/>
      <c r="AO818" s="834"/>
      <c r="AP818" s="834"/>
      <c r="AQ818" s="834"/>
      <c r="AR818" s="834"/>
      <c r="AS818" s="834"/>
      <c r="AT818" s="835"/>
      <c r="AU818" s="836">
        <f>SUM(AU808:AX817)</f>
        <v>0</v>
      </c>
      <c r="AV818" s="837"/>
      <c r="AW818" s="837"/>
      <c r="AX818" s="839"/>
    </row>
    <row r="819" spans="1:50" ht="24.75" hidden="1" customHeight="1" x14ac:dyDescent="0.15">
      <c r="A819" s="632"/>
      <c r="B819" s="633"/>
      <c r="C819" s="633"/>
      <c r="D819" s="633"/>
      <c r="E819" s="633"/>
      <c r="F819" s="634"/>
      <c r="G819" s="596" t="s">
        <v>269</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183</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8"/>
    </row>
    <row r="820" spans="1:50" ht="24.75" hidden="1" customHeight="1" x14ac:dyDescent="0.15">
      <c r="A820" s="632"/>
      <c r="B820" s="633"/>
      <c r="C820" s="633"/>
      <c r="D820" s="633"/>
      <c r="E820" s="633"/>
      <c r="F820" s="634"/>
      <c r="G820" s="820"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803"/>
      <c r="AC820" s="820"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hidden="1" customHeight="1" x14ac:dyDescent="0.15">
      <c r="A821" s="632"/>
      <c r="B821" s="633"/>
      <c r="C821" s="633"/>
      <c r="D821" s="633"/>
      <c r="E821" s="633"/>
      <c r="F821" s="634"/>
      <c r="G821" s="671"/>
      <c r="H821" s="672"/>
      <c r="I821" s="672"/>
      <c r="J821" s="672"/>
      <c r="K821" s="673"/>
      <c r="L821" s="665"/>
      <c r="M821" s="666"/>
      <c r="N821" s="666"/>
      <c r="O821" s="666"/>
      <c r="P821" s="666"/>
      <c r="Q821" s="666"/>
      <c r="R821" s="666"/>
      <c r="S821" s="666"/>
      <c r="T821" s="666"/>
      <c r="U821" s="666"/>
      <c r="V821" s="666"/>
      <c r="W821" s="666"/>
      <c r="X821" s="667"/>
      <c r="Y821" s="388"/>
      <c r="Z821" s="389"/>
      <c r="AA821" s="389"/>
      <c r="AB821" s="810"/>
      <c r="AC821" s="671"/>
      <c r="AD821" s="672"/>
      <c r="AE821" s="672"/>
      <c r="AF821" s="672"/>
      <c r="AG821" s="673"/>
      <c r="AH821" s="665"/>
      <c r="AI821" s="666"/>
      <c r="AJ821" s="666"/>
      <c r="AK821" s="666"/>
      <c r="AL821" s="666"/>
      <c r="AM821" s="666"/>
      <c r="AN821" s="666"/>
      <c r="AO821" s="666"/>
      <c r="AP821" s="666"/>
      <c r="AQ821" s="666"/>
      <c r="AR821" s="666"/>
      <c r="AS821" s="666"/>
      <c r="AT821" s="667"/>
      <c r="AU821" s="388"/>
      <c r="AV821" s="389"/>
      <c r="AW821" s="389"/>
      <c r="AX821" s="390"/>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hidden="1" customHeight="1" x14ac:dyDescent="0.15">
      <c r="A831" s="632"/>
      <c r="B831" s="633"/>
      <c r="C831" s="633"/>
      <c r="D831" s="633"/>
      <c r="E831" s="633"/>
      <c r="F831" s="634"/>
      <c r="G831" s="831" t="s">
        <v>20</v>
      </c>
      <c r="H831" s="832"/>
      <c r="I831" s="832"/>
      <c r="J831" s="832"/>
      <c r="K831" s="832"/>
      <c r="L831" s="833"/>
      <c r="M831" s="834"/>
      <c r="N831" s="834"/>
      <c r="O831" s="834"/>
      <c r="P831" s="834"/>
      <c r="Q831" s="834"/>
      <c r="R831" s="834"/>
      <c r="S831" s="834"/>
      <c r="T831" s="834"/>
      <c r="U831" s="834"/>
      <c r="V831" s="834"/>
      <c r="W831" s="834"/>
      <c r="X831" s="835"/>
      <c r="Y831" s="836">
        <f>SUM(Y821:AB830)</f>
        <v>0</v>
      </c>
      <c r="Z831" s="837"/>
      <c r="AA831" s="837"/>
      <c r="AB831" s="838"/>
      <c r="AC831" s="831" t="s">
        <v>20</v>
      </c>
      <c r="AD831" s="832"/>
      <c r="AE831" s="832"/>
      <c r="AF831" s="832"/>
      <c r="AG831" s="832"/>
      <c r="AH831" s="833"/>
      <c r="AI831" s="834"/>
      <c r="AJ831" s="834"/>
      <c r="AK831" s="834"/>
      <c r="AL831" s="834"/>
      <c r="AM831" s="834"/>
      <c r="AN831" s="834"/>
      <c r="AO831" s="834"/>
      <c r="AP831" s="834"/>
      <c r="AQ831" s="834"/>
      <c r="AR831" s="834"/>
      <c r="AS831" s="834"/>
      <c r="AT831" s="835"/>
      <c r="AU831" s="836">
        <f>SUM(AU821:AX830)</f>
        <v>0</v>
      </c>
      <c r="AV831" s="837"/>
      <c r="AW831" s="837"/>
      <c r="AX831" s="839"/>
    </row>
    <row r="832" spans="1:50" ht="24.75" hidden="1" customHeight="1" thickBot="1" x14ac:dyDescent="0.2">
      <c r="A832" s="909" t="s">
        <v>148</v>
      </c>
      <c r="B832" s="910"/>
      <c r="C832" s="910"/>
      <c r="D832" s="910"/>
      <c r="E832" s="910"/>
      <c r="F832" s="910"/>
      <c r="G832" s="910"/>
      <c r="H832" s="910"/>
      <c r="I832" s="910"/>
      <c r="J832" s="910"/>
      <c r="K832" s="910"/>
      <c r="L832" s="910"/>
      <c r="M832" s="910"/>
      <c r="N832" s="910"/>
      <c r="O832" s="910"/>
      <c r="P832" s="910"/>
      <c r="Q832" s="910"/>
      <c r="R832" s="910"/>
      <c r="S832" s="910"/>
      <c r="T832" s="910"/>
      <c r="U832" s="910"/>
      <c r="V832" s="910"/>
      <c r="W832" s="910"/>
      <c r="X832" s="910"/>
      <c r="Y832" s="910"/>
      <c r="Z832" s="910"/>
      <c r="AA832" s="910"/>
      <c r="AB832" s="910"/>
      <c r="AC832" s="910"/>
      <c r="AD832" s="910"/>
      <c r="AE832" s="910"/>
      <c r="AF832" s="910"/>
      <c r="AG832" s="910"/>
      <c r="AH832" s="910"/>
      <c r="AI832" s="910"/>
      <c r="AJ832" s="910"/>
      <c r="AK832" s="911"/>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370</v>
      </c>
      <c r="AI837" s="364"/>
      <c r="AJ837" s="364"/>
      <c r="AK837" s="364"/>
      <c r="AL837" s="364" t="s">
        <v>21</v>
      </c>
      <c r="AM837" s="364"/>
      <c r="AN837" s="364"/>
      <c r="AO837" s="369"/>
      <c r="AP837" s="370" t="s">
        <v>301</v>
      </c>
      <c r="AQ837" s="370"/>
      <c r="AR837" s="370"/>
      <c r="AS837" s="370"/>
      <c r="AT837" s="370"/>
      <c r="AU837" s="370"/>
      <c r="AV837" s="370"/>
      <c r="AW837" s="370"/>
      <c r="AX837" s="370"/>
    </row>
    <row r="838" spans="1:50" ht="69.75" customHeight="1" x14ac:dyDescent="0.15">
      <c r="A838" s="376">
        <v>1</v>
      </c>
      <c r="B838" s="376">
        <v>1</v>
      </c>
      <c r="C838" s="361" t="s">
        <v>662</v>
      </c>
      <c r="D838" s="347"/>
      <c r="E838" s="347"/>
      <c r="F838" s="347"/>
      <c r="G838" s="347"/>
      <c r="H838" s="347"/>
      <c r="I838" s="347"/>
      <c r="J838" s="348">
        <v>8011105004456</v>
      </c>
      <c r="K838" s="349"/>
      <c r="L838" s="349"/>
      <c r="M838" s="349"/>
      <c r="N838" s="349"/>
      <c r="O838" s="349"/>
      <c r="P838" s="362" t="s">
        <v>663</v>
      </c>
      <c r="Q838" s="350"/>
      <c r="R838" s="350"/>
      <c r="S838" s="350"/>
      <c r="T838" s="350"/>
      <c r="U838" s="350"/>
      <c r="V838" s="350"/>
      <c r="W838" s="350"/>
      <c r="X838" s="350"/>
      <c r="Y838" s="351">
        <v>40</v>
      </c>
      <c r="Z838" s="352"/>
      <c r="AA838" s="352"/>
      <c r="AB838" s="353"/>
      <c r="AC838" s="363" t="s">
        <v>664</v>
      </c>
      <c r="AD838" s="371"/>
      <c r="AE838" s="371"/>
      <c r="AF838" s="371"/>
      <c r="AG838" s="371"/>
      <c r="AH838" s="372" t="s">
        <v>566</v>
      </c>
      <c r="AI838" s="373"/>
      <c r="AJ838" s="373"/>
      <c r="AK838" s="373"/>
      <c r="AL838" s="357" t="s">
        <v>567</v>
      </c>
      <c r="AM838" s="358"/>
      <c r="AN838" s="358"/>
      <c r="AO838" s="359"/>
      <c r="AP838" s="360" t="s">
        <v>582</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370</v>
      </c>
      <c r="AI870" s="364"/>
      <c r="AJ870" s="364"/>
      <c r="AK870" s="364"/>
      <c r="AL870" s="364" t="s">
        <v>21</v>
      </c>
      <c r="AM870" s="364"/>
      <c r="AN870" s="364"/>
      <c r="AO870" s="369"/>
      <c r="AP870" s="370" t="s">
        <v>301</v>
      </c>
      <c r="AQ870" s="370"/>
      <c r="AR870" s="370"/>
      <c r="AS870" s="370"/>
      <c r="AT870" s="370"/>
      <c r="AU870" s="370"/>
      <c r="AV870" s="370"/>
      <c r="AW870" s="370"/>
      <c r="AX870" s="370"/>
    </row>
    <row r="871" spans="1:50" ht="61.5" hidden="1" customHeight="1" x14ac:dyDescent="0.15">
      <c r="A871" s="376">
        <v>1</v>
      </c>
      <c r="B871" s="376">
        <v>1</v>
      </c>
      <c r="C871" s="361" t="s">
        <v>624</v>
      </c>
      <c r="D871" s="347"/>
      <c r="E871" s="347"/>
      <c r="F871" s="347"/>
      <c r="G871" s="347"/>
      <c r="H871" s="347"/>
      <c r="I871" s="347"/>
      <c r="J871" s="348" t="s">
        <v>596</v>
      </c>
      <c r="K871" s="349"/>
      <c r="L871" s="349"/>
      <c r="M871" s="349"/>
      <c r="N871" s="349"/>
      <c r="O871" s="349"/>
      <c r="P871" s="362" t="s">
        <v>625</v>
      </c>
      <c r="Q871" s="350"/>
      <c r="R871" s="350"/>
      <c r="S871" s="350"/>
      <c r="T871" s="350"/>
      <c r="U871" s="350"/>
      <c r="V871" s="350"/>
      <c r="W871" s="350"/>
      <c r="X871" s="350"/>
      <c r="Y871" s="351">
        <v>94</v>
      </c>
      <c r="Z871" s="352"/>
      <c r="AA871" s="352"/>
      <c r="AB871" s="353"/>
      <c r="AC871" s="363" t="s">
        <v>80</v>
      </c>
      <c r="AD871" s="371"/>
      <c r="AE871" s="371"/>
      <c r="AF871" s="371"/>
      <c r="AG871" s="371"/>
      <c r="AH871" s="372" t="s">
        <v>596</v>
      </c>
      <c r="AI871" s="373"/>
      <c r="AJ871" s="373"/>
      <c r="AK871" s="373"/>
      <c r="AL871" s="357" t="s">
        <v>596</v>
      </c>
      <c r="AM871" s="358"/>
      <c r="AN871" s="358"/>
      <c r="AO871" s="359"/>
      <c r="AP871" s="360" t="s">
        <v>596</v>
      </c>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370</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370</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370</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370</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370</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370</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566</v>
      </c>
      <c r="F1103" s="375"/>
      <c r="G1103" s="375"/>
      <c r="H1103" s="375"/>
      <c r="I1103" s="375"/>
      <c r="J1103" s="348" t="s">
        <v>565</v>
      </c>
      <c r="K1103" s="349"/>
      <c r="L1103" s="349"/>
      <c r="M1103" s="349"/>
      <c r="N1103" s="349"/>
      <c r="O1103" s="349"/>
      <c r="P1103" s="362" t="s">
        <v>566</v>
      </c>
      <c r="Q1103" s="350"/>
      <c r="R1103" s="350"/>
      <c r="S1103" s="350"/>
      <c r="T1103" s="350"/>
      <c r="U1103" s="350"/>
      <c r="V1103" s="350"/>
      <c r="W1103" s="350"/>
      <c r="X1103" s="350"/>
      <c r="Y1103" s="351" t="s">
        <v>568</v>
      </c>
      <c r="Z1103" s="352"/>
      <c r="AA1103" s="352"/>
      <c r="AB1103" s="353"/>
      <c r="AC1103" s="354"/>
      <c r="AD1103" s="354"/>
      <c r="AE1103" s="354"/>
      <c r="AF1103" s="354"/>
      <c r="AG1103" s="354"/>
      <c r="AH1103" s="355" t="s">
        <v>566</v>
      </c>
      <c r="AI1103" s="356"/>
      <c r="AJ1103" s="356"/>
      <c r="AK1103" s="356"/>
      <c r="AL1103" s="357" t="s">
        <v>566</v>
      </c>
      <c r="AM1103" s="358"/>
      <c r="AN1103" s="358"/>
      <c r="AO1103" s="359"/>
      <c r="AP1103" s="360" t="s">
        <v>566</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83">
    <cfRule type="expression" dxfId="2799" priority="13883">
      <formula>IF(RIGHT(TEXT(Y783,"0.#"),1)=".",FALSE,TRUE)</formula>
    </cfRule>
    <cfRule type="expression" dxfId="2798" priority="13884">
      <formula>IF(RIGHT(TEXT(Y783,"0.#"),1)=".",TRUE,FALSE)</formula>
    </cfRule>
  </conditionalFormatting>
  <conditionalFormatting sqref="Y792">
    <cfRule type="expression" dxfId="2797" priority="13879">
      <formula>IF(RIGHT(TEXT(Y792,"0.#"),1)=".",FALSE,TRUE)</formula>
    </cfRule>
    <cfRule type="expression" dxfId="2796" priority="13880">
      <formula>IF(RIGHT(TEXT(Y792,"0.#"),1)=".",TRUE,FALSE)</formula>
    </cfRule>
  </conditionalFormatting>
  <conditionalFormatting sqref="Y823:Y830 Y821 Y810:Y817 Y808 Y797:Y804 Y795">
    <cfRule type="expression" dxfId="2795" priority="13661">
      <formula>IF(RIGHT(TEXT(Y795,"0.#"),1)=".",FALSE,TRUE)</formula>
    </cfRule>
    <cfRule type="expression" dxfId="2794" priority="13662">
      <formula>IF(RIGHT(TEXT(Y795,"0.#"),1)=".",TRUE,FALSE)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82 Y789:Y791 Y786:Y787">
    <cfRule type="expression" dxfId="2787" priority="13685">
      <formula>IF(RIGHT(TEXT(Y782,"0.#"),1)=".",FALSE,TRUE)</formula>
    </cfRule>
    <cfRule type="expression" dxfId="2786" priority="13686">
      <formula>IF(RIGHT(TEXT(Y782,"0.#"),1)=".",TRUE,FALSE)</formula>
    </cfRule>
  </conditionalFormatting>
  <conditionalFormatting sqref="AU783">
    <cfRule type="expression" dxfId="2785" priority="13683">
      <formula>IF(RIGHT(TEXT(AU783,"0.#"),1)=".",FALSE,TRUE)</formula>
    </cfRule>
    <cfRule type="expression" dxfId="2784" priority="13684">
      <formula>IF(RIGHT(TEXT(AU783,"0.#"),1)=".",TRUE,FALSE)</formula>
    </cfRule>
  </conditionalFormatting>
  <conditionalFormatting sqref="AU792">
    <cfRule type="expression" dxfId="2783" priority="13681">
      <formula>IF(RIGHT(TEXT(AU792,"0.#"),1)=".",FALSE,TRUE)</formula>
    </cfRule>
    <cfRule type="expression" dxfId="2782" priority="13682">
      <formula>IF(RIGHT(TEXT(AU792,"0.#"),1)=".",TRUE,FALSE)</formula>
    </cfRule>
  </conditionalFormatting>
  <conditionalFormatting sqref="AU784:AU791 AU782">
    <cfRule type="expression" dxfId="2781" priority="13679">
      <formula>IF(RIGHT(TEXT(AU782,"0.#"),1)=".",FALSE,TRUE)</formula>
    </cfRule>
    <cfRule type="expression" dxfId="2780" priority="13680">
      <formula>IF(RIGHT(TEXT(AU782,"0.#"),1)=".",TRUE,FALSE)</formula>
    </cfRule>
  </conditionalFormatting>
  <conditionalFormatting sqref="Y822 Y809 Y796">
    <cfRule type="expression" dxfId="2779" priority="13665">
      <formula>IF(RIGHT(TEXT(Y796,"0.#"),1)=".",FALSE,TRUE)</formula>
    </cfRule>
    <cfRule type="expression" dxfId="2778" priority="13666">
      <formula>IF(RIGHT(TEXT(Y796,"0.#"),1)=".",TRUE,FALSE)</formula>
    </cfRule>
  </conditionalFormatting>
  <conditionalFormatting sqref="Y831 Y818 Y805">
    <cfRule type="expression" dxfId="2777" priority="13663">
      <formula>IF(RIGHT(TEXT(Y805,"0.#"),1)=".",FALSE,TRUE)</formula>
    </cfRule>
    <cfRule type="expression" dxfId="2776" priority="13664">
      <formula>IF(RIGHT(TEXT(Y805,"0.#"),1)=".",TRUE,FALSE)</formula>
    </cfRule>
  </conditionalFormatting>
  <conditionalFormatting sqref="AU822 AU809 AU796">
    <cfRule type="expression" dxfId="2775" priority="13659">
      <formula>IF(RIGHT(TEXT(AU796,"0.#"),1)=".",FALSE,TRUE)</formula>
    </cfRule>
    <cfRule type="expression" dxfId="2774" priority="13660">
      <formula>IF(RIGHT(TEXT(AU796,"0.#"),1)=".",TRUE,FALSE)</formula>
    </cfRule>
  </conditionalFormatting>
  <conditionalFormatting sqref="AU831 AU818 AU805">
    <cfRule type="expression" dxfId="2773" priority="13657">
      <formula>IF(RIGHT(TEXT(AU805,"0.#"),1)=".",FALSE,TRUE)</formula>
    </cfRule>
    <cfRule type="expression" dxfId="2772" priority="13658">
      <formula>IF(RIGHT(TEXT(AU805,"0.#"),1)=".",TRUE,FALSE)</formula>
    </cfRule>
  </conditionalFormatting>
  <conditionalFormatting sqref="AU823:AU830 AU821 AU810:AU817 AU808 AU797:AU804 AU795">
    <cfRule type="expression" dxfId="2771" priority="13655">
      <formula>IF(RIGHT(TEXT(AU795,"0.#"),1)=".",FALSE,TRUE)</formula>
    </cfRule>
    <cfRule type="expression" dxfId="2770" priority="13656">
      <formula>IF(RIGHT(TEXT(AU795,"0.#"),1)=".",TRUE,FALSE)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0:AO867">
    <cfRule type="expression" dxfId="2505" priority="6633">
      <formula>IF(AND(AL840&gt;=0, RIGHT(TEXT(AL840,"0.#"),1)&lt;&gt;"."),TRUE,FALSE)</formula>
    </cfRule>
    <cfRule type="expression" dxfId="2504" priority="6634">
      <formula>IF(AND(AL840&gt;=0, RIGHT(TEXT(AL840,"0.#"),1)="."),TRUE,FALSE)</formula>
    </cfRule>
    <cfRule type="expression" dxfId="2503" priority="6635">
      <formula>IF(AND(AL840&lt;0, RIGHT(TEXT(AL840,"0.#"),1)&lt;&gt;"."),TRUE,FALSE)</formula>
    </cfRule>
    <cfRule type="expression" dxfId="2502" priority="6636">
      <formula>IF(AND(AL840&lt;0, RIGHT(TEXT(AL840,"0.#"),1)="."),TRUE,FALSE)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0:Y867">
    <cfRule type="expression" dxfId="2431" priority="2961">
      <formula>IF(RIGHT(TEXT(Y840,"0.#"),1)=".",FALSE,TRUE)</formula>
    </cfRule>
    <cfRule type="expression" dxfId="2430" priority="2962">
      <formula>IF(RIGHT(TEXT(Y840,"0.#"),1)=".",TRUE,FALSE)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3:AO1132">
    <cfRule type="expression" dxfId="2401" priority="2867">
      <formula>IF(AND(AL1103&gt;=0, RIGHT(TEXT(AL1103,"0.#"),1)&lt;&gt;"."),TRUE,FALSE)</formula>
    </cfRule>
    <cfRule type="expression" dxfId="2400" priority="2868">
      <formula>IF(AND(AL1103&gt;=0, RIGHT(TEXT(AL1103,"0.#"),1)="."),TRUE,FALSE)</formula>
    </cfRule>
    <cfRule type="expression" dxfId="2399" priority="2869">
      <formula>IF(AND(AL1103&lt;0, RIGHT(TEXT(AL1103,"0.#"),1)&lt;&gt;"."),TRUE,FALSE)</formula>
    </cfRule>
    <cfRule type="expression" dxfId="2398" priority="2870">
      <formula>IF(AND(AL1103&lt;0, RIGHT(TEXT(AL1103,"0.#"),1)="."),TRUE,FALSE)</formula>
    </cfRule>
  </conditionalFormatting>
  <conditionalFormatting sqref="Y1103:Y1132">
    <cfRule type="expression" dxfId="2397" priority="2865">
      <formula>IF(RIGHT(TEXT(Y1103,"0.#"),1)=".",FALSE,TRUE)</formula>
    </cfRule>
    <cfRule type="expression" dxfId="2396" priority="2866">
      <formula>IF(RIGHT(TEXT(Y1103,"0.#"),1)=".",TRUE,FALSE)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8:AO839">
    <cfRule type="expression" dxfId="2387" priority="2819">
      <formula>IF(AND(AL838&gt;=0, RIGHT(TEXT(AL838,"0.#"),1)&lt;&gt;"."),TRUE,FALSE)</formula>
    </cfRule>
    <cfRule type="expression" dxfId="2386" priority="2820">
      <formula>IF(AND(AL838&gt;=0, RIGHT(TEXT(AL838,"0.#"),1)="."),TRUE,FALSE)</formula>
    </cfRule>
    <cfRule type="expression" dxfId="2385" priority="2821">
      <formula>IF(AND(AL838&lt;0, RIGHT(TEXT(AL838,"0.#"),1)&lt;&gt;"."),TRUE,FALSE)</formula>
    </cfRule>
    <cfRule type="expression" dxfId="2384" priority="2822">
      <formula>IF(AND(AL838&lt;0, RIGHT(TEXT(AL838,"0.#"),1)="."),TRUE,FALSE)</formula>
    </cfRule>
  </conditionalFormatting>
  <conditionalFormatting sqref="Y838:Y839">
    <cfRule type="expression" dxfId="2383" priority="2817">
      <formula>IF(RIGHT(TEXT(Y838,"0.#"),1)=".",FALSE,TRUE)</formula>
    </cfRule>
    <cfRule type="expression" dxfId="2382" priority="2818">
      <formula>IF(RIGHT(TEXT(Y838,"0.#"),1)=".",TRUE,FALSE)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3:Y900">
    <cfRule type="expression" dxfId="2065" priority="2077">
      <formula>IF(RIGHT(TEXT(Y873,"0.#"),1)=".",FALSE,TRUE)</formula>
    </cfRule>
    <cfRule type="expression" dxfId="2064" priority="2078">
      <formula>IF(RIGHT(TEXT(Y873,"0.#"),1)=".",TRUE,FALSE)</formula>
    </cfRule>
  </conditionalFormatting>
  <conditionalFormatting sqref="Y871:Y872">
    <cfRule type="expression" dxfId="2063" priority="2071">
      <formula>IF(RIGHT(TEXT(Y871,"0.#"),1)=".",FALSE,TRUE)</formula>
    </cfRule>
    <cfRule type="expression" dxfId="2062" priority="2072">
      <formula>IF(RIGHT(TEXT(Y871,"0.#"),1)=".",TRUE,FALSE)</formula>
    </cfRule>
  </conditionalFormatting>
  <conditionalFormatting sqref="Y906:Y933">
    <cfRule type="expression" dxfId="2061" priority="2065">
      <formula>IF(RIGHT(TEXT(Y906,"0.#"),1)=".",FALSE,TRUE)</formula>
    </cfRule>
    <cfRule type="expression" dxfId="2060" priority="2066">
      <formula>IF(RIGHT(TEXT(Y906,"0.#"),1)=".",TRUE,FALSE)</formula>
    </cfRule>
  </conditionalFormatting>
  <conditionalFormatting sqref="Y904:Y905">
    <cfRule type="expression" dxfId="2059" priority="2059">
      <formula>IF(RIGHT(TEXT(Y904,"0.#"),1)=".",FALSE,TRUE)</formula>
    </cfRule>
    <cfRule type="expression" dxfId="2058" priority="2060">
      <formula>IF(RIGHT(TEXT(Y904,"0.#"),1)=".",TRUE,FALSE)</formula>
    </cfRule>
  </conditionalFormatting>
  <conditionalFormatting sqref="Y939:Y966">
    <cfRule type="expression" dxfId="2057" priority="2053">
      <formula>IF(RIGHT(TEXT(Y939,"0.#"),1)=".",FALSE,TRUE)</formula>
    </cfRule>
    <cfRule type="expression" dxfId="2056" priority="2054">
      <formula>IF(RIGHT(TEXT(Y939,"0.#"),1)=".",TRUE,FALSE)</formula>
    </cfRule>
  </conditionalFormatting>
  <conditionalFormatting sqref="Y937:Y938">
    <cfRule type="expression" dxfId="2055" priority="2047">
      <formula>IF(RIGHT(TEXT(Y937,"0.#"),1)=".",FALSE,TRUE)</formula>
    </cfRule>
    <cfRule type="expression" dxfId="2054" priority="2048">
      <formula>IF(RIGHT(TEXT(Y937,"0.#"),1)=".",TRUE,FALSE)</formula>
    </cfRule>
  </conditionalFormatting>
  <conditionalFormatting sqref="Y972:Y999">
    <cfRule type="expression" dxfId="2053" priority="2041">
      <formula>IF(RIGHT(TEXT(Y972,"0.#"),1)=".",FALSE,TRUE)</formula>
    </cfRule>
    <cfRule type="expression" dxfId="2052" priority="2042">
      <formula>IF(RIGHT(TEXT(Y972,"0.#"),1)=".",TRUE,FALSE)</formula>
    </cfRule>
  </conditionalFormatting>
  <conditionalFormatting sqref="Y970:Y971">
    <cfRule type="expression" dxfId="2051" priority="2035">
      <formula>IF(RIGHT(TEXT(Y970,"0.#"),1)=".",FALSE,TRUE)</formula>
    </cfRule>
    <cfRule type="expression" dxfId="2050" priority="2036">
      <formula>IF(RIGHT(TEXT(Y970,"0.#"),1)=".",TRUE,FALSE)</formula>
    </cfRule>
  </conditionalFormatting>
  <conditionalFormatting sqref="Y1005:Y1032">
    <cfRule type="expression" dxfId="2049" priority="2029">
      <formula>IF(RIGHT(TEXT(Y1005,"0.#"),1)=".",FALSE,TRUE)</formula>
    </cfRule>
    <cfRule type="expression" dxfId="2048" priority="2030">
      <formula>IF(RIGHT(TEXT(Y1005,"0.#"),1)=".",TRUE,FALSE)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3:AO900">
    <cfRule type="expression" dxfId="1967" priority="2079">
      <formula>IF(AND(AL873&gt;=0, RIGHT(TEXT(AL873,"0.#"),1)&lt;&gt;"."),TRUE,FALSE)</formula>
    </cfRule>
    <cfRule type="expression" dxfId="1966" priority="2080">
      <formula>IF(AND(AL873&gt;=0, RIGHT(TEXT(AL873,"0.#"),1)="."),TRUE,FALSE)</formula>
    </cfRule>
    <cfRule type="expression" dxfId="1965" priority="2081">
      <formula>IF(AND(AL873&lt;0, RIGHT(TEXT(AL873,"0.#"),1)&lt;&gt;"."),TRUE,FALSE)</formula>
    </cfRule>
    <cfRule type="expression" dxfId="1964" priority="2082">
      <formula>IF(AND(AL873&lt;0, RIGHT(TEXT(AL873,"0.#"),1)="."),TRUE,FALSE)</formula>
    </cfRule>
  </conditionalFormatting>
  <conditionalFormatting sqref="AL871:AO872">
    <cfRule type="expression" dxfId="1963" priority="2073">
      <formula>IF(AND(AL871&gt;=0, RIGHT(TEXT(AL871,"0.#"),1)&lt;&gt;"."),TRUE,FALSE)</formula>
    </cfRule>
    <cfRule type="expression" dxfId="1962" priority="2074">
      <formula>IF(AND(AL871&gt;=0, RIGHT(TEXT(AL871,"0.#"),1)="."),TRUE,FALSE)</formula>
    </cfRule>
    <cfRule type="expression" dxfId="1961" priority="2075">
      <formula>IF(AND(AL871&lt;0, RIGHT(TEXT(AL871,"0.#"),1)&lt;&gt;"."),TRUE,FALSE)</formula>
    </cfRule>
    <cfRule type="expression" dxfId="1960" priority="2076">
      <formula>IF(AND(AL871&lt;0, RIGHT(TEXT(AL871,"0.#"),1)="."),TRUE,FALSE)</formula>
    </cfRule>
  </conditionalFormatting>
  <conditionalFormatting sqref="AL906:AO933">
    <cfRule type="expression" dxfId="1959" priority="2067">
      <formula>IF(AND(AL906&gt;=0, RIGHT(TEXT(AL906,"0.#"),1)&lt;&gt;"."),TRUE,FALSE)</formula>
    </cfRule>
    <cfRule type="expression" dxfId="1958" priority="2068">
      <formula>IF(AND(AL906&gt;=0, RIGHT(TEXT(AL906,"0.#"),1)="."),TRUE,FALSE)</formula>
    </cfRule>
    <cfRule type="expression" dxfId="1957" priority="2069">
      <formula>IF(AND(AL906&lt;0, RIGHT(TEXT(AL906,"0.#"),1)&lt;&gt;"."),TRUE,FALSE)</formula>
    </cfRule>
    <cfRule type="expression" dxfId="1956" priority="2070">
      <formula>IF(AND(AL906&lt;0, RIGHT(TEXT(AL906,"0.#"),1)="."),TRUE,FALSE)</formula>
    </cfRule>
  </conditionalFormatting>
  <conditionalFormatting sqref="AL904:AO905">
    <cfRule type="expression" dxfId="1955" priority="2061">
      <formula>IF(AND(AL904&gt;=0, RIGHT(TEXT(AL904,"0.#"),1)&lt;&gt;"."),TRUE,FALSE)</formula>
    </cfRule>
    <cfRule type="expression" dxfId="1954" priority="2062">
      <formula>IF(AND(AL904&gt;=0, RIGHT(TEXT(AL904,"0.#"),1)="."),TRUE,FALSE)</formula>
    </cfRule>
    <cfRule type="expression" dxfId="1953" priority="2063">
      <formula>IF(AND(AL904&lt;0, RIGHT(TEXT(AL904,"0.#"),1)&lt;&gt;"."),TRUE,FALSE)</formula>
    </cfRule>
    <cfRule type="expression" dxfId="1952" priority="2064">
      <formula>IF(AND(AL904&lt;0, RIGHT(TEXT(AL904,"0.#"),1)="."),TRUE,FALSE)</formula>
    </cfRule>
  </conditionalFormatting>
  <conditionalFormatting sqref="AL939:AO966">
    <cfRule type="expression" dxfId="1951" priority="2055">
      <formula>IF(AND(AL939&gt;=0, RIGHT(TEXT(AL939,"0.#"),1)&lt;&gt;"."),TRUE,FALSE)</formula>
    </cfRule>
    <cfRule type="expression" dxfId="1950" priority="2056">
      <formula>IF(AND(AL939&gt;=0, RIGHT(TEXT(AL939,"0.#"),1)="."),TRUE,FALSE)</formula>
    </cfRule>
    <cfRule type="expression" dxfId="1949" priority="2057">
      <formula>IF(AND(AL939&lt;0, RIGHT(TEXT(AL939,"0.#"),1)&lt;&gt;"."),TRUE,FALSE)</formula>
    </cfRule>
    <cfRule type="expression" dxfId="1948" priority="2058">
      <formula>IF(AND(AL939&lt;0, RIGHT(TEXT(AL939,"0.#"),1)="."),TRUE,FALSE)</formula>
    </cfRule>
  </conditionalFormatting>
  <conditionalFormatting sqref="AL937:AO938">
    <cfRule type="expression" dxfId="1947" priority="2049">
      <formula>IF(AND(AL937&gt;=0, RIGHT(TEXT(AL937,"0.#"),1)&lt;&gt;"."),TRUE,FALSE)</formula>
    </cfRule>
    <cfRule type="expression" dxfId="1946" priority="2050">
      <formula>IF(AND(AL937&gt;=0, RIGHT(TEXT(AL937,"0.#"),1)="."),TRUE,FALSE)</formula>
    </cfRule>
    <cfRule type="expression" dxfId="1945" priority="2051">
      <formula>IF(AND(AL937&lt;0, RIGHT(TEXT(AL937,"0.#"),1)&lt;&gt;"."),TRUE,FALSE)</formula>
    </cfRule>
    <cfRule type="expression" dxfId="1944" priority="2052">
      <formula>IF(AND(AL937&lt;0, RIGHT(TEXT(AL937,"0.#"),1)="."),TRUE,FALSE)</formula>
    </cfRule>
  </conditionalFormatting>
  <conditionalFormatting sqref="AL972:AO999">
    <cfRule type="expression" dxfId="1943" priority="2043">
      <formula>IF(AND(AL972&gt;=0, RIGHT(TEXT(AL972,"0.#"),1)&lt;&gt;"."),TRUE,FALSE)</formula>
    </cfRule>
    <cfRule type="expression" dxfId="1942" priority="2044">
      <formula>IF(AND(AL972&gt;=0, RIGHT(TEXT(AL972,"0.#"),1)="."),TRUE,FALSE)</formula>
    </cfRule>
    <cfRule type="expression" dxfId="1941" priority="2045">
      <formula>IF(AND(AL972&lt;0, RIGHT(TEXT(AL972,"0.#"),1)&lt;&gt;"."),TRUE,FALSE)</formula>
    </cfRule>
    <cfRule type="expression" dxfId="1940" priority="2046">
      <formula>IF(AND(AL972&lt;0, RIGHT(TEXT(AL972,"0.#"),1)="."),TRUE,FALSE)</formula>
    </cfRule>
  </conditionalFormatting>
  <conditionalFormatting sqref="AL970:AO971">
    <cfRule type="expression" dxfId="1939" priority="2037">
      <formula>IF(AND(AL970&gt;=0, RIGHT(TEXT(AL970,"0.#"),1)&lt;&gt;"."),TRUE,FALSE)</formula>
    </cfRule>
    <cfRule type="expression" dxfId="1938" priority="2038">
      <formula>IF(AND(AL970&gt;=0, RIGHT(TEXT(AL970,"0.#"),1)="."),TRUE,FALSE)</formula>
    </cfRule>
    <cfRule type="expression" dxfId="1937" priority="2039">
      <formula>IF(AND(AL970&lt;0, RIGHT(TEXT(AL970,"0.#"),1)&lt;&gt;"."),TRUE,FALSE)</formula>
    </cfRule>
    <cfRule type="expression" dxfId="1936" priority="2040">
      <formula>IF(AND(AL970&lt;0, RIGHT(TEXT(AL970,"0.#"),1)="."),TRUE,FALSE)</formula>
    </cfRule>
  </conditionalFormatting>
  <conditionalFormatting sqref="AL1005:AO1032">
    <cfRule type="expression" dxfId="1935" priority="2031">
      <formula>IF(AND(AL1005&gt;=0, RIGHT(TEXT(AL1005,"0.#"),1)&lt;&gt;"."),TRUE,FALSE)</formula>
    </cfRule>
    <cfRule type="expression" dxfId="1934" priority="2032">
      <formula>IF(AND(AL1005&gt;=0, RIGHT(TEXT(AL1005,"0.#"),1)="."),TRUE,FALSE)</formula>
    </cfRule>
    <cfRule type="expression" dxfId="1933" priority="2033">
      <formula>IF(AND(AL1005&lt;0, RIGHT(TEXT(AL1005,"0.#"),1)&lt;&gt;"."),TRUE,FALSE)</formula>
    </cfRule>
    <cfRule type="expression" dxfId="1932" priority="2034">
      <formula>IF(AND(AL1005&lt;0, RIGHT(TEXT(AL1005,"0.#"),1)="."),TRUE,FALSE)</formula>
    </cfRule>
  </conditionalFormatting>
  <conditionalFormatting sqref="AL1003:AO1004">
    <cfRule type="expression" dxfId="1931" priority="2025">
      <formula>IF(AND(AL1003&gt;=0, RIGHT(TEXT(AL1003,"0.#"),1)&lt;&gt;"."),TRUE,FALSE)</formula>
    </cfRule>
    <cfRule type="expression" dxfId="1930" priority="2026">
      <formula>IF(AND(AL1003&gt;=0, RIGHT(TEXT(AL1003,"0.#"),1)="."),TRUE,FALSE)</formula>
    </cfRule>
    <cfRule type="expression" dxfId="1929" priority="2027">
      <formula>IF(AND(AL1003&lt;0, RIGHT(TEXT(AL1003,"0.#"),1)&lt;&gt;"."),TRUE,FALSE)</formula>
    </cfRule>
    <cfRule type="expression" dxfId="1928" priority="2028">
      <formula>IF(AND(AL1003&lt;0, RIGHT(TEXT(AL1003,"0.#"),1)="."),TRUE,FALSE)</formula>
    </cfRule>
  </conditionalFormatting>
  <conditionalFormatting sqref="Y1003:Y1004">
    <cfRule type="expression" dxfId="1927" priority="2023">
      <formula>IF(RIGHT(TEXT(Y1003,"0.#"),1)=".",FALSE,TRUE)</formula>
    </cfRule>
    <cfRule type="expression" dxfId="1926" priority="2024">
      <formula>IF(RIGHT(TEXT(Y1003,"0.#"),1)=".",TRUE,FALSE)</formula>
    </cfRule>
  </conditionalFormatting>
  <conditionalFormatting sqref="AL1038:AO1065">
    <cfRule type="expression" dxfId="1925" priority="2019">
      <formula>IF(AND(AL1038&gt;=0, RIGHT(TEXT(AL1038,"0.#"),1)&lt;&gt;"."),TRUE,FALSE)</formula>
    </cfRule>
    <cfRule type="expression" dxfId="1924" priority="2020">
      <formula>IF(AND(AL1038&gt;=0, RIGHT(TEXT(AL1038,"0.#"),1)="."),TRUE,FALSE)</formula>
    </cfRule>
    <cfRule type="expression" dxfId="1923" priority="2021">
      <formula>IF(AND(AL1038&lt;0, RIGHT(TEXT(AL1038,"0.#"),1)&lt;&gt;"."),TRUE,FALSE)</formula>
    </cfRule>
    <cfRule type="expression" dxfId="1922" priority="2022">
      <formula>IF(AND(AL1038&lt;0, RIGHT(TEXT(AL1038,"0.#"),1)="."),TRUE,FALSE)</formula>
    </cfRule>
  </conditionalFormatting>
  <conditionalFormatting sqref="Y1038:Y1065">
    <cfRule type="expression" dxfId="1921" priority="2017">
      <formula>IF(RIGHT(TEXT(Y1038,"0.#"),1)=".",FALSE,TRUE)</formula>
    </cfRule>
    <cfRule type="expression" dxfId="1920" priority="2018">
      <formula>IF(RIGHT(TEXT(Y1038,"0.#"),1)=".",TRUE,FALSE)</formula>
    </cfRule>
  </conditionalFormatting>
  <conditionalFormatting sqref="AL1036:AO1037">
    <cfRule type="expression" dxfId="1919" priority="2013">
      <formula>IF(AND(AL1036&gt;=0, RIGHT(TEXT(AL1036,"0.#"),1)&lt;&gt;"."),TRUE,FALSE)</formula>
    </cfRule>
    <cfRule type="expression" dxfId="1918" priority="2014">
      <formula>IF(AND(AL1036&gt;=0, RIGHT(TEXT(AL1036,"0.#"),1)="."),TRUE,FALSE)</formula>
    </cfRule>
    <cfRule type="expression" dxfId="1917" priority="2015">
      <formula>IF(AND(AL1036&lt;0, RIGHT(TEXT(AL1036,"0.#"),1)&lt;&gt;"."),TRUE,FALSE)</formula>
    </cfRule>
    <cfRule type="expression" dxfId="1916" priority="2016">
      <formula>IF(AND(AL1036&lt;0, RIGHT(TEXT(AL1036,"0.#"),1)="."),TRUE,FALSE)</formula>
    </cfRule>
  </conditionalFormatting>
  <conditionalFormatting sqref="Y1036:Y1037">
    <cfRule type="expression" dxfId="1915" priority="2011">
      <formula>IF(RIGHT(TEXT(Y1036,"0.#"),1)=".",FALSE,TRUE)</formula>
    </cfRule>
    <cfRule type="expression" dxfId="1914" priority="2012">
      <formula>IF(RIGHT(TEXT(Y1036,"0.#"),1)=".",TRUE,FALSE)</formula>
    </cfRule>
  </conditionalFormatting>
  <conditionalFormatting sqref="AL1071:AO1098">
    <cfRule type="expression" dxfId="1913" priority="2007">
      <formula>IF(AND(AL1071&gt;=0, RIGHT(TEXT(AL1071,"0.#"),1)&lt;&gt;"."),TRUE,FALSE)</formula>
    </cfRule>
    <cfRule type="expression" dxfId="1912" priority="2008">
      <formula>IF(AND(AL1071&gt;=0, RIGHT(TEXT(AL1071,"0.#"),1)="."),TRUE,FALSE)</formula>
    </cfRule>
    <cfRule type="expression" dxfId="1911" priority="2009">
      <formula>IF(AND(AL1071&lt;0, RIGHT(TEXT(AL1071,"0.#"),1)&lt;&gt;"."),TRUE,FALSE)</formula>
    </cfRule>
    <cfRule type="expression" dxfId="1910" priority="2010">
      <formula>IF(AND(AL1071&lt;0, RIGHT(TEXT(AL1071,"0.#"),1)="."),TRUE,FALSE)</formula>
    </cfRule>
  </conditionalFormatting>
  <conditionalFormatting sqref="Y1071:Y1098">
    <cfRule type="expression" dxfId="1909" priority="2005">
      <formula>IF(RIGHT(TEXT(Y1071,"0.#"),1)=".",FALSE,TRUE)</formula>
    </cfRule>
    <cfRule type="expression" dxfId="1908" priority="2006">
      <formula>IF(RIGHT(TEXT(Y1071,"0.#"),1)=".",TRUE,FALSE)</formula>
    </cfRule>
  </conditionalFormatting>
  <conditionalFormatting sqref="AL1069:AO1070">
    <cfRule type="expression" dxfId="1907" priority="2001">
      <formula>IF(AND(AL1069&gt;=0, RIGHT(TEXT(AL1069,"0.#"),1)&lt;&gt;"."),TRUE,FALSE)</formula>
    </cfRule>
    <cfRule type="expression" dxfId="1906" priority="2002">
      <formula>IF(AND(AL1069&gt;=0, RIGHT(TEXT(AL1069,"0.#"),1)="."),TRUE,FALSE)</formula>
    </cfRule>
    <cfRule type="expression" dxfId="1905" priority="2003">
      <formula>IF(AND(AL1069&lt;0, RIGHT(TEXT(AL1069,"0.#"),1)&lt;&gt;"."),TRUE,FALSE)</formula>
    </cfRule>
    <cfRule type="expression" dxfId="1904" priority="2004">
      <formula>IF(AND(AL1069&lt;0, RIGHT(TEXT(AL1069,"0.#"),1)="."),TRUE,FALSE)</formula>
    </cfRule>
  </conditionalFormatting>
  <conditionalFormatting sqref="Y1069:Y1070">
    <cfRule type="expression" dxfId="1903" priority="1999">
      <formula>IF(RIGHT(TEXT(Y1069,"0.#"),1)=".",FALSE,TRUE)</formula>
    </cfRule>
    <cfRule type="expression" dxfId="1902" priority="2000">
      <formula>IF(RIGHT(TEXT(Y1069,"0.#"),1)=".",TRUE,FALSE)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Y788">
    <cfRule type="expression" dxfId="705" priority="5">
      <formula>IF(RIGHT(TEXT(Y788,"0.#"),1)=".",FALSE,TRUE)</formula>
    </cfRule>
    <cfRule type="expression" dxfId="704" priority="6">
      <formula>IF(RIGHT(TEXT(Y788,"0.#"),1)=".",TRUE,FALSE)</formula>
    </cfRule>
  </conditionalFormatting>
  <conditionalFormatting sqref="Y785">
    <cfRule type="expression" dxfId="703" priority="3">
      <formula>IF(RIGHT(TEXT(Y785,"0.#"),1)=".",FALSE,TRUE)</formula>
    </cfRule>
    <cfRule type="expression" dxfId="702" priority="4">
      <formula>IF(RIGHT(TEXT(Y785,"0.#"),1)=".",TRUE,FALSE)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07" max="49" man="1"/>
    <brk id="740" max="49" man="1"/>
  </rowBreaks>
  <colBreaks count="1" manualBreakCount="1">
    <brk id="6" max="1102" man="1"/>
  </colBreaks>
  <ignoredErrors>
    <ignoredError sqref="K740 N740 P740 T740 W740 Z740 AB740 AF740 AI740 AL740 AN740 P29 W29" unlockedFormula="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1" zoomScale="115" zoomScaleNormal="115"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563</v>
      </c>
      <c r="R4" s="13" t="str">
        <f t="shared" si="3"/>
        <v>補助</v>
      </c>
      <c r="S4" s="13" t="str">
        <f t="shared" si="4"/>
        <v>補助</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444</v>
      </c>
      <c r="Z10" s="30"/>
      <c r="AA10" s="32" t="s">
        <v>538</v>
      </c>
      <c r="AB10" s="31"/>
      <c r="AC10" s="31"/>
      <c r="AD10" s="31"/>
      <c r="AE10" s="31"/>
      <c r="AF10" s="30"/>
      <c r="AG10" s="55" t="s">
        <v>365</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563</v>
      </c>
      <c r="M11" s="13" t="str">
        <f t="shared" si="2"/>
        <v>その他の事項経費</v>
      </c>
      <c r="N11" s="13" t="str">
        <f t="shared" si="6"/>
        <v>その他の事項経費</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t="s">
        <v>563</v>
      </c>
      <c r="C15" s="13" t="str">
        <f t="shared" si="9"/>
        <v>男女共同参画</v>
      </c>
      <c r="D15" s="13" t="str">
        <f t="shared" si="8"/>
        <v>男女共同参画</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男女共同参画</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男女共同参画</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男女共同参画</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男女共同参画</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男女共同参画</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男女共同参画</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32"/>
      <c r="Z2" s="834"/>
      <c r="AA2" s="835"/>
      <c r="AB2" s="1036" t="s">
        <v>11</v>
      </c>
      <c r="AC2" s="1037"/>
      <c r="AD2" s="1038"/>
      <c r="AE2" s="248" t="s">
        <v>395</v>
      </c>
      <c r="AF2" s="248"/>
      <c r="AG2" s="248"/>
      <c r="AH2" s="248"/>
      <c r="AI2" s="248" t="s">
        <v>393</v>
      </c>
      <c r="AJ2" s="248"/>
      <c r="AK2" s="248"/>
      <c r="AL2" s="248"/>
      <c r="AM2" s="248" t="s">
        <v>422</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3"/>
      <c r="Z3" s="1034"/>
      <c r="AA3" s="1035"/>
      <c r="AB3" s="1039"/>
      <c r="AC3" s="1040"/>
      <c r="AD3" s="1041"/>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9"/>
      <c r="I4" s="1009"/>
      <c r="J4" s="1009"/>
      <c r="K4" s="1009"/>
      <c r="L4" s="1009"/>
      <c r="M4" s="1009"/>
      <c r="N4" s="1009"/>
      <c r="O4" s="1010"/>
      <c r="P4" s="104"/>
      <c r="Q4" s="1017"/>
      <c r="R4" s="1017"/>
      <c r="S4" s="1017"/>
      <c r="T4" s="1017"/>
      <c r="U4" s="1017"/>
      <c r="V4" s="1017"/>
      <c r="W4" s="1017"/>
      <c r="X4" s="1018"/>
      <c r="Y4" s="1027" t="s">
        <v>12</v>
      </c>
      <c r="Z4" s="1028"/>
      <c r="AA4" s="1029"/>
      <c r="AB4" s="464"/>
      <c r="AC4" s="1031"/>
      <c r="AD4" s="1031"/>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11"/>
      <c r="H5" s="1012"/>
      <c r="I5" s="1012"/>
      <c r="J5" s="1012"/>
      <c r="K5" s="1012"/>
      <c r="L5" s="1012"/>
      <c r="M5" s="1012"/>
      <c r="N5" s="1012"/>
      <c r="O5" s="1013"/>
      <c r="P5" s="1019"/>
      <c r="Q5" s="1019"/>
      <c r="R5" s="1019"/>
      <c r="S5" s="1019"/>
      <c r="T5" s="1019"/>
      <c r="U5" s="1019"/>
      <c r="V5" s="1019"/>
      <c r="W5" s="1019"/>
      <c r="X5" s="1020"/>
      <c r="Y5" s="418" t="s">
        <v>54</v>
      </c>
      <c r="Z5" s="1024"/>
      <c r="AA5" s="1025"/>
      <c r="AB5" s="526"/>
      <c r="AC5" s="1030"/>
      <c r="AD5" s="1030"/>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4"/>
      <c r="H6" s="1015"/>
      <c r="I6" s="1015"/>
      <c r="J6" s="1015"/>
      <c r="K6" s="1015"/>
      <c r="L6" s="1015"/>
      <c r="M6" s="1015"/>
      <c r="N6" s="1015"/>
      <c r="O6" s="1016"/>
      <c r="P6" s="1021"/>
      <c r="Q6" s="1021"/>
      <c r="R6" s="1021"/>
      <c r="S6" s="1021"/>
      <c r="T6" s="1021"/>
      <c r="U6" s="1021"/>
      <c r="V6" s="1021"/>
      <c r="W6" s="1021"/>
      <c r="X6" s="1022"/>
      <c r="Y6" s="1023" t="s">
        <v>13</v>
      </c>
      <c r="Z6" s="1024"/>
      <c r="AA6" s="1025"/>
      <c r="AB6" s="595" t="s">
        <v>182</v>
      </c>
      <c r="AC6" s="1026"/>
      <c r="AD6" s="1026"/>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383</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32"/>
      <c r="Z9" s="834"/>
      <c r="AA9" s="835"/>
      <c r="AB9" s="1036" t="s">
        <v>11</v>
      </c>
      <c r="AC9" s="1037"/>
      <c r="AD9" s="1038"/>
      <c r="AE9" s="248" t="s">
        <v>395</v>
      </c>
      <c r="AF9" s="248"/>
      <c r="AG9" s="248"/>
      <c r="AH9" s="248"/>
      <c r="AI9" s="248" t="s">
        <v>393</v>
      </c>
      <c r="AJ9" s="248"/>
      <c r="AK9" s="248"/>
      <c r="AL9" s="248"/>
      <c r="AM9" s="248" t="s">
        <v>422</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3"/>
      <c r="Z10" s="1034"/>
      <c r="AA10" s="1035"/>
      <c r="AB10" s="1039"/>
      <c r="AC10" s="1040"/>
      <c r="AD10" s="1041"/>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9"/>
      <c r="I11" s="1009"/>
      <c r="J11" s="1009"/>
      <c r="K11" s="1009"/>
      <c r="L11" s="1009"/>
      <c r="M11" s="1009"/>
      <c r="N11" s="1009"/>
      <c r="O11" s="1010"/>
      <c r="P11" s="104"/>
      <c r="Q11" s="1017"/>
      <c r="R11" s="1017"/>
      <c r="S11" s="1017"/>
      <c r="T11" s="1017"/>
      <c r="U11" s="1017"/>
      <c r="V11" s="1017"/>
      <c r="W11" s="1017"/>
      <c r="X11" s="1018"/>
      <c r="Y11" s="1027" t="s">
        <v>12</v>
      </c>
      <c r="Z11" s="1028"/>
      <c r="AA11" s="1029"/>
      <c r="AB11" s="464"/>
      <c r="AC11" s="1031"/>
      <c r="AD11" s="1031"/>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11"/>
      <c r="H12" s="1012"/>
      <c r="I12" s="1012"/>
      <c r="J12" s="1012"/>
      <c r="K12" s="1012"/>
      <c r="L12" s="1012"/>
      <c r="M12" s="1012"/>
      <c r="N12" s="1012"/>
      <c r="O12" s="1013"/>
      <c r="P12" s="1019"/>
      <c r="Q12" s="1019"/>
      <c r="R12" s="1019"/>
      <c r="S12" s="1019"/>
      <c r="T12" s="1019"/>
      <c r="U12" s="1019"/>
      <c r="V12" s="1019"/>
      <c r="W12" s="1019"/>
      <c r="X12" s="1020"/>
      <c r="Y12" s="418" t="s">
        <v>54</v>
      </c>
      <c r="Z12" s="1024"/>
      <c r="AA12" s="1025"/>
      <c r="AB12" s="526"/>
      <c r="AC12" s="1030"/>
      <c r="AD12" s="1030"/>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5" t="s">
        <v>182</v>
      </c>
      <c r="AC13" s="1026"/>
      <c r="AD13" s="1026"/>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383</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32"/>
      <c r="Z16" s="834"/>
      <c r="AA16" s="835"/>
      <c r="AB16" s="1036" t="s">
        <v>11</v>
      </c>
      <c r="AC16" s="1037"/>
      <c r="AD16" s="1038"/>
      <c r="AE16" s="248" t="s">
        <v>395</v>
      </c>
      <c r="AF16" s="248"/>
      <c r="AG16" s="248"/>
      <c r="AH16" s="248"/>
      <c r="AI16" s="248" t="s">
        <v>393</v>
      </c>
      <c r="AJ16" s="248"/>
      <c r="AK16" s="248"/>
      <c r="AL16" s="248"/>
      <c r="AM16" s="248" t="s">
        <v>422</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3"/>
      <c r="Z17" s="1034"/>
      <c r="AA17" s="1035"/>
      <c r="AB17" s="1039"/>
      <c r="AC17" s="1040"/>
      <c r="AD17" s="1041"/>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9"/>
      <c r="I18" s="1009"/>
      <c r="J18" s="1009"/>
      <c r="K18" s="1009"/>
      <c r="L18" s="1009"/>
      <c r="M18" s="1009"/>
      <c r="N18" s="1009"/>
      <c r="O18" s="1010"/>
      <c r="P18" s="104"/>
      <c r="Q18" s="1017"/>
      <c r="R18" s="1017"/>
      <c r="S18" s="1017"/>
      <c r="T18" s="1017"/>
      <c r="U18" s="1017"/>
      <c r="V18" s="1017"/>
      <c r="W18" s="1017"/>
      <c r="X18" s="1018"/>
      <c r="Y18" s="1027" t="s">
        <v>12</v>
      </c>
      <c r="Z18" s="1028"/>
      <c r="AA18" s="1029"/>
      <c r="AB18" s="464"/>
      <c r="AC18" s="1031"/>
      <c r="AD18" s="1031"/>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11"/>
      <c r="H19" s="1012"/>
      <c r="I19" s="1012"/>
      <c r="J19" s="1012"/>
      <c r="K19" s="1012"/>
      <c r="L19" s="1012"/>
      <c r="M19" s="1012"/>
      <c r="N19" s="1012"/>
      <c r="O19" s="1013"/>
      <c r="P19" s="1019"/>
      <c r="Q19" s="1019"/>
      <c r="R19" s="1019"/>
      <c r="S19" s="1019"/>
      <c r="T19" s="1019"/>
      <c r="U19" s="1019"/>
      <c r="V19" s="1019"/>
      <c r="W19" s="1019"/>
      <c r="X19" s="1020"/>
      <c r="Y19" s="418" t="s">
        <v>54</v>
      </c>
      <c r="Z19" s="1024"/>
      <c r="AA19" s="1025"/>
      <c r="AB19" s="526"/>
      <c r="AC19" s="1030"/>
      <c r="AD19" s="1030"/>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5" t="s">
        <v>182</v>
      </c>
      <c r="AC20" s="1026"/>
      <c r="AD20" s="1026"/>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383</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32"/>
      <c r="Z23" s="834"/>
      <c r="AA23" s="835"/>
      <c r="AB23" s="1036" t="s">
        <v>11</v>
      </c>
      <c r="AC23" s="1037"/>
      <c r="AD23" s="1038"/>
      <c r="AE23" s="248" t="s">
        <v>395</v>
      </c>
      <c r="AF23" s="248"/>
      <c r="AG23" s="248"/>
      <c r="AH23" s="248"/>
      <c r="AI23" s="248" t="s">
        <v>393</v>
      </c>
      <c r="AJ23" s="248"/>
      <c r="AK23" s="248"/>
      <c r="AL23" s="248"/>
      <c r="AM23" s="248" t="s">
        <v>422</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3"/>
      <c r="Z24" s="1034"/>
      <c r="AA24" s="1035"/>
      <c r="AB24" s="1039"/>
      <c r="AC24" s="1040"/>
      <c r="AD24" s="1041"/>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9"/>
      <c r="I25" s="1009"/>
      <c r="J25" s="1009"/>
      <c r="K25" s="1009"/>
      <c r="L25" s="1009"/>
      <c r="M25" s="1009"/>
      <c r="N25" s="1009"/>
      <c r="O25" s="1010"/>
      <c r="P25" s="104"/>
      <c r="Q25" s="1017"/>
      <c r="R25" s="1017"/>
      <c r="S25" s="1017"/>
      <c r="T25" s="1017"/>
      <c r="U25" s="1017"/>
      <c r="V25" s="1017"/>
      <c r="W25" s="1017"/>
      <c r="X25" s="1018"/>
      <c r="Y25" s="1027" t="s">
        <v>12</v>
      </c>
      <c r="Z25" s="1028"/>
      <c r="AA25" s="1029"/>
      <c r="AB25" s="464"/>
      <c r="AC25" s="1031"/>
      <c r="AD25" s="1031"/>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11"/>
      <c r="H26" s="1012"/>
      <c r="I26" s="1012"/>
      <c r="J26" s="1012"/>
      <c r="K26" s="1012"/>
      <c r="L26" s="1012"/>
      <c r="M26" s="1012"/>
      <c r="N26" s="1012"/>
      <c r="O26" s="1013"/>
      <c r="P26" s="1019"/>
      <c r="Q26" s="1019"/>
      <c r="R26" s="1019"/>
      <c r="S26" s="1019"/>
      <c r="T26" s="1019"/>
      <c r="U26" s="1019"/>
      <c r="V26" s="1019"/>
      <c r="W26" s="1019"/>
      <c r="X26" s="1020"/>
      <c r="Y26" s="418" t="s">
        <v>54</v>
      </c>
      <c r="Z26" s="1024"/>
      <c r="AA26" s="1025"/>
      <c r="AB26" s="526"/>
      <c r="AC26" s="1030"/>
      <c r="AD26" s="1030"/>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5" t="s">
        <v>182</v>
      </c>
      <c r="AC27" s="1026"/>
      <c r="AD27" s="1026"/>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383</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32"/>
      <c r="Z30" s="834"/>
      <c r="AA30" s="835"/>
      <c r="AB30" s="1036" t="s">
        <v>11</v>
      </c>
      <c r="AC30" s="1037"/>
      <c r="AD30" s="1038"/>
      <c r="AE30" s="248" t="s">
        <v>395</v>
      </c>
      <c r="AF30" s="248"/>
      <c r="AG30" s="248"/>
      <c r="AH30" s="248"/>
      <c r="AI30" s="248" t="s">
        <v>393</v>
      </c>
      <c r="AJ30" s="248"/>
      <c r="AK30" s="248"/>
      <c r="AL30" s="248"/>
      <c r="AM30" s="248" t="s">
        <v>422</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3"/>
      <c r="Z31" s="1034"/>
      <c r="AA31" s="1035"/>
      <c r="AB31" s="1039"/>
      <c r="AC31" s="1040"/>
      <c r="AD31" s="1041"/>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9"/>
      <c r="I32" s="1009"/>
      <c r="J32" s="1009"/>
      <c r="K32" s="1009"/>
      <c r="L32" s="1009"/>
      <c r="M32" s="1009"/>
      <c r="N32" s="1009"/>
      <c r="O32" s="1010"/>
      <c r="P32" s="104"/>
      <c r="Q32" s="1017"/>
      <c r="R32" s="1017"/>
      <c r="S32" s="1017"/>
      <c r="T32" s="1017"/>
      <c r="U32" s="1017"/>
      <c r="V32" s="1017"/>
      <c r="W32" s="1017"/>
      <c r="X32" s="1018"/>
      <c r="Y32" s="1027" t="s">
        <v>12</v>
      </c>
      <c r="Z32" s="1028"/>
      <c r="AA32" s="1029"/>
      <c r="AB32" s="464"/>
      <c r="AC32" s="1031"/>
      <c r="AD32" s="1031"/>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11"/>
      <c r="H33" s="1012"/>
      <c r="I33" s="1012"/>
      <c r="J33" s="1012"/>
      <c r="K33" s="1012"/>
      <c r="L33" s="1012"/>
      <c r="M33" s="1012"/>
      <c r="N33" s="1012"/>
      <c r="O33" s="1013"/>
      <c r="P33" s="1019"/>
      <c r="Q33" s="1019"/>
      <c r="R33" s="1019"/>
      <c r="S33" s="1019"/>
      <c r="T33" s="1019"/>
      <c r="U33" s="1019"/>
      <c r="V33" s="1019"/>
      <c r="W33" s="1019"/>
      <c r="X33" s="1020"/>
      <c r="Y33" s="418" t="s">
        <v>54</v>
      </c>
      <c r="Z33" s="1024"/>
      <c r="AA33" s="1025"/>
      <c r="AB33" s="526"/>
      <c r="AC33" s="1030"/>
      <c r="AD33" s="1030"/>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5" t="s">
        <v>182</v>
      </c>
      <c r="AC34" s="1026"/>
      <c r="AD34" s="1026"/>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383</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32"/>
      <c r="Z37" s="834"/>
      <c r="AA37" s="835"/>
      <c r="AB37" s="1036" t="s">
        <v>11</v>
      </c>
      <c r="AC37" s="1037"/>
      <c r="AD37" s="1038"/>
      <c r="AE37" s="248" t="s">
        <v>395</v>
      </c>
      <c r="AF37" s="248"/>
      <c r="AG37" s="248"/>
      <c r="AH37" s="248"/>
      <c r="AI37" s="248" t="s">
        <v>393</v>
      </c>
      <c r="AJ37" s="248"/>
      <c r="AK37" s="248"/>
      <c r="AL37" s="248"/>
      <c r="AM37" s="248" t="s">
        <v>422</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3"/>
      <c r="Z38" s="1034"/>
      <c r="AA38" s="1035"/>
      <c r="AB38" s="1039"/>
      <c r="AC38" s="1040"/>
      <c r="AD38" s="1041"/>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9"/>
      <c r="I39" s="1009"/>
      <c r="J39" s="1009"/>
      <c r="K39" s="1009"/>
      <c r="L39" s="1009"/>
      <c r="M39" s="1009"/>
      <c r="N39" s="1009"/>
      <c r="O39" s="1010"/>
      <c r="P39" s="104"/>
      <c r="Q39" s="1017"/>
      <c r="R39" s="1017"/>
      <c r="S39" s="1017"/>
      <c r="T39" s="1017"/>
      <c r="U39" s="1017"/>
      <c r="V39" s="1017"/>
      <c r="W39" s="1017"/>
      <c r="X39" s="1018"/>
      <c r="Y39" s="1027" t="s">
        <v>12</v>
      </c>
      <c r="Z39" s="1028"/>
      <c r="AA39" s="1029"/>
      <c r="AB39" s="464"/>
      <c r="AC39" s="1031"/>
      <c r="AD39" s="1031"/>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11"/>
      <c r="H40" s="1012"/>
      <c r="I40" s="1012"/>
      <c r="J40" s="1012"/>
      <c r="K40" s="1012"/>
      <c r="L40" s="1012"/>
      <c r="M40" s="1012"/>
      <c r="N40" s="1012"/>
      <c r="O40" s="1013"/>
      <c r="P40" s="1019"/>
      <c r="Q40" s="1019"/>
      <c r="R40" s="1019"/>
      <c r="S40" s="1019"/>
      <c r="T40" s="1019"/>
      <c r="U40" s="1019"/>
      <c r="V40" s="1019"/>
      <c r="W40" s="1019"/>
      <c r="X40" s="1020"/>
      <c r="Y40" s="418" t="s">
        <v>54</v>
      </c>
      <c r="Z40" s="1024"/>
      <c r="AA40" s="1025"/>
      <c r="AB40" s="526"/>
      <c r="AC40" s="1030"/>
      <c r="AD40" s="1030"/>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5" t="s">
        <v>182</v>
      </c>
      <c r="AC41" s="1026"/>
      <c r="AD41" s="1026"/>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32"/>
      <c r="Z44" s="834"/>
      <c r="AA44" s="835"/>
      <c r="AB44" s="1036" t="s">
        <v>11</v>
      </c>
      <c r="AC44" s="1037"/>
      <c r="AD44" s="1038"/>
      <c r="AE44" s="248" t="s">
        <v>395</v>
      </c>
      <c r="AF44" s="248"/>
      <c r="AG44" s="248"/>
      <c r="AH44" s="248"/>
      <c r="AI44" s="248" t="s">
        <v>393</v>
      </c>
      <c r="AJ44" s="248"/>
      <c r="AK44" s="248"/>
      <c r="AL44" s="248"/>
      <c r="AM44" s="248" t="s">
        <v>422</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3"/>
      <c r="Z45" s="1034"/>
      <c r="AA45" s="1035"/>
      <c r="AB45" s="1039"/>
      <c r="AC45" s="1040"/>
      <c r="AD45" s="1041"/>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9"/>
      <c r="I46" s="1009"/>
      <c r="J46" s="1009"/>
      <c r="K46" s="1009"/>
      <c r="L46" s="1009"/>
      <c r="M46" s="1009"/>
      <c r="N46" s="1009"/>
      <c r="O46" s="1010"/>
      <c r="P46" s="104"/>
      <c r="Q46" s="1017"/>
      <c r="R46" s="1017"/>
      <c r="S46" s="1017"/>
      <c r="T46" s="1017"/>
      <c r="U46" s="1017"/>
      <c r="V46" s="1017"/>
      <c r="W46" s="1017"/>
      <c r="X46" s="1018"/>
      <c r="Y46" s="1027" t="s">
        <v>12</v>
      </c>
      <c r="Z46" s="1028"/>
      <c r="AA46" s="1029"/>
      <c r="AB46" s="464"/>
      <c r="AC46" s="1031"/>
      <c r="AD46" s="1031"/>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11"/>
      <c r="H47" s="1012"/>
      <c r="I47" s="1012"/>
      <c r="J47" s="1012"/>
      <c r="K47" s="1012"/>
      <c r="L47" s="1012"/>
      <c r="M47" s="1012"/>
      <c r="N47" s="1012"/>
      <c r="O47" s="1013"/>
      <c r="P47" s="1019"/>
      <c r="Q47" s="1019"/>
      <c r="R47" s="1019"/>
      <c r="S47" s="1019"/>
      <c r="T47" s="1019"/>
      <c r="U47" s="1019"/>
      <c r="V47" s="1019"/>
      <c r="W47" s="1019"/>
      <c r="X47" s="1020"/>
      <c r="Y47" s="418" t="s">
        <v>54</v>
      </c>
      <c r="Z47" s="1024"/>
      <c r="AA47" s="1025"/>
      <c r="AB47" s="526"/>
      <c r="AC47" s="1030"/>
      <c r="AD47" s="1030"/>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5" t="s">
        <v>182</v>
      </c>
      <c r="AC48" s="1026"/>
      <c r="AD48" s="1026"/>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32"/>
      <c r="Z51" s="834"/>
      <c r="AA51" s="835"/>
      <c r="AB51" s="242" t="s">
        <v>11</v>
      </c>
      <c r="AC51" s="1037"/>
      <c r="AD51" s="1038"/>
      <c r="AE51" s="248" t="s">
        <v>395</v>
      </c>
      <c r="AF51" s="248"/>
      <c r="AG51" s="248"/>
      <c r="AH51" s="248"/>
      <c r="AI51" s="248" t="s">
        <v>393</v>
      </c>
      <c r="AJ51" s="248"/>
      <c r="AK51" s="248"/>
      <c r="AL51" s="248"/>
      <c r="AM51" s="248" t="s">
        <v>422</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3"/>
      <c r="Z52" s="1034"/>
      <c r="AA52" s="1035"/>
      <c r="AB52" s="1039"/>
      <c r="AC52" s="1040"/>
      <c r="AD52" s="1041"/>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9"/>
      <c r="I53" s="1009"/>
      <c r="J53" s="1009"/>
      <c r="K53" s="1009"/>
      <c r="L53" s="1009"/>
      <c r="M53" s="1009"/>
      <c r="N53" s="1009"/>
      <c r="O53" s="1010"/>
      <c r="P53" s="104"/>
      <c r="Q53" s="1017"/>
      <c r="R53" s="1017"/>
      <c r="S53" s="1017"/>
      <c r="T53" s="1017"/>
      <c r="U53" s="1017"/>
      <c r="V53" s="1017"/>
      <c r="W53" s="1017"/>
      <c r="X53" s="1018"/>
      <c r="Y53" s="1027" t="s">
        <v>12</v>
      </c>
      <c r="Z53" s="1028"/>
      <c r="AA53" s="1029"/>
      <c r="AB53" s="464"/>
      <c r="AC53" s="1031"/>
      <c r="AD53" s="1031"/>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11"/>
      <c r="H54" s="1012"/>
      <c r="I54" s="1012"/>
      <c r="J54" s="1012"/>
      <c r="K54" s="1012"/>
      <c r="L54" s="1012"/>
      <c r="M54" s="1012"/>
      <c r="N54" s="1012"/>
      <c r="O54" s="1013"/>
      <c r="P54" s="1019"/>
      <c r="Q54" s="1019"/>
      <c r="R54" s="1019"/>
      <c r="S54" s="1019"/>
      <c r="T54" s="1019"/>
      <c r="U54" s="1019"/>
      <c r="V54" s="1019"/>
      <c r="W54" s="1019"/>
      <c r="X54" s="1020"/>
      <c r="Y54" s="418" t="s">
        <v>54</v>
      </c>
      <c r="Z54" s="1024"/>
      <c r="AA54" s="1025"/>
      <c r="AB54" s="526"/>
      <c r="AC54" s="1030"/>
      <c r="AD54" s="1030"/>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5" t="s">
        <v>182</v>
      </c>
      <c r="AC55" s="1026"/>
      <c r="AD55" s="1026"/>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32"/>
      <c r="Z58" s="834"/>
      <c r="AA58" s="835"/>
      <c r="AB58" s="1036" t="s">
        <v>11</v>
      </c>
      <c r="AC58" s="1037"/>
      <c r="AD58" s="1038"/>
      <c r="AE58" s="248" t="s">
        <v>395</v>
      </c>
      <c r="AF58" s="248"/>
      <c r="AG58" s="248"/>
      <c r="AH58" s="248"/>
      <c r="AI58" s="248" t="s">
        <v>393</v>
      </c>
      <c r="AJ58" s="248"/>
      <c r="AK58" s="248"/>
      <c r="AL58" s="248"/>
      <c r="AM58" s="248" t="s">
        <v>422</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3"/>
      <c r="Z59" s="1034"/>
      <c r="AA59" s="1035"/>
      <c r="AB59" s="1039"/>
      <c r="AC59" s="1040"/>
      <c r="AD59" s="1041"/>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9"/>
      <c r="I60" s="1009"/>
      <c r="J60" s="1009"/>
      <c r="K60" s="1009"/>
      <c r="L60" s="1009"/>
      <c r="M60" s="1009"/>
      <c r="N60" s="1009"/>
      <c r="O60" s="1010"/>
      <c r="P60" s="104"/>
      <c r="Q60" s="1017"/>
      <c r="R60" s="1017"/>
      <c r="S60" s="1017"/>
      <c r="T60" s="1017"/>
      <c r="U60" s="1017"/>
      <c r="V60" s="1017"/>
      <c r="W60" s="1017"/>
      <c r="X60" s="1018"/>
      <c r="Y60" s="1027" t="s">
        <v>12</v>
      </c>
      <c r="Z60" s="1028"/>
      <c r="AA60" s="1029"/>
      <c r="AB60" s="464"/>
      <c r="AC60" s="1031"/>
      <c r="AD60" s="1031"/>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11"/>
      <c r="H61" s="1012"/>
      <c r="I61" s="1012"/>
      <c r="J61" s="1012"/>
      <c r="K61" s="1012"/>
      <c r="L61" s="1012"/>
      <c r="M61" s="1012"/>
      <c r="N61" s="1012"/>
      <c r="O61" s="1013"/>
      <c r="P61" s="1019"/>
      <c r="Q61" s="1019"/>
      <c r="R61" s="1019"/>
      <c r="S61" s="1019"/>
      <c r="T61" s="1019"/>
      <c r="U61" s="1019"/>
      <c r="V61" s="1019"/>
      <c r="W61" s="1019"/>
      <c r="X61" s="1020"/>
      <c r="Y61" s="418" t="s">
        <v>54</v>
      </c>
      <c r="Z61" s="1024"/>
      <c r="AA61" s="1025"/>
      <c r="AB61" s="526"/>
      <c r="AC61" s="1030"/>
      <c r="AD61" s="1030"/>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5" t="s">
        <v>182</v>
      </c>
      <c r="AC62" s="1026"/>
      <c r="AD62" s="1026"/>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32"/>
      <c r="Z65" s="834"/>
      <c r="AA65" s="835"/>
      <c r="AB65" s="1036" t="s">
        <v>11</v>
      </c>
      <c r="AC65" s="1037"/>
      <c r="AD65" s="1038"/>
      <c r="AE65" s="248" t="s">
        <v>395</v>
      </c>
      <c r="AF65" s="248"/>
      <c r="AG65" s="248"/>
      <c r="AH65" s="248"/>
      <c r="AI65" s="248" t="s">
        <v>393</v>
      </c>
      <c r="AJ65" s="248"/>
      <c r="AK65" s="248"/>
      <c r="AL65" s="248"/>
      <c r="AM65" s="248" t="s">
        <v>422</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3"/>
      <c r="Z66" s="1034"/>
      <c r="AA66" s="1035"/>
      <c r="AB66" s="1039"/>
      <c r="AC66" s="1040"/>
      <c r="AD66" s="1041"/>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9"/>
      <c r="I67" s="1009"/>
      <c r="J67" s="1009"/>
      <c r="K67" s="1009"/>
      <c r="L67" s="1009"/>
      <c r="M67" s="1009"/>
      <c r="N67" s="1009"/>
      <c r="O67" s="1010"/>
      <c r="P67" s="104"/>
      <c r="Q67" s="1017"/>
      <c r="R67" s="1017"/>
      <c r="S67" s="1017"/>
      <c r="T67" s="1017"/>
      <c r="U67" s="1017"/>
      <c r="V67" s="1017"/>
      <c r="W67" s="1017"/>
      <c r="X67" s="1018"/>
      <c r="Y67" s="1027" t="s">
        <v>12</v>
      </c>
      <c r="Z67" s="1028"/>
      <c r="AA67" s="1029"/>
      <c r="AB67" s="464"/>
      <c r="AC67" s="1031"/>
      <c r="AD67" s="1031"/>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11"/>
      <c r="H68" s="1012"/>
      <c r="I68" s="1012"/>
      <c r="J68" s="1012"/>
      <c r="K68" s="1012"/>
      <c r="L68" s="1012"/>
      <c r="M68" s="1012"/>
      <c r="N68" s="1012"/>
      <c r="O68" s="1013"/>
      <c r="P68" s="1019"/>
      <c r="Q68" s="1019"/>
      <c r="R68" s="1019"/>
      <c r="S68" s="1019"/>
      <c r="T68" s="1019"/>
      <c r="U68" s="1019"/>
      <c r="V68" s="1019"/>
      <c r="W68" s="1019"/>
      <c r="X68" s="1020"/>
      <c r="Y68" s="418" t="s">
        <v>54</v>
      </c>
      <c r="Z68" s="1024"/>
      <c r="AA68" s="1025"/>
      <c r="AB68" s="526"/>
      <c r="AC68" s="1030"/>
      <c r="AD68" s="1030"/>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4"/>
      <c r="H69" s="1015"/>
      <c r="I69" s="1015"/>
      <c r="J69" s="1015"/>
      <c r="K69" s="1015"/>
      <c r="L69" s="1015"/>
      <c r="M69" s="1015"/>
      <c r="N69" s="1015"/>
      <c r="O69" s="1016"/>
      <c r="P69" s="1021"/>
      <c r="Q69" s="1021"/>
      <c r="R69" s="1021"/>
      <c r="S69" s="1021"/>
      <c r="T69" s="1021"/>
      <c r="U69" s="1021"/>
      <c r="V69" s="1021"/>
      <c r="W69" s="1021"/>
      <c r="X69" s="1022"/>
      <c r="Y69" s="418" t="s">
        <v>13</v>
      </c>
      <c r="Z69" s="1024"/>
      <c r="AA69" s="1025"/>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383</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0" t="s">
        <v>28</v>
      </c>
      <c r="B2" s="1061"/>
      <c r="C2" s="1061"/>
      <c r="D2" s="1061"/>
      <c r="E2" s="1061"/>
      <c r="F2" s="1062"/>
      <c r="G2" s="596" t="s">
        <v>369</v>
      </c>
      <c r="H2" s="597"/>
      <c r="I2" s="597"/>
      <c r="J2" s="597"/>
      <c r="K2" s="597"/>
      <c r="L2" s="597"/>
      <c r="M2" s="597"/>
      <c r="N2" s="597"/>
      <c r="O2" s="597"/>
      <c r="P2" s="597"/>
      <c r="Q2" s="597"/>
      <c r="R2" s="597"/>
      <c r="S2" s="597"/>
      <c r="T2" s="597"/>
      <c r="U2" s="597"/>
      <c r="V2" s="597"/>
      <c r="W2" s="597"/>
      <c r="X2" s="597"/>
      <c r="Y2" s="597"/>
      <c r="Z2" s="597"/>
      <c r="AA2" s="597"/>
      <c r="AB2" s="598"/>
      <c r="AC2" s="596" t="s">
        <v>371</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0" t="s">
        <v>17</v>
      </c>
      <c r="H3" s="669"/>
      <c r="I3" s="669"/>
      <c r="J3" s="669"/>
      <c r="K3" s="669"/>
      <c r="L3" s="668" t="s">
        <v>18</v>
      </c>
      <c r="M3" s="669"/>
      <c r="N3" s="669"/>
      <c r="O3" s="669"/>
      <c r="P3" s="669"/>
      <c r="Q3" s="669"/>
      <c r="R3" s="669"/>
      <c r="S3" s="669"/>
      <c r="T3" s="669"/>
      <c r="U3" s="669"/>
      <c r="V3" s="669"/>
      <c r="W3" s="669"/>
      <c r="X3" s="670"/>
      <c r="Y3" s="654" t="s">
        <v>19</v>
      </c>
      <c r="Z3" s="655"/>
      <c r="AA3" s="655"/>
      <c r="AB3" s="803"/>
      <c r="AC3" s="820"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4"/>
      <c r="B4" s="1055"/>
      <c r="C4" s="1055"/>
      <c r="D4" s="1055"/>
      <c r="E4" s="1055"/>
      <c r="F4" s="1056"/>
      <c r="G4" s="671"/>
      <c r="H4" s="672"/>
      <c r="I4" s="672"/>
      <c r="J4" s="672"/>
      <c r="K4" s="673"/>
      <c r="L4" s="665"/>
      <c r="M4" s="666"/>
      <c r="N4" s="666"/>
      <c r="O4" s="666"/>
      <c r="P4" s="666"/>
      <c r="Q4" s="666"/>
      <c r="R4" s="666"/>
      <c r="S4" s="666"/>
      <c r="T4" s="666"/>
      <c r="U4" s="666"/>
      <c r="V4" s="666"/>
      <c r="W4" s="666"/>
      <c r="X4" s="667"/>
      <c r="Y4" s="388"/>
      <c r="Z4" s="389"/>
      <c r="AA4" s="389"/>
      <c r="AB4" s="810"/>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54"/>
      <c r="B5" s="1055"/>
      <c r="C5" s="1055"/>
      <c r="D5" s="1055"/>
      <c r="E5" s="1055"/>
      <c r="F5" s="1056"/>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4"/>
      <c r="B6" s="1055"/>
      <c r="C6" s="1055"/>
      <c r="D6" s="1055"/>
      <c r="E6" s="1055"/>
      <c r="F6" s="1056"/>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4"/>
      <c r="B7" s="1055"/>
      <c r="C7" s="1055"/>
      <c r="D7" s="1055"/>
      <c r="E7" s="1055"/>
      <c r="F7" s="1056"/>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4"/>
      <c r="B8" s="1055"/>
      <c r="C8" s="1055"/>
      <c r="D8" s="1055"/>
      <c r="E8" s="1055"/>
      <c r="F8" s="1056"/>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4"/>
      <c r="B9" s="1055"/>
      <c r="C9" s="1055"/>
      <c r="D9" s="1055"/>
      <c r="E9" s="1055"/>
      <c r="F9" s="1056"/>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4"/>
      <c r="B10" s="1055"/>
      <c r="C10" s="1055"/>
      <c r="D10" s="1055"/>
      <c r="E10" s="1055"/>
      <c r="F10" s="1056"/>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4"/>
      <c r="B11" s="1055"/>
      <c r="C11" s="1055"/>
      <c r="D11" s="1055"/>
      <c r="E11" s="1055"/>
      <c r="F11" s="1056"/>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4"/>
      <c r="B12" s="1055"/>
      <c r="C12" s="1055"/>
      <c r="D12" s="1055"/>
      <c r="E12" s="1055"/>
      <c r="F12" s="1056"/>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4"/>
      <c r="B13" s="1055"/>
      <c r="C13" s="1055"/>
      <c r="D13" s="1055"/>
      <c r="E13" s="1055"/>
      <c r="F13" s="1056"/>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4"/>
      <c r="B14" s="1055"/>
      <c r="C14" s="1055"/>
      <c r="D14" s="1055"/>
      <c r="E14" s="1055"/>
      <c r="F14" s="1056"/>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4"/>
      <c r="B15" s="1055"/>
      <c r="C15" s="1055"/>
      <c r="D15" s="1055"/>
      <c r="E15" s="1055"/>
      <c r="F15" s="1056"/>
      <c r="G15" s="596" t="s">
        <v>271</v>
      </c>
      <c r="H15" s="597"/>
      <c r="I15" s="597"/>
      <c r="J15" s="597"/>
      <c r="K15" s="597"/>
      <c r="L15" s="597"/>
      <c r="M15" s="597"/>
      <c r="N15" s="597"/>
      <c r="O15" s="597"/>
      <c r="P15" s="597"/>
      <c r="Q15" s="597"/>
      <c r="R15" s="597"/>
      <c r="S15" s="597"/>
      <c r="T15" s="597"/>
      <c r="U15" s="597"/>
      <c r="V15" s="597"/>
      <c r="W15" s="597"/>
      <c r="X15" s="597"/>
      <c r="Y15" s="597"/>
      <c r="Z15" s="597"/>
      <c r="AA15" s="597"/>
      <c r="AB15" s="598"/>
      <c r="AC15" s="596" t="s">
        <v>272</v>
      </c>
      <c r="AD15" s="597"/>
      <c r="AE15" s="597"/>
      <c r="AF15" s="597"/>
      <c r="AG15" s="597"/>
      <c r="AH15" s="597"/>
      <c r="AI15" s="597"/>
      <c r="AJ15" s="597"/>
      <c r="AK15" s="597"/>
      <c r="AL15" s="597"/>
      <c r="AM15" s="597"/>
      <c r="AN15" s="597"/>
      <c r="AO15" s="597"/>
      <c r="AP15" s="597"/>
      <c r="AQ15" s="597"/>
      <c r="AR15" s="597"/>
      <c r="AS15" s="597"/>
      <c r="AT15" s="597"/>
      <c r="AU15" s="597"/>
      <c r="AV15" s="597"/>
      <c r="AW15" s="597"/>
      <c r="AX15" s="798"/>
    </row>
    <row r="16" spans="1:50" ht="25.5" customHeight="1" x14ac:dyDescent="0.15">
      <c r="A16" s="1054"/>
      <c r="B16" s="1055"/>
      <c r="C16" s="1055"/>
      <c r="D16" s="1055"/>
      <c r="E16" s="1055"/>
      <c r="F16" s="1056"/>
      <c r="G16" s="820"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3"/>
      <c r="AC16" s="820"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4"/>
      <c r="B17" s="1055"/>
      <c r="C17" s="1055"/>
      <c r="D17" s="1055"/>
      <c r="E17" s="1055"/>
      <c r="F17" s="1056"/>
      <c r="G17" s="671"/>
      <c r="H17" s="672"/>
      <c r="I17" s="672"/>
      <c r="J17" s="672"/>
      <c r="K17" s="673"/>
      <c r="L17" s="665"/>
      <c r="M17" s="666"/>
      <c r="N17" s="666"/>
      <c r="O17" s="666"/>
      <c r="P17" s="666"/>
      <c r="Q17" s="666"/>
      <c r="R17" s="666"/>
      <c r="S17" s="666"/>
      <c r="T17" s="666"/>
      <c r="U17" s="666"/>
      <c r="V17" s="666"/>
      <c r="W17" s="666"/>
      <c r="X17" s="667"/>
      <c r="Y17" s="388"/>
      <c r="Z17" s="389"/>
      <c r="AA17" s="389"/>
      <c r="AB17" s="810"/>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54"/>
      <c r="B18" s="1055"/>
      <c r="C18" s="1055"/>
      <c r="D18" s="1055"/>
      <c r="E18" s="1055"/>
      <c r="F18" s="1056"/>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4"/>
      <c r="B19" s="1055"/>
      <c r="C19" s="1055"/>
      <c r="D19" s="1055"/>
      <c r="E19" s="1055"/>
      <c r="F19" s="1056"/>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4"/>
      <c r="B20" s="1055"/>
      <c r="C20" s="1055"/>
      <c r="D20" s="1055"/>
      <c r="E20" s="1055"/>
      <c r="F20" s="1056"/>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4"/>
      <c r="B21" s="1055"/>
      <c r="C21" s="1055"/>
      <c r="D21" s="1055"/>
      <c r="E21" s="1055"/>
      <c r="F21" s="1056"/>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4"/>
      <c r="B22" s="1055"/>
      <c r="C22" s="1055"/>
      <c r="D22" s="1055"/>
      <c r="E22" s="1055"/>
      <c r="F22" s="1056"/>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4"/>
      <c r="B23" s="1055"/>
      <c r="C23" s="1055"/>
      <c r="D23" s="1055"/>
      <c r="E23" s="1055"/>
      <c r="F23" s="1056"/>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4"/>
      <c r="B24" s="1055"/>
      <c r="C24" s="1055"/>
      <c r="D24" s="1055"/>
      <c r="E24" s="1055"/>
      <c r="F24" s="1056"/>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4"/>
      <c r="B25" s="1055"/>
      <c r="C25" s="1055"/>
      <c r="D25" s="1055"/>
      <c r="E25" s="1055"/>
      <c r="F25" s="1056"/>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4"/>
      <c r="B26" s="1055"/>
      <c r="C26" s="1055"/>
      <c r="D26" s="1055"/>
      <c r="E26" s="1055"/>
      <c r="F26" s="1056"/>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4"/>
      <c r="B27" s="1055"/>
      <c r="C27" s="1055"/>
      <c r="D27" s="1055"/>
      <c r="E27" s="1055"/>
      <c r="F27" s="1056"/>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4"/>
      <c r="B28" s="1055"/>
      <c r="C28" s="1055"/>
      <c r="D28" s="1055"/>
      <c r="E28" s="1055"/>
      <c r="F28" s="1056"/>
      <c r="G28" s="596" t="s">
        <v>270</v>
      </c>
      <c r="H28" s="597"/>
      <c r="I28" s="597"/>
      <c r="J28" s="597"/>
      <c r="K28" s="597"/>
      <c r="L28" s="597"/>
      <c r="M28" s="597"/>
      <c r="N28" s="597"/>
      <c r="O28" s="597"/>
      <c r="P28" s="597"/>
      <c r="Q28" s="597"/>
      <c r="R28" s="597"/>
      <c r="S28" s="597"/>
      <c r="T28" s="597"/>
      <c r="U28" s="597"/>
      <c r="V28" s="597"/>
      <c r="W28" s="597"/>
      <c r="X28" s="597"/>
      <c r="Y28" s="597"/>
      <c r="Z28" s="597"/>
      <c r="AA28" s="597"/>
      <c r="AB28" s="598"/>
      <c r="AC28" s="596" t="s">
        <v>273</v>
      </c>
      <c r="AD28" s="597"/>
      <c r="AE28" s="597"/>
      <c r="AF28" s="597"/>
      <c r="AG28" s="597"/>
      <c r="AH28" s="597"/>
      <c r="AI28" s="597"/>
      <c r="AJ28" s="597"/>
      <c r="AK28" s="597"/>
      <c r="AL28" s="597"/>
      <c r="AM28" s="597"/>
      <c r="AN28" s="597"/>
      <c r="AO28" s="597"/>
      <c r="AP28" s="597"/>
      <c r="AQ28" s="597"/>
      <c r="AR28" s="597"/>
      <c r="AS28" s="597"/>
      <c r="AT28" s="597"/>
      <c r="AU28" s="597"/>
      <c r="AV28" s="597"/>
      <c r="AW28" s="597"/>
      <c r="AX28" s="798"/>
    </row>
    <row r="29" spans="1:50" ht="24.75" customHeight="1" x14ac:dyDescent="0.15">
      <c r="A29" s="1054"/>
      <c r="B29" s="1055"/>
      <c r="C29" s="1055"/>
      <c r="D29" s="1055"/>
      <c r="E29" s="1055"/>
      <c r="F29" s="1056"/>
      <c r="G29" s="820"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3"/>
      <c r="AC29" s="820"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4"/>
      <c r="B30" s="1055"/>
      <c r="C30" s="1055"/>
      <c r="D30" s="1055"/>
      <c r="E30" s="1055"/>
      <c r="F30" s="1056"/>
      <c r="G30" s="671"/>
      <c r="H30" s="672"/>
      <c r="I30" s="672"/>
      <c r="J30" s="672"/>
      <c r="K30" s="673"/>
      <c r="L30" s="665"/>
      <c r="M30" s="666"/>
      <c r="N30" s="666"/>
      <c r="O30" s="666"/>
      <c r="P30" s="666"/>
      <c r="Q30" s="666"/>
      <c r="R30" s="666"/>
      <c r="S30" s="666"/>
      <c r="T30" s="666"/>
      <c r="U30" s="666"/>
      <c r="V30" s="666"/>
      <c r="W30" s="666"/>
      <c r="X30" s="667"/>
      <c r="Y30" s="388"/>
      <c r="Z30" s="389"/>
      <c r="AA30" s="389"/>
      <c r="AB30" s="810"/>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54"/>
      <c r="B31" s="1055"/>
      <c r="C31" s="1055"/>
      <c r="D31" s="1055"/>
      <c r="E31" s="1055"/>
      <c r="F31" s="1056"/>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4"/>
      <c r="B32" s="1055"/>
      <c r="C32" s="1055"/>
      <c r="D32" s="1055"/>
      <c r="E32" s="1055"/>
      <c r="F32" s="1056"/>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4"/>
      <c r="B33" s="1055"/>
      <c r="C33" s="1055"/>
      <c r="D33" s="1055"/>
      <c r="E33" s="1055"/>
      <c r="F33" s="1056"/>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4"/>
      <c r="B34" s="1055"/>
      <c r="C34" s="1055"/>
      <c r="D34" s="1055"/>
      <c r="E34" s="1055"/>
      <c r="F34" s="1056"/>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4"/>
      <c r="B35" s="1055"/>
      <c r="C35" s="1055"/>
      <c r="D35" s="1055"/>
      <c r="E35" s="1055"/>
      <c r="F35" s="1056"/>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4"/>
      <c r="B36" s="1055"/>
      <c r="C36" s="1055"/>
      <c r="D36" s="1055"/>
      <c r="E36" s="1055"/>
      <c r="F36" s="1056"/>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4"/>
      <c r="B37" s="1055"/>
      <c r="C37" s="1055"/>
      <c r="D37" s="1055"/>
      <c r="E37" s="1055"/>
      <c r="F37" s="1056"/>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4"/>
      <c r="B38" s="1055"/>
      <c r="C38" s="1055"/>
      <c r="D38" s="1055"/>
      <c r="E38" s="1055"/>
      <c r="F38" s="1056"/>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4"/>
      <c r="B39" s="1055"/>
      <c r="C39" s="1055"/>
      <c r="D39" s="1055"/>
      <c r="E39" s="1055"/>
      <c r="F39" s="1056"/>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4"/>
      <c r="B40" s="1055"/>
      <c r="C40" s="1055"/>
      <c r="D40" s="1055"/>
      <c r="E40" s="1055"/>
      <c r="F40" s="1056"/>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4"/>
      <c r="B41" s="1055"/>
      <c r="C41" s="1055"/>
      <c r="D41" s="1055"/>
      <c r="E41" s="1055"/>
      <c r="F41" s="1056"/>
      <c r="G41" s="596" t="s">
        <v>318</v>
      </c>
      <c r="H41" s="597"/>
      <c r="I41" s="597"/>
      <c r="J41" s="597"/>
      <c r="K41" s="597"/>
      <c r="L41" s="597"/>
      <c r="M41" s="597"/>
      <c r="N41" s="597"/>
      <c r="O41" s="597"/>
      <c r="P41" s="597"/>
      <c r="Q41" s="597"/>
      <c r="R41" s="597"/>
      <c r="S41" s="597"/>
      <c r="T41" s="597"/>
      <c r="U41" s="597"/>
      <c r="V41" s="597"/>
      <c r="W41" s="597"/>
      <c r="X41" s="597"/>
      <c r="Y41" s="597"/>
      <c r="Z41" s="597"/>
      <c r="AA41" s="597"/>
      <c r="AB41" s="598"/>
      <c r="AC41" s="596" t="s">
        <v>184</v>
      </c>
      <c r="AD41" s="597"/>
      <c r="AE41" s="597"/>
      <c r="AF41" s="597"/>
      <c r="AG41" s="597"/>
      <c r="AH41" s="597"/>
      <c r="AI41" s="597"/>
      <c r="AJ41" s="597"/>
      <c r="AK41" s="597"/>
      <c r="AL41" s="597"/>
      <c r="AM41" s="597"/>
      <c r="AN41" s="597"/>
      <c r="AO41" s="597"/>
      <c r="AP41" s="597"/>
      <c r="AQ41" s="597"/>
      <c r="AR41" s="597"/>
      <c r="AS41" s="597"/>
      <c r="AT41" s="597"/>
      <c r="AU41" s="597"/>
      <c r="AV41" s="597"/>
      <c r="AW41" s="597"/>
      <c r="AX41" s="798"/>
    </row>
    <row r="42" spans="1:50" ht="24.75" customHeight="1" x14ac:dyDescent="0.15">
      <c r="A42" s="1054"/>
      <c r="B42" s="1055"/>
      <c r="C42" s="1055"/>
      <c r="D42" s="1055"/>
      <c r="E42" s="1055"/>
      <c r="F42" s="1056"/>
      <c r="G42" s="820"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3"/>
      <c r="AC42" s="820"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4"/>
      <c r="B43" s="1055"/>
      <c r="C43" s="1055"/>
      <c r="D43" s="1055"/>
      <c r="E43" s="1055"/>
      <c r="F43" s="1056"/>
      <c r="G43" s="671"/>
      <c r="H43" s="672"/>
      <c r="I43" s="672"/>
      <c r="J43" s="672"/>
      <c r="K43" s="673"/>
      <c r="L43" s="665"/>
      <c r="M43" s="666"/>
      <c r="N43" s="666"/>
      <c r="O43" s="666"/>
      <c r="P43" s="666"/>
      <c r="Q43" s="666"/>
      <c r="R43" s="666"/>
      <c r="S43" s="666"/>
      <c r="T43" s="666"/>
      <c r="U43" s="666"/>
      <c r="V43" s="666"/>
      <c r="W43" s="666"/>
      <c r="X43" s="667"/>
      <c r="Y43" s="388"/>
      <c r="Z43" s="389"/>
      <c r="AA43" s="389"/>
      <c r="AB43" s="810"/>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54"/>
      <c r="B44" s="1055"/>
      <c r="C44" s="1055"/>
      <c r="D44" s="1055"/>
      <c r="E44" s="1055"/>
      <c r="F44" s="1056"/>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4"/>
      <c r="B45" s="1055"/>
      <c r="C45" s="1055"/>
      <c r="D45" s="1055"/>
      <c r="E45" s="1055"/>
      <c r="F45" s="1056"/>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4"/>
      <c r="B46" s="1055"/>
      <c r="C46" s="1055"/>
      <c r="D46" s="1055"/>
      <c r="E46" s="1055"/>
      <c r="F46" s="1056"/>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4"/>
      <c r="B47" s="1055"/>
      <c r="C47" s="1055"/>
      <c r="D47" s="1055"/>
      <c r="E47" s="1055"/>
      <c r="F47" s="1056"/>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4"/>
      <c r="B48" s="1055"/>
      <c r="C48" s="1055"/>
      <c r="D48" s="1055"/>
      <c r="E48" s="1055"/>
      <c r="F48" s="1056"/>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4"/>
      <c r="B49" s="1055"/>
      <c r="C49" s="1055"/>
      <c r="D49" s="1055"/>
      <c r="E49" s="1055"/>
      <c r="F49" s="1056"/>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4"/>
      <c r="B50" s="1055"/>
      <c r="C50" s="1055"/>
      <c r="D50" s="1055"/>
      <c r="E50" s="1055"/>
      <c r="F50" s="1056"/>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4"/>
      <c r="B51" s="1055"/>
      <c r="C51" s="1055"/>
      <c r="D51" s="1055"/>
      <c r="E51" s="1055"/>
      <c r="F51" s="1056"/>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4"/>
      <c r="B52" s="1055"/>
      <c r="C52" s="1055"/>
      <c r="D52" s="1055"/>
      <c r="E52" s="1055"/>
      <c r="F52" s="1056"/>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8" customFormat="1" ht="24.75" customHeight="1" thickBot="1" x14ac:dyDescent="0.2"/>
    <row r="55" spans="1:50" ht="30" customHeight="1" x14ac:dyDescent="0.15">
      <c r="A55" s="1060" t="s">
        <v>28</v>
      </c>
      <c r="B55" s="1061"/>
      <c r="C55" s="1061"/>
      <c r="D55" s="1061"/>
      <c r="E55" s="1061"/>
      <c r="F55" s="1062"/>
      <c r="G55" s="596" t="s">
        <v>185</v>
      </c>
      <c r="H55" s="597"/>
      <c r="I55" s="597"/>
      <c r="J55" s="597"/>
      <c r="K55" s="597"/>
      <c r="L55" s="597"/>
      <c r="M55" s="597"/>
      <c r="N55" s="597"/>
      <c r="O55" s="597"/>
      <c r="P55" s="597"/>
      <c r="Q55" s="597"/>
      <c r="R55" s="597"/>
      <c r="S55" s="597"/>
      <c r="T55" s="597"/>
      <c r="U55" s="597"/>
      <c r="V55" s="597"/>
      <c r="W55" s="597"/>
      <c r="X55" s="597"/>
      <c r="Y55" s="597"/>
      <c r="Z55" s="597"/>
      <c r="AA55" s="597"/>
      <c r="AB55" s="598"/>
      <c r="AC55" s="596" t="s">
        <v>274</v>
      </c>
      <c r="AD55" s="597"/>
      <c r="AE55" s="597"/>
      <c r="AF55" s="597"/>
      <c r="AG55" s="597"/>
      <c r="AH55" s="597"/>
      <c r="AI55" s="597"/>
      <c r="AJ55" s="597"/>
      <c r="AK55" s="597"/>
      <c r="AL55" s="597"/>
      <c r="AM55" s="597"/>
      <c r="AN55" s="597"/>
      <c r="AO55" s="597"/>
      <c r="AP55" s="597"/>
      <c r="AQ55" s="597"/>
      <c r="AR55" s="597"/>
      <c r="AS55" s="597"/>
      <c r="AT55" s="597"/>
      <c r="AU55" s="597"/>
      <c r="AV55" s="597"/>
      <c r="AW55" s="597"/>
      <c r="AX55" s="798"/>
    </row>
    <row r="56" spans="1:50" ht="24.75" customHeight="1" x14ac:dyDescent="0.15">
      <c r="A56" s="1054"/>
      <c r="B56" s="1055"/>
      <c r="C56" s="1055"/>
      <c r="D56" s="1055"/>
      <c r="E56" s="1055"/>
      <c r="F56" s="1056"/>
      <c r="G56" s="820"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3"/>
      <c r="AC56" s="820"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4"/>
      <c r="B57" s="1055"/>
      <c r="C57" s="1055"/>
      <c r="D57" s="1055"/>
      <c r="E57" s="1055"/>
      <c r="F57" s="1056"/>
      <c r="G57" s="671"/>
      <c r="H57" s="672"/>
      <c r="I57" s="672"/>
      <c r="J57" s="672"/>
      <c r="K57" s="673"/>
      <c r="L57" s="665"/>
      <c r="M57" s="666"/>
      <c r="N57" s="666"/>
      <c r="O57" s="666"/>
      <c r="P57" s="666"/>
      <c r="Q57" s="666"/>
      <c r="R57" s="666"/>
      <c r="S57" s="666"/>
      <c r="T57" s="666"/>
      <c r="U57" s="666"/>
      <c r="V57" s="666"/>
      <c r="W57" s="666"/>
      <c r="X57" s="667"/>
      <c r="Y57" s="388"/>
      <c r="Z57" s="389"/>
      <c r="AA57" s="389"/>
      <c r="AB57" s="810"/>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54"/>
      <c r="B58" s="1055"/>
      <c r="C58" s="1055"/>
      <c r="D58" s="1055"/>
      <c r="E58" s="1055"/>
      <c r="F58" s="1056"/>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4"/>
      <c r="B59" s="1055"/>
      <c r="C59" s="1055"/>
      <c r="D59" s="1055"/>
      <c r="E59" s="1055"/>
      <c r="F59" s="1056"/>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4"/>
      <c r="B60" s="1055"/>
      <c r="C60" s="1055"/>
      <c r="D60" s="1055"/>
      <c r="E60" s="1055"/>
      <c r="F60" s="1056"/>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4"/>
      <c r="B61" s="1055"/>
      <c r="C61" s="1055"/>
      <c r="D61" s="1055"/>
      <c r="E61" s="1055"/>
      <c r="F61" s="1056"/>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4"/>
      <c r="B62" s="1055"/>
      <c r="C62" s="1055"/>
      <c r="D62" s="1055"/>
      <c r="E62" s="1055"/>
      <c r="F62" s="1056"/>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4"/>
      <c r="B63" s="1055"/>
      <c r="C63" s="1055"/>
      <c r="D63" s="1055"/>
      <c r="E63" s="1055"/>
      <c r="F63" s="1056"/>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4"/>
      <c r="B64" s="1055"/>
      <c r="C64" s="1055"/>
      <c r="D64" s="1055"/>
      <c r="E64" s="1055"/>
      <c r="F64" s="1056"/>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4"/>
      <c r="B65" s="1055"/>
      <c r="C65" s="1055"/>
      <c r="D65" s="1055"/>
      <c r="E65" s="1055"/>
      <c r="F65" s="1056"/>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4"/>
      <c r="B66" s="1055"/>
      <c r="C66" s="1055"/>
      <c r="D66" s="1055"/>
      <c r="E66" s="1055"/>
      <c r="F66" s="1056"/>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4"/>
      <c r="B67" s="1055"/>
      <c r="C67" s="1055"/>
      <c r="D67" s="1055"/>
      <c r="E67" s="1055"/>
      <c r="F67" s="1056"/>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4"/>
      <c r="B68" s="1055"/>
      <c r="C68" s="1055"/>
      <c r="D68" s="1055"/>
      <c r="E68" s="1055"/>
      <c r="F68" s="1056"/>
      <c r="G68" s="596" t="s">
        <v>275</v>
      </c>
      <c r="H68" s="597"/>
      <c r="I68" s="597"/>
      <c r="J68" s="597"/>
      <c r="K68" s="597"/>
      <c r="L68" s="597"/>
      <c r="M68" s="597"/>
      <c r="N68" s="597"/>
      <c r="O68" s="597"/>
      <c r="P68" s="597"/>
      <c r="Q68" s="597"/>
      <c r="R68" s="597"/>
      <c r="S68" s="597"/>
      <c r="T68" s="597"/>
      <c r="U68" s="597"/>
      <c r="V68" s="597"/>
      <c r="W68" s="597"/>
      <c r="X68" s="597"/>
      <c r="Y68" s="597"/>
      <c r="Z68" s="597"/>
      <c r="AA68" s="597"/>
      <c r="AB68" s="598"/>
      <c r="AC68" s="596" t="s">
        <v>276</v>
      </c>
      <c r="AD68" s="597"/>
      <c r="AE68" s="597"/>
      <c r="AF68" s="597"/>
      <c r="AG68" s="597"/>
      <c r="AH68" s="597"/>
      <c r="AI68" s="597"/>
      <c r="AJ68" s="597"/>
      <c r="AK68" s="597"/>
      <c r="AL68" s="597"/>
      <c r="AM68" s="597"/>
      <c r="AN68" s="597"/>
      <c r="AO68" s="597"/>
      <c r="AP68" s="597"/>
      <c r="AQ68" s="597"/>
      <c r="AR68" s="597"/>
      <c r="AS68" s="597"/>
      <c r="AT68" s="597"/>
      <c r="AU68" s="597"/>
      <c r="AV68" s="597"/>
      <c r="AW68" s="597"/>
      <c r="AX68" s="798"/>
    </row>
    <row r="69" spans="1:50" ht="25.5" customHeight="1" x14ac:dyDescent="0.15">
      <c r="A69" s="1054"/>
      <c r="B69" s="1055"/>
      <c r="C69" s="1055"/>
      <c r="D69" s="1055"/>
      <c r="E69" s="1055"/>
      <c r="F69" s="1056"/>
      <c r="G69" s="820"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3"/>
      <c r="AC69" s="820"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4"/>
      <c r="B70" s="1055"/>
      <c r="C70" s="1055"/>
      <c r="D70" s="1055"/>
      <c r="E70" s="1055"/>
      <c r="F70" s="1056"/>
      <c r="G70" s="671"/>
      <c r="H70" s="672"/>
      <c r="I70" s="672"/>
      <c r="J70" s="672"/>
      <c r="K70" s="673"/>
      <c r="L70" s="665"/>
      <c r="M70" s="666"/>
      <c r="N70" s="666"/>
      <c r="O70" s="666"/>
      <c r="P70" s="666"/>
      <c r="Q70" s="666"/>
      <c r="R70" s="666"/>
      <c r="S70" s="666"/>
      <c r="T70" s="666"/>
      <c r="U70" s="666"/>
      <c r="V70" s="666"/>
      <c r="W70" s="666"/>
      <c r="X70" s="667"/>
      <c r="Y70" s="388"/>
      <c r="Z70" s="389"/>
      <c r="AA70" s="389"/>
      <c r="AB70" s="810"/>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54"/>
      <c r="B71" s="1055"/>
      <c r="C71" s="1055"/>
      <c r="D71" s="1055"/>
      <c r="E71" s="1055"/>
      <c r="F71" s="1056"/>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4"/>
      <c r="B72" s="1055"/>
      <c r="C72" s="1055"/>
      <c r="D72" s="1055"/>
      <c r="E72" s="1055"/>
      <c r="F72" s="1056"/>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4"/>
      <c r="B73" s="1055"/>
      <c r="C73" s="1055"/>
      <c r="D73" s="1055"/>
      <c r="E73" s="1055"/>
      <c r="F73" s="1056"/>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4"/>
      <c r="B74" s="1055"/>
      <c r="C74" s="1055"/>
      <c r="D74" s="1055"/>
      <c r="E74" s="1055"/>
      <c r="F74" s="1056"/>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4"/>
      <c r="B75" s="1055"/>
      <c r="C75" s="1055"/>
      <c r="D75" s="1055"/>
      <c r="E75" s="1055"/>
      <c r="F75" s="1056"/>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4"/>
      <c r="B76" s="1055"/>
      <c r="C76" s="1055"/>
      <c r="D76" s="1055"/>
      <c r="E76" s="1055"/>
      <c r="F76" s="1056"/>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4"/>
      <c r="B77" s="1055"/>
      <c r="C77" s="1055"/>
      <c r="D77" s="1055"/>
      <c r="E77" s="1055"/>
      <c r="F77" s="1056"/>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4"/>
      <c r="B78" s="1055"/>
      <c r="C78" s="1055"/>
      <c r="D78" s="1055"/>
      <c r="E78" s="1055"/>
      <c r="F78" s="1056"/>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4"/>
      <c r="B79" s="1055"/>
      <c r="C79" s="1055"/>
      <c r="D79" s="1055"/>
      <c r="E79" s="1055"/>
      <c r="F79" s="1056"/>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4"/>
      <c r="B80" s="1055"/>
      <c r="C80" s="1055"/>
      <c r="D80" s="1055"/>
      <c r="E80" s="1055"/>
      <c r="F80" s="1056"/>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4"/>
      <c r="B81" s="1055"/>
      <c r="C81" s="1055"/>
      <c r="D81" s="1055"/>
      <c r="E81" s="1055"/>
      <c r="F81" s="1056"/>
      <c r="G81" s="596" t="s">
        <v>277</v>
      </c>
      <c r="H81" s="597"/>
      <c r="I81" s="597"/>
      <c r="J81" s="597"/>
      <c r="K81" s="597"/>
      <c r="L81" s="597"/>
      <c r="M81" s="597"/>
      <c r="N81" s="597"/>
      <c r="O81" s="597"/>
      <c r="P81" s="597"/>
      <c r="Q81" s="597"/>
      <c r="R81" s="597"/>
      <c r="S81" s="597"/>
      <c r="T81" s="597"/>
      <c r="U81" s="597"/>
      <c r="V81" s="597"/>
      <c r="W81" s="597"/>
      <c r="X81" s="597"/>
      <c r="Y81" s="597"/>
      <c r="Z81" s="597"/>
      <c r="AA81" s="597"/>
      <c r="AB81" s="598"/>
      <c r="AC81" s="596" t="s">
        <v>278</v>
      </c>
      <c r="AD81" s="597"/>
      <c r="AE81" s="597"/>
      <c r="AF81" s="597"/>
      <c r="AG81" s="597"/>
      <c r="AH81" s="597"/>
      <c r="AI81" s="597"/>
      <c r="AJ81" s="597"/>
      <c r="AK81" s="597"/>
      <c r="AL81" s="597"/>
      <c r="AM81" s="597"/>
      <c r="AN81" s="597"/>
      <c r="AO81" s="597"/>
      <c r="AP81" s="597"/>
      <c r="AQ81" s="597"/>
      <c r="AR81" s="597"/>
      <c r="AS81" s="597"/>
      <c r="AT81" s="597"/>
      <c r="AU81" s="597"/>
      <c r="AV81" s="597"/>
      <c r="AW81" s="597"/>
      <c r="AX81" s="798"/>
    </row>
    <row r="82" spans="1:50" ht="24.75" customHeight="1" x14ac:dyDescent="0.15">
      <c r="A82" s="1054"/>
      <c r="B82" s="1055"/>
      <c r="C82" s="1055"/>
      <c r="D82" s="1055"/>
      <c r="E82" s="1055"/>
      <c r="F82" s="1056"/>
      <c r="G82" s="820"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3"/>
      <c r="AC82" s="820"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4"/>
      <c r="B83" s="1055"/>
      <c r="C83" s="1055"/>
      <c r="D83" s="1055"/>
      <c r="E83" s="1055"/>
      <c r="F83" s="1056"/>
      <c r="G83" s="671"/>
      <c r="H83" s="672"/>
      <c r="I83" s="672"/>
      <c r="J83" s="672"/>
      <c r="K83" s="673"/>
      <c r="L83" s="665"/>
      <c r="M83" s="666"/>
      <c r="N83" s="666"/>
      <c r="O83" s="666"/>
      <c r="P83" s="666"/>
      <c r="Q83" s="666"/>
      <c r="R83" s="666"/>
      <c r="S83" s="666"/>
      <c r="T83" s="666"/>
      <c r="U83" s="666"/>
      <c r="V83" s="666"/>
      <c r="W83" s="666"/>
      <c r="X83" s="667"/>
      <c r="Y83" s="388"/>
      <c r="Z83" s="389"/>
      <c r="AA83" s="389"/>
      <c r="AB83" s="810"/>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54"/>
      <c r="B84" s="1055"/>
      <c r="C84" s="1055"/>
      <c r="D84" s="1055"/>
      <c r="E84" s="1055"/>
      <c r="F84" s="1056"/>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4"/>
      <c r="B85" s="1055"/>
      <c r="C85" s="1055"/>
      <c r="D85" s="1055"/>
      <c r="E85" s="1055"/>
      <c r="F85" s="1056"/>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4"/>
      <c r="B86" s="1055"/>
      <c r="C86" s="1055"/>
      <c r="D86" s="1055"/>
      <c r="E86" s="1055"/>
      <c r="F86" s="1056"/>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4"/>
      <c r="B87" s="1055"/>
      <c r="C87" s="1055"/>
      <c r="D87" s="1055"/>
      <c r="E87" s="1055"/>
      <c r="F87" s="1056"/>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4"/>
      <c r="B88" s="1055"/>
      <c r="C88" s="1055"/>
      <c r="D88" s="1055"/>
      <c r="E88" s="1055"/>
      <c r="F88" s="1056"/>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4"/>
      <c r="B89" s="1055"/>
      <c r="C89" s="1055"/>
      <c r="D89" s="1055"/>
      <c r="E89" s="1055"/>
      <c r="F89" s="1056"/>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4"/>
      <c r="B90" s="1055"/>
      <c r="C90" s="1055"/>
      <c r="D90" s="1055"/>
      <c r="E90" s="1055"/>
      <c r="F90" s="1056"/>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4"/>
      <c r="B91" s="1055"/>
      <c r="C91" s="1055"/>
      <c r="D91" s="1055"/>
      <c r="E91" s="1055"/>
      <c r="F91" s="1056"/>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4"/>
      <c r="B92" s="1055"/>
      <c r="C92" s="1055"/>
      <c r="D92" s="1055"/>
      <c r="E92" s="1055"/>
      <c r="F92" s="1056"/>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4"/>
      <c r="B93" s="1055"/>
      <c r="C93" s="1055"/>
      <c r="D93" s="1055"/>
      <c r="E93" s="1055"/>
      <c r="F93" s="1056"/>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4"/>
      <c r="B94" s="1055"/>
      <c r="C94" s="1055"/>
      <c r="D94" s="1055"/>
      <c r="E94" s="1055"/>
      <c r="F94" s="1056"/>
      <c r="G94" s="596" t="s">
        <v>279</v>
      </c>
      <c r="H94" s="597"/>
      <c r="I94" s="597"/>
      <c r="J94" s="597"/>
      <c r="K94" s="597"/>
      <c r="L94" s="597"/>
      <c r="M94" s="597"/>
      <c r="N94" s="597"/>
      <c r="O94" s="597"/>
      <c r="P94" s="597"/>
      <c r="Q94" s="597"/>
      <c r="R94" s="597"/>
      <c r="S94" s="597"/>
      <c r="T94" s="597"/>
      <c r="U94" s="597"/>
      <c r="V94" s="597"/>
      <c r="W94" s="597"/>
      <c r="X94" s="597"/>
      <c r="Y94" s="597"/>
      <c r="Z94" s="597"/>
      <c r="AA94" s="597"/>
      <c r="AB94" s="598"/>
      <c r="AC94" s="596" t="s">
        <v>186</v>
      </c>
      <c r="AD94" s="597"/>
      <c r="AE94" s="597"/>
      <c r="AF94" s="597"/>
      <c r="AG94" s="597"/>
      <c r="AH94" s="597"/>
      <c r="AI94" s="597"/>
      <c r="AJ94" s="597"/>
      <c r="AK94" s="597"/>
      <c r="AL94" s="597"/>
      <c r="AM94" s="597"/>
      <c r="AN94" s="597"/>
      <c r="AO94" s="597"/>
      <c r="AP94" s="597"/>
      <c r="AQ94" s="597"/>
      <c r="AR94" s="597"/>
      <c r="AS94" s="597"/>
      <c r="AT94" s="597"/>
      <c r="AU94" s="597"/>
      <c r="AV94" s="597"/>
      <c r="AW94" s="597"/>
      <c r="AX94" s="798"/>
    </row>
    <row r="95" spans="1:50" ht="24.75" customHeight="1" x14ac:dyDescent="0.15">
      <c r="A95" s="1054"/>
      <c r="B95" s="1055"/>
      <c r="C95" s="1055"/>
      <c r="D95" s="1055"/>
      <c r="E95" s="1055"/>
      <c r="F95" s="1056"/>
      <c r="G95" s="820"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3"/>
      <c r="AC95" s="820"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4"/>
      <c r="B96" s="1055"/>
      <c r="C96" s="1055"/>
      <c r="D96" s="1055"/>
      <c r="E96" s="1055"/>
      <c r="F96" s="1056"/>
      <c r="G96" s="671"/>
      <c r="H96" s="672"/>
      <c r="I96" s="672"/>
      <c r="J96" s="672"/>
      <c r="K96" s="673"/>
      <c r="L96" s="665"/>
      <c r="M96" s="666"/>
      <c r="N96" s="666"/>
      <c r="O96" s="666"/>
      <c r="P96" s="666"/>
      <c r="Q96" s="666"/>
      <c r="R96" s="666"/>
      <c r="S96" s="666"/>
      <c r="T96" s="666"/>
      <c r="U96" s="666"/>
      <c r="V96" s="666"/>
      <c r="W96" s="666"/>
      <c r="X96" s="667"/>
      <c r="Y96" s="388"/>
      <c r="Z96" s="389"/>
      <c r="AA96" s="389"/>
      <c r="AB96" s="810"/>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54"/>
      <c r="B97" s="1055"/>
      <c r="C97" s="1055"/>
      <c r="D97" s="1055"/>
      <c r="E97" s="1055"/>
      <c r="F97" s="1056"/>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4"/>
      <c r="B98" s="1055"/>
      <c r="C98" s="1055"/>
      <c r="D98" s="1055"/>
      <c r="E98" s="1055"/>
      <c r="F98" s="1056"/>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4"/>
      <c r="B99" s="1055"/>
      <c r="C99" s="1055"/>
      <c r="D99" s="1055"/>
      <c r="E99" s="1055"/>
      <c r="F99" s="1056"/>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4"/>
      <c r="B100" s="1055"/>
      <c r="C100" s="1055"/>
      <c r="D100" s="1055"/>
      <c r="E100" s="1055"/>
      <c r="F100" s="1056"/>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4"/>
      <c r="B101" s="1055"/>
      <c r="C101" s="1055"/>
      <c r="D101" s="1055"/>
      <c r="E101" s="1055"/>
      <c r="F101" s="1056"/>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4"/>
      <c r="B102" s="1055"/>
      <c r="C102" s="1055"/>
      <c r="D102" s="1055"/>
      <c r="E102" s="1055"/>
      <c r="F102" s="1056"/>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4"/>
      <c r="B103" s="1055"/>
      <c r="C103" s="1055"/>
      <c r="D103" s="1055"/>
      <c r="E103" s="1055"/>
      <c r="F103" s="1056"/>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4"/>
      <c r="B104" s="1055"/>
      <c r="C104" s="1055"/>
      <c r="D104" s="1055"/>
      <c r="E104" s="1055"/>
      <c r="F104" s="1056"/>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4"/>
      <c r="B105" s="1055"/>
      <c r="C105" s="1055"/>
      <c r="D105" s="1055"/>
      <c r="E105" s="1055"/>
      <c r="F105" s="1056"/>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8" customFormat="1" ht="24.75" customHeight="1" thickBot="1" x14ac:dyDescent="0.2"/>
    <row r="108" spans="1:50" ht="30" customHeight="1" x14ac:dyDescent="0.15">
      <c r="A108" s="1060" t="s">
        <v>28</v>
      </c>
      <c r="B108" s="1061"/>
      <c r="C108" s="1061"/>
      <c r="D108" s="1061"/>
      <c r="E108" s="1061"/>
      <c r="F108" s="1062"/>
      <c r="G108" s="596" t="s">
        <v>187</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280</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8"/>
    </row>
    <row r="109" spans="1:50" ht="24.75" customHeight="1" x14ac:dyDescent="0.15">
      <c r="A109" s="1054"/>
      <c r="B109" s="1055"/>
      <c r="C109" s="1055"/>
      <c r="D109" s="1055"/>
      <c r="E109" s="1055"/>
      <c r="F109" s="1056"/>
      <c r="G109" s="820"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3"/>
      <c r="AC109" s="820"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4"/>
      <c r="B110" s="1055"/>
      <c r="C110" s="1055"/>
      <c r="D110" s="1055"/>
      <c r="E110" s="1055"/>
      <c r="F110" s="1056"/>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10"/>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54"/>
      <c r="B111" s="1055"/>
      <c r="C111" s="1055"/>
      <c r="D111" s="1055"/>
      <c r="E111" s="1055"/>
      <c r="F111" s="1056"/>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4"/>
      <c r="B112" s="1055"/>
      <c r="C112" s="1055"/>
      <c r="D112" s="1055"/>
      <c r="E112" s="1055"/>
      <c r="F112" s="1056"/>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4"/>
      <c r="B113" s="1055"/>
      <c r="C113" s="1055"/>
      <c r="D113" s="1055"/>
      <c r="E113" s="1055"/>
      <c r="F113" s="1056"/>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4"/>
      <c r="B114" s="1055"/>
      <c r="C114" s="1055"/>
      <c r="D114" s="1055"/>
      <c r="E114" s="1055"/>
      <c r="F114" s="1056"/>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4"/>
      <c r="B115" s="1055"/>
      <c r="C115" s="1055"/>
      <c r="D115" s="1055"/>
      <c r="E115" s="1055"/>
      <c r="F115" s="1056"/>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4"/>
      <c r="B116" s="1055"/>
      <c r="C116" s="1055"/>
      <c r="D116" s="1055"/>
      <c r="E116" s="1055"/>
      <c r="F116" s="1056"/>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4"/>
      <c r="B117" s="1055"/>
      <c r="C117" s="1055"/>
      <c r="D117" s="1055"/>
      <c r="E117" s="1055"/>
      <c r="F117" s="1056"/>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4"/>
      <c r="B118" s="1055"/>
      <c r="C118" s="1055"/>
      <c r="D118" s="1055"/>
      <c r="E118" s="1055"/>
      <c r="F118" s="1056"/>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4"/>
      <c r="B119" s="1055"/>
      <c r="C119" s="1055"/>
      <c r="D119" s="1055"/>
      <c r="E119" s="1055"/>
      <c r="F119" s="1056"/>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4"/>
      <c r="B120" s="1055"/>
      <c r="C120" s="1055"/>
      <c r="D120" s="1055"/>
      <c r="E120" s="1055"/>
      <c r="F120" s="1056"/>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4"/>
      <c r="B121" s="1055"/>
      <c r="C121" s="1055"/>
      <c r="D121" s="1055"/>
      <c r="E121" s="1055"/>
      <c r="F121" s="1056"/>
      <c r="G121" s="596" t="s">
        <v>281</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282</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8"/>
    </row>
    <row r="122" spans="1:50" ht="25.5" customHeight="1" x14ac:dyDescent="0.15">
      <c r="A122" s="1054"/>
      <c r="B122" s="1055"/>
      <c r="C122" s="1055"/>
      <c r="D122" s="1055"/>
      <c r="E122" s="1055"/>
      <c r="F122" s="1056"/>
      <c r="G122" s="820"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3"/>
      <c r="AC122" s="820"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4"/>
      <c r="B123" s="1055"/>
      <c r="C123" s="1055"/>
      <c r="D123" s="1055"/>
      <c r="E123" s="1055"/>
      <c r="F123" s="1056"/>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10"/>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54"/>
      <c r="B124" s="1055"/>
      <c r="C124" s="1055"/>
      <c r="D124" s="1055"/>
      <c r="E124" s="1055"/>
      <c r="F124" s="1056"/>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4"/>
      <c r="B125" s="1055"/>
      <c r="C125" s="1055"/>
      <c r="D125" s="1055"/>
      <c r="E125" s="1055"/>
      <c r="F125" s="1056"/>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4"/>
      <c r="B126" s="1055"/>
      <c r="C126" s="1055"/>
      <c r="D126" s="1055"/>
      <c r="E126" s="1055"/>
      <c r="F126" s="1056"/>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4"/>
      <c r="B127" s="1055"/>
      <c r="C127" s="1055"/>
      <c r="D127" s="1055"/>
      <c r="E127" s="1055"/>
      <c r="F127" s="1056"/>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4"/>
      <c r="B128" s="1055"/>
      <c r="C128" s="1055"/>
      <c r="D128" s="1055"/>
      <c r="E128" s="1055"/>
      <c r="F128" s="1056"/>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4"/>
      <c r="B129" s="1055"/>
      <c r="C129" s="1055"/>
      <c r="D129" s="1055"/>
      <c r="E129" s="1055"/>
      <c r="F129" s="1056"/>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4"/>
      <c r="B130" s="1055"/>
      <c r="C130" s="1055"/>
      <c r="D130" s="1055"/>
      <c r="E130" s="1055"/>
      <c r="F130" s="1056"/>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4"/>
      <c r="B131" s="1055"/>
      <c r="C131" s="1055"/>
      <c r="D131" s="1055"/>
      <c r="E131" s="1055"/>
      <c r="F131" s="1056"/>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4"/>
      <c r="B132" s="1055"/>
      <c r="C132" s="1055"/>
      <c r="D132" s="1055"/>
      <c r="E132" s="1055"/>
      <c r="F132" s="1056"/>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4"/>
      <c r="B133" s="1055"/>
      <c r="C133" s="1055"/>
      <c r="D133" s="1055"/>
      <c r="E133" s="1055"/>
      <c r="F133" s="1056"/>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4"/>
      <c r="B134" s="1055"/>
      <c r="C134" s="1055"/>
      <c r="D134" s="1055"/>
      <c r="E134" s="1055"/>
      <c r="F134" s="1056"/>
      <c r="G134" s="596" t="s">
        <v>283</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284</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8"/>
    </row>
    <row r="135" spans="1:50" ht="24.75" customHeight="1" x14ac:dyDescent="0.15">
      <c r="A135" s="1054"/>
      <c r="B135" s="1055"/>
      <c r="C135" s="1055"/>
      <c r="D135" s="1055"/>
      <c r="E135" s="1055"/>
      <c r="F135" s="1056"/>
      <c r="G135" s="820"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3"/>
      <c r="AC135" s="820"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4"/>
      <c r="B136" s="1055"/>
      <c r="C136" s="1055"/>
      <c r="D136" s="1055"/>
      <c r="E136" s="1055"/>
      <c r="F136" s="1056"/>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10"/>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54"/>
      <c r="B137" s="1055"/>
      <c r="C137" s="1055"/>
      <c r="D137" s="1055"/>
      <c r="E137" s="1055"/>
      <c r="F137" s="1056"/>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4"/>
      <c r="B138" s="1055"/>
      <c r="C138" s="1055"/>
      <c r="D138" s="1055"/>
      <c r="E138" s="1055"/>
      <c r="F138" s="1056"/>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4"/>
      <c r="B139" s="1055"/>
      <c r="C139" s="1055"/>
      <c r="D139" s="1055"/>
      <c r="E139" s="1055"/>
      <c r="F139" s="1056"/>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4"/>
      <c r="B140" s="1055"/>
      <c r="C140" s="1055"/>
      <c r="D140" s="1055"/>
      <c r="E140" s="1055"/>
      <c r="F140" s="1056"/>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4"/>
      <c r="B141" s="1055"/>
      <c r="C141" s="1055"/>
      <c r="D141" s="1055"/>
      <c r="E141" s="1055"/>
      <c r="F141" s="1056"/>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4"/>
      <c r="B142" s="1055"/>
      <c r="C142" s="1055"/>
      <c r="D142" s="1055"/>
      <c r="E142" s="1055"/>
      <c r="F142" s="1056"/>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4"/>
      <c r="B143" s="1055"/>
      <c r="C143" s="1055"/>
      <c r="D143" s="1055"/>
      <c r="E143" s="1055"/>
      <c r="F143" s="1056"/>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4"/>
      <c r="B144" s="1055"/>
      <c r="C144" s="1055"/>
      <c r="D144" s="1055"/>
      <c r="E144" s="1055"/>
      <c r="F144" s="1056"/>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4"/>
      <c r="B145" s="1055"/>
      <c r="C145" s="1055"/>
      <c r="D145" s="1055"/>
      <c r="E145" s="1055"/>
      <c r="F145" s="1056"/>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4"/>
      <c r="B146" s="1055"/>
      <c r="C146" s="1055"/>
      <c r="D146" s="1055"/>
      <c r="E146" s="1055"/>
      <c r="F146" s="1056"/>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4"/>
      <c r="B147" s="1055"/>
      <c r="C147" s="1055"/>
      <c r="D147" s="1055"/>
      <c r="E147" s="1055"/>
      <c r="F147" s="1056"/>
      <c r="G147" s="596" t="s">
        <v>285</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188</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8"/>
    </row>
    <row r="148" spans="1:50" ht="24.75" customHeight="1" x14ac:dyDescent="0.15">
      <c r="A148" s="1054"/>
      <c r="B148" s="1055"/>
      <c r="C148" s="1055"/>
      <c r="D148" s="1055"/>
      <c r="E148" s="1055"/>
      <c r="F148" s="1056"/>
      <c r="G148" s="820"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3"/>
      <c r="AC148" s="820"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4"/>
      <c r="B149" s="1055"/>
      <c r="C149" s="1055"/>
      <c r="D149" s="1055"/>
      <c r="E149" s="1055"/>
      <c r="F149" s="1056"/>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10"/>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54"/>
      <c r="B150" s="1055"/>
      <c r="C150" s="1055"/>
      <c r="D150" s="1055"/>
      <c r="E150" s="1055"/>
      <c r="F150" s="1056"/>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4"/>
      <c r="B151" s="1055"/>
      <c r="C151" s="1055"/>
      <c r="D151" s="1055"/>
      <c r="E151" s="1055"/>
      <c r="F151" s="1056"/>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4"/>
      <c r="B152" s="1055"/>
      <c r="C152" s="1055"/>
      <c r="D152" s="1055"/>
      <c r="E152" s="1055"/>
      <c r="F152" s="1056"/>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4"/>
      <c r="B153" s="1055"/>
      <c r="C153" s="1055"/>
      <c r="D153" s="1055"/>
      <c r="E153" s="1055"/>
      <c r="F153" s="1056"/>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4"/>
      <c r="B154" s="1055"/>
      <c r="C154" s="1055"/>
      <c r="D154" s="1055"/>
      <c r="E154" s="1055"/>
      <c r="F154" s="1056"/>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4"/>
      <c r="B155" s="1055"/>
      <c r="C155" s="1055"/>
      <c r="D155" s="1055"/>
      <c r="E155" s="1055"/>
      <c r="F155" s="1056"/>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4"/>
      <c r="B156" s="1055"/>
      <c r="C156" s="1055"/>
      <c r="D156" s="1055"/>
      <c r="E156" s="1055"/>
      <c r="F156" s="1056"/>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4"/>
      <c r="B157" s="1055"/>
      <c r="C157" s="1055"/>
      <c r="D157" s="1055"/>
      <c r="E157" s="1055"/>
      <c r="F157" s="1056"/>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4"/>
      <c r="B158" s="1055"/>
      <c r="C158" s="1055"/>
      <c r="D158" s="1055"/>
      <c r="E158" s="1055"/>
      <c r="F158" s="1056"/>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8" customFormat="1" ht="24.75" customHeight="1" thickBot="1" x14ac:dyDescent="0.2"/>
    <row r="161" spans="1:50" ht="30" customHeight="1" x14ac:dyDescent="0.15">
      <c r="A161" s="1060" t="s">
        <v>28</v>
      </c>
      <c r="B161" s="1061"/>
      <c r="C161" s="1061"/>
      <c r="D161" s="1061"/>
      <c r="E161" s="1061"/>
      <c r="F161" s="1062"/>
      <c r="G161" s="596" t="s">
        <v>189</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286</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8"/>
    </row>
    <row r="162" spans="1:50" ht="24.75" customHeight="1" x14ac:dyDescent="0.15">
      <c r="A162" s="1054"/>
      <c r="B162" s="1055"/>
      <c r="C162" s="1055"/>
      <c r="D162" s="1055"/>
      <c r="E162" s="1055"/>
      <c r="F162" s="1056"/>
      <c r="G162" s="820"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3"/>
      <c r="AC162" s="820"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4"/>
      <c r="B163" s="1055"/>
      <c r="C163" s="1055"/>
      <c r="D163" s="1055"/>
      <c r="E163" s="1055"/>
      <c r="F163" s="1056"/>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10"/>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54"/>
      <c r="B164" s="1055"/>
      <c r="C164" s="1055"/>
      <c r="D164" s="1055"/>
      <c r="E164" s="1055"/>
      <c r="F164" s="1056"/>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4"/>
      <c r="B165" s="1055"/>
      <c r="C165" s="1055"/>
      <c r="D165" s="1055"/>
      <c r="E165" s="1055"/>
      <c r="F165" s="1056"/>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4"/>
      <c r="B166" s="1055"/>
      <c r="C166" s="1055"/>
      <c r="D166" s="1055"/>
      <c r="E166" s="1055"/>
      <c r="F166" s="1056"/>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4"/>
      <c r="B167" s="1055"/>
      <c r="C167" s="1055"/>
      <c r="D167" s="1055"/>
      <c r="E167" s="1055"/>
      <c r="F167" s="1056"/>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4"/>
      <c r="B168" s="1055"/>
      <c r="C168" s="1055"/>
      <c r="D168" s="1055"/>
      <c r="E168" s="1055"/>
      <c r="F168" s="1056"/>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4"/>
      <c r="B169" s="1055"/>
      <c r="C169" s="1055"/>
      <c r="D169" s="1055"/>
      <c r="E169" s="1055"/>
      <c r="F169" s="1056"/>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4"/>
      <c r="B170" s="1055"/>
      <c r="C170" s="1055"/>
      <c r="D170" s="1055"/>
      <c r="E170" s="1055"/>
      <c r="F170" s="1056"/>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4"/>
      <c r="B171" s="1055"/>
      <c r="C171" s="1055"/>
      <c r="D171" s="1055"/>
      <c r="E171" s="1055"/>
      <c r="F171" s="1056"/>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4"/>
      <c r="B172" s="1055"/>
      <c r="C172" s="1055"/>
      <c r="D172" s="1055"/>
      <c r="E172" s="1055"/>
      <c r="F172" s="1056"/>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4"/>
      <c r="B173" s="1055"/>
      <c r="C173" s="1055"/>
      <c r="D173" s="1055"/>
      <c r="E173" s="1055"/>
      <c r="F173" s="1056"/>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4"/>
      <c r="B174" s="1055"/>
      <c r="C174" s="1055"/>
      <c r="D174" s="1055"/>
      <c r="E174" s="1055"/>
      <c r="F174" s="1056"/>
      <c r="G174" s="596" t="s">
        <v>287</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288</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8"/>
    </row>
    <row r="175" spans="1:50" ht="25.5" customHeight="1" x14ac:dyDescent="0.15">
      <c r="A175" s="1054"/>
      <c r="B175" s="1055"/>
      <c r="C175" s="1055"/>
      <c r="D175" s="1055"/>
      <c r="E175" s="1055"/>
      <c r="F175" s="1056"/>
      <c r="G175" s="820"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3"/>
      <c r="AC175" s="820"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4"/>
      <c r="B176" s="1055"/>
      <c r="C176" s="1055"/>
      <c r="D176" s="1055"/>
      <c r="E176" s="1055"/>
      <c r="F176" s="1056"/>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10"/>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54"/>
      <c r="B177" s="1055"/>
      <c r="C177" s="1055"/>
      <c r="D177" s="1055"/>
      <c r="E177" s="1055"/>
      <c r="F177" s="1056"/>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4"/>
      <c r="B178" s="1055"/>
      <c r="C178" s="1055"/>
      <c r="D178" s="1055"/>
      <c r="E178" s="1055"/>
      <c r="F178" s="1056"/>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4"/>
      <c r="B179" s="1055"/>
      <c r="C179" s="1055"/>
      <c r="D179" s="1055"/>
      <c r="E179" s="1055"/>
      <c r="F179" s="1056"/>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4"/>
      <c r="B180" s="1055"/>
      <c r="C180" s="1055"/>
      <c r="D180" s="1055"/>
      <c r="E180" s="1055"/>
      <c r="F180" s="1056"/>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4"/>
      <c r="B181" s="1055"/>
      <c r="C181" s="1055"/>
      <c r="D181" s="1055"/>
      <c r="E181" s="1055"/>
      <c r="F181" s="1056"/>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4"/>
      <c r="B182" s="1055"/>
      <c r="C182" s="1055"/>
      <c r="D182" s="1055"/>
      <c r="E182" s="1055"/>
      <c r="F182" s="1056"/>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4"/>
      <c r="B183" s="1055"/>
      <c r="C183" s="1055"/>
      <c r="D183" s="1055"/>
      <c r="E183" s="1055"/>
      <c r="F183" s="1056"/>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4"/>
      <c r="B184" s="1055"/>
      <c r="C184" s="1055"/>
      <c r="D184" s="1055"/>
      <c r="E184" s="1055"/>
      <c r="F184" s="1056"/>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4"/>
      <c r="B185" s="1055"/>
      <c r="C185" s="1055"/>
      <c r="D185" s="1055"/>
      <c r="E185" s="1055"/>
      <c r="F185" s="1056"/>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4"/>
      <c r="B186" s="1055"/>
      <c r="C186" s="1055"/>
      <c r="D186" s="1055"/>
      <c r="E186" s="1055"/>
      <c r="F186" s="1056"/>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4"/>
      <c r="B187" s="1055"/>
      <c r="C187" s="1055"/>
      <c r="D187" s="1055"/>
      <c r="E187" s="1055"/>
      <c r="F187" s="1056"/>
      <c r="G187" s="596" t="s">
        <v>290</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289</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8"/>
    </row>
    <row r="188" spans="1:50" ht="24.75" customHeight="1" x14ac:dyDescent="0.15">
      <c r="A188" s="1054"/>
      <c r="B188" s="1055"/>
      <c r="C188" s="1055"/>
      <c r="D188" s="1055"/>
      <c r="E188" s="1055"/>
      <c r="F188" s="1056"/>
      <c r="G188" s="820"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3"/>
      <c r="AC188" s="820"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4"/>
      <c r="B189" s="1055"/>
      <c r="C189" s="1055"/>
      <c r="D189" s="1055"/>
      <c r="E189" s="1055"/>
      <c r="F189" s="1056"/>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10"/>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54"/>
      <c r="B190" s="1055"/>
      <c r="C190" s="1055"/>
      <c r="D190" s="1055"/>
      <c r="E190" s="1055"/>
      <c r="F190" s="1056"/>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4"/>
      <c r="B191" s="1055"/>
      <c r="C191" s="1055"/>
      <c r="D191" s="1055"/>
      <c r="E191" s="1055"/>
      <c r="F191" s="1056"/>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4"/>
      <c r="B192" s="1055"/>
      <c r="C192" s="1055"/>
      <c r="D192" s="1055"/>
      <c r="E192" s="1055"/>
      <c r="F192" s="1056"/>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4"/>
      <c r="B193" s="1055"/>
      <c r="C193" s="1055"/>
      <c r="D193" s="1055"/>
      <c r="E193" s="1055"/>
      <c r="F193" s="1056"/>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4"/>
      <c r="B194" s="1055"/>
      <c r="C194" s="1055"/>
      <c r="D194" s="1055"/>
      <c r="E194" s="1055"/>
      <c r="F194" s="1056"/>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4"/>
      <c r="B195" s="1055"/>
      <c r="C195" s="1055"/>
      <c r="D195" s="1055"/>
      <c r="E195" s="1055"/>
      <c r="F195" s="1056"/>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4"/>
      <c r="B196" s="1055"/>
      <c r="C196" s="1055"/>
      <c r="D196" s="1055"/>
      <c r="E196" s="1055"/>
      <c r="F196" s="1056"/>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4"/>
      <c r="B197" s="1055"/>
      <c r="C197" s="1055"/>
      <c r="D197" s="1055"/>
      <c r="E197" s="1055"/>
      <c r="F197" s="1056"/>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4"/>
      <c r="B198" s="1055"/>
      <c r="C198" s="1055"/>
      <c r="D198" s="1055"/>
      <c r="E198" s="1055"/>
      <c r="F198" s="1056"/>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4"/>
      <c r="B199" s="1055"/>
      <c r="C199" s="1055"/>
      <c r="D199" s="1055"/>
      <c r="E199" s="1055"/>
      <c r="F199" s="1056"/>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4"/>
      <c r="B200" s="1055"/>
      <c r="C200" s="1055"/>
      <c r="D200" s="1055"/>
      <c r="E200" s="1055"/>
      <c r="F200" s="1056"/>
      <c r="G200" s="596" t="s">
        <v>291</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190</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8"/>
    </row>
    <row r="201" spans="1:50" ht="24.75" customHeight="1" x14ac:dyDescent="0.15">
      <c r="A201" s="1054"/>
      <c r="B201" s="1055"/>
      <c r="C201" s="1055"/>
      <c r="D201" s="1055"/>
      <c r="E201" s="1055"/>
      <c r="F201" s="1056"/>
      <c r="G201" s="820"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3"/>
      <c r="AC201" s="820"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4"/>
      <c r="B202" s="1055"/>
      <c r="C202" s="1055"/>
      <c r="D202" s="1055"/>
      <c r="E202" s="1055"/>
      <c r="F202" s="1056"/>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10"/>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54"/>
      <c r="B203" s="1055"/>
      <c r="C203" s="1055"/>
      <c r="D203" s="1055"/>
      <c r="E203" s="1055"/>
      <c r="F203" s="1056"/>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4"/>
      <c r="B204" s="1055"/>
      <c r="C204" s="1055"/>
      <c r="D204" s="1055"/>
      <c r="E204" s="1055"/>
      <c r="F204" s="1056"/>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4"/>
      <c r="B205" s="1055"/>
      <c r="C205" s="1055"/>
      <c r="D205" s="1055"/>
      <c r="E205" s="1055"/>
      <c r="F205" s="1056"/>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4"/>
      <c r="B206" s="1055"/>
      <c r="C206" s="1055"/>
      <c r="D206" s="1055"/>
      <c r="E206" s="1055"/>
      <c r="F206" s="1056"/>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4"/>
      <c r="B207" s="1055"/>
      <c r="C207" s="1055"/>
      <c r="D207" s="1055"/>
      <c r="E207" s="1055"/>
      <c r="F207" s="1056"/>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4"/>
      <c r="B208" s="1055"/>
      <c r="C208" s="1055"/>
      <c r="D208" s="1055"/>
      <c r="E208" s="1055"/>
      <c r="F208" s="1056"/>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4"/>
      <c r="B209" s="1055"/>
      <c r="C209" s="1055"/>
      <c r="D209" s="1055"/>
      <c r="E209" s="1055"/>
      <c r="F209" s="1056"/>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4"/>
      <c r="B210" s="1055"/>
      <c r="C210" s="1055"/>
      <c r="D210" s="1055"/>
      <c r="E210" s="1055"/>
      <c r="F210" s="1056"/>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4"/>
      <c r="B211" s="1055"/>
      <c r="C211" s="1055"/>
      <c r="D211" s="1055"/>
      <c r="E211" s="1055"/>
      <c r="F211" s="1056"/>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8" customFormat="1" ht="24.75" customHeight="1" thickBot="1" x14ac:dyDescent="0.2"/>
    <row r="214" spans="1:50" ht="30" customHeight="1" x14ac:dyDescent="0.15">
      <c r="A214" s="1051" t="s">
        <v>28</v>
      </c>
      <c r="B214" s="1052"/>
      <c r="C214" s="1052"/>
      <c r="D214" s="1052"/>
      <c r="E214" s="1052"/>
      <c r="F214" s="1053"/>
      <c r="G214" s="596" t="s">
        <v>191</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292</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8"/>
    </row>
    <row r="215" spans="1:50" ht="24.75" customHeight="1" x14ac:dyDescent="0.15">
      <c r="A215" s="1054"/>
      <c r="B215" s="1055"/>
      <c r="C215" s="1055"/>
      <c r="D215" s="1055"/>
      <c r="E215" s="1055"/>
      <c r="F215" s="1056"/>
      <c r="G215" s="820"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3"/>
      <c r="AC215" s="820"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4"/>
      <c r="B216" s="1055"/>
      <c r="C216" s="1055"/>
      <c r="D216" s="1055"/>
      <c r="E216" s="1055"/>
      <c r="F216" s="1056"/>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10"/>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54"/>
      <c r="B217" s="1055"/>
      <c r="C217" s="1055"/>
      <c r="D217" s="1055"/>
      <c r="E217" s="1055"/>
      <c r="F217" s="1056"/>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4"/>
      <c r="B218" s="1055"/>
      <c r="C218" s="1055"/>
      <c r="D218" s="1055"/>
      <c r="E218" s="1055"/>
      <c r="F218" s="1056"/>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4"/>
      <c r="B219" s="1055"/>
      <c r="C219" s="1055"/>
      <c r="D219" s="1055"/>
      <c r="E219" s="1055"/>
      <c r="F219" s="1056"/>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4"/>
      <c r="B220" s="1055"/>
      <c r="C220" s="1055"/>
      <c r="D220" s="1055"/>
      <c r="E220" s="1055"/>
      <c r="F220" s="1056"/>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4"/>
      <c r="B221" s="1055"/>
      <c r="C221" s="1055"/>
      <c r="D221" s="1055"/>
      <c r="E221" s="1055"/>
      <c r="F221" s="1056"/>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4"/>
      <c r="B222" s="1055"/>
      <c r="C222" s="1055"/>
      <c r="D222" s="1055"/>
      <c r="E222" s="1055"/>
      <c r="F222" s="1056"/>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4"/>
      <c r="B223" s="1055"/>
      <c r="C223" s="1055"/>
      <c r="D223" s="1055"/>
      <c r="E223" s="1055"/>
      <c r="F223" s="1056"/>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4"/>
      <c r="B224" s="1055"/>
      <c r="C224" s="1055"/>
      <c r="D224" s="1055"/>
      <c r="E224" s="1055"/>
      <c r="F224" s="1056"/>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4"/>
      <c r="B225" s="1055"/>
      <c r="C225" s="1055"/>
      <c r="D225" s="1055"/>
      <c r="E225" s="1055"/>
      <c r="F225" s="1056"/>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4"/>
      <c r="B226" s="1055"/>
      <c r="C226" s="1055"/>
      <c r="D226" s="1055"/>
      <c r="E226" s="1055"/>
      <c r="F226" s="1056"/>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4"/>
      <c r="B227" s="1055"/>
      <c r="C227" s="1055"/>
      <c r="D227" s="1055"/>
      <c r="E227" s="1055"/>
      <c r="F227" s="1056"/>
      <c r="G227" s="596" t="s">
        <v>293</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294</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8"/>
    </row>
    <row r="228" spans="1:50" ht="25.5" customHeight="1" x14ac:dyDescent="0.15">
      <c r="A228" s="1054"/>
      <c r="B228" s="1055"/>
      <c r="C228" s="1055"/>
      <c r="D228" s="1055"/>
      <c r="E228" s="1055"/>
      <c r="F228" s="1056"/>
      <c r="G228" s="820"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3"/>
      <c r="AC228" s="820"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4"/>
      <c r="B229" s="1055"/>
      <c r="C229" s="1055"/>
      <c r="D229" s="1055"/>
      <c r="E229" s="1055"/>
      <c r="F229" s="1056"/>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10"/>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54"/>
      <c r="B230" s="1055"/>
      <c r="C230" s="1055"/>
      <c r="D230" s="1055"/>
      <c r="E230" s="1055"/>
      <c r="F230" s="1056"/>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4"/>
      <c r="B231" s="1055"/>
      <c r="C231" s="1055"/>
      <c r="D231" s="1055"/>
      <c r="E231" s="1055"/>
      <c r="F231" s="1056"/>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4"/>
      <c r="B232" s="1055"/>
      <c r="C232" s="1055"/>
      <c r="D232" s="1055"/>
      <c r="E232" s="1055"/>
      <c r="F232" s="1056"/>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4"/>
      <c r="B233" s="1055"/>
      <c r="C233" s="1055"/>
      <c r="D233" s="1055"/>
      <c r="E233" s="1055"/>
      <c r="F233" s="1056"/>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4"/>
      <c r="B234" s="1055"/>
      <c r="C234" s="1055"/>
      <c r="D234" s="1055"/>
      <c r="E234" s="1055"/>
      <c r="F234" s="1056"/>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4"/>
      <c r="B235" s="1055"/>
      <c r="C235" s="1055"/>
      <c r="D235" s="1055"/>
      <c r="E235" s="1055"/>
      <c r="F235" s="1056"/>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4"/>
      <c r="B236" s="1055"/>
      <c r="C236" s="1055"/>
      <c r="D236" s="1055"/>
      <c r="E236" s="1055"/>
      <c r="F236" s="1056"/>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4"/>
      <c r="B237" s="1055"/>
      <c r="C237" s="1055"/>
      <c r="D237" s="1055"/>
      <c r="E237" s="1055"/>
      <c r="F237" s="1056"/>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4"/>
      <c r="B238" s="1055"/>
      <c r="C238" s="1055"/>
      <c r="D238" s="1055"/>
      <c r="E238" s="1055"/>
      <c r="F238" s="1056"/>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4"/>
      <c r="B239" s="1055"/>
      <c r="C239" s="1055"/>
      <c r="D239" s="1055"/>
      <c r="E239" s="1055"/>
      <c r="F239" s="1056"/>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4"/>
      <c r="B240" s="1055"/>
      <c r="C240" s="1055"/>
      <c r="D240" s="1055"/>
      <c r="E240" s="1055"/>
      <c r="F240" s="1056"/>
      <c r="G240" s="596" t="s">
        <v>295</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296</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8"/>
    </row>
    <row r="241" spans="1:50" ht="24.75" customHeight="1" x14ac:dyDescent="0.15">
      <c r="A241" s="1054"/>
      <c r="B241" s="1055"/>
      <c r="C241" s="1055"/>
      <c r="D241" s="1055"/>
      <c r="E241" s="1055"/>
      <c r="F241" s="1056"/>
      <c r="G241" s="820"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3"/>
      <c r="AC241" s="820"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4"/>
      <c r="B242" s="1055"/>
      <c r="C242" s="1055"/>
      <c r="D242" s="1055"/>
      <c r="E242" s="1055"/>
      <c r="F242" s="1056"/>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10"/>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54"/>
      <c r="B243" s="1055"/>
      <c r="C243" s="1055"/>
      <c r="D243" s="1055"/>
      <c r="E243" s="1055"/>
      <c r="F243" s="1056"/>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4"/>
      <c r="B244" s="1055"/>
      <c r="C244" s="1055"/>
      <c r="D244" s="1055"/>
      <c r="E244" s="1055"/>
      <c r="F244" s="1056"/>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4"/>
      <c r="B245" s="1055"/>
      <c r="C245" s="1055"/>
      <c r="D245" s="1055"/>
      <c r="E245" s="1055"/>
      <c r="F245" s="1056"/>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4"/>
      <c r="B246" s="1055"/>
      <c r="C246" s="1055"/>
      <c r="D246" s="1055"/>
      <c r="E246" s="1055"/>
      <c r="F246" s="1056"/>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4"/>
      <c r="B247" s="1055"/>
      <c r="C247" s="1055"/>
      <c r="D247" s="1055"/>
      <c r="E247" s="1055"/>
      <c r="F247" s="1056"/>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4"/>
      <c r="B248" s="1055"/>
      <c r="C248" s="1055"/>
      <c r="D248" s="1055"/>
      <c r="E248" s="1055"/>
      <c r="F248" s="1056"/>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4"/>
      <c r="B249" s="1055"/>
      <c r="C249" s="1055"/>
      <c r="D249" s="1055"/>
      <c r="E249" s="1055"/>
      <c r="F249" s="1056"/>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4"/>
      <c r="B250" s="1055"/>
      <c r="C250" s="1055"/>
      <c r="D250" s="1055"/>
      <c r="E250" s="1055"/>
      <c r="F250" s="1056"/>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4"/>
      <c r="B251" s="1055"/>
      <c r="C251" s="1055"/>
      <c r="D251" s="1055"/>
      <c r="E251" s="1055"/>
      <c r="F251" s="1056"/>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4"/>
      <c r="B252" s="1055"/>
      <c r="C252" s="1055"/>
      <c r="D252" s="1055"/>
      <c r="E252" s="1055"/>
      <c r="F252" s="1056"/>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4"/>
      <c r="B253" s="1055"/>
      <c r="C253" s="1055"/>
      <c r="D253" s="1055"/>
      <c r="E253" s="1055"/>
      <c r="F253" s="1056"/>
      <c r="G253" s="596" t="s">
        <v>297</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192</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8"/>
    </row>
    <row r="254" spans="1:50" ht="24.75" customHeight="1" x14ac:dyDescent="0.15">
      <c r="A254" s="1054"/>
      <c r="B254" s="1055"/>
      <c r="C254" s="1055"/>
      <c r="D254" s="1055"/>
      <c r="E254" s="1055"/>
      <c r="F254" s="1056"/>
      <c r="G254" s="820"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3"/>
      <c r="AC254" s="820"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4"/>
      <c r="B255" s="1055"/>
      <c r="C255" s="1055"/>
      <c r="D255" s="1055"/>
      <c r="E255" s="1055"/>
      <c r="F255" s="1056"/>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10"/>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54"/>
      <c r="B256" s="1055"/>
      <c r="C256" s="1055"/>
      <c r="D256" s="1055"/>
      <c r="E256" s="1055"/>
      <c r="F256" s="1056"/>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4"/>
      <c r="B257" s="1055"/>
      <c r="C257" s="1055"/>
      <c r="D257" s="1055"/>
      <c r="E257" s="1055"/>
      <c r="F257" s="1056"/>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4"/>
      <c r="B258" s="1055"/>
      <c r="C258" s="1055"/>
      <c r="D258" s="1055"/>
      <c r="E258" s="1055"/>
      <c r="F258" s="1056"/>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4"/>
      <c r="B259" s="1055"/>
      <c r="C259" s="1055"/>
      <c r="D259" s="1055"/>
      <c r="E259" s="1055"/>
      <c r="F259" s="1056"/>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4"/>
      <c r="B260" s="1055"/>
      <c r="C260" s="1055"/>
      <c r="D260" s="1055"/>
      <c r="E260" s="1055"/>
      <c r="F260" s="1056"/>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4"/>
      <c r="B261" s="1055"/>
      <c r="C261" s="1055"/>
      <c r="D261" s="1055"/>
      <c r="E261" s="1055"/>
      <c r="F261" s="1056"/>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4"/>
      <c r="B262" s="1055"/>
      <c r="C262" s="1055"/>
      <c r="D262" s="1055"/>
      <c r="E262" s="1055"/>
      <c r="F262" s="1056"/>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4"/>
      <c r="B263" s="1055"/>
      <c r="C263" s="1055"/>
      <c r="D263" s="1055"/>
      <c r="E263" s="1055"/>
      <c r="F263" s="1056"/>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4"/>
      <c r="B264" s="1055"/>
      <c r="C264" s="1055"/>
      <c r="D264" s="1055"/>
      <c r="E264" s="1055"/>
      <c r="F264" s="1056"/>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5">
        <v>1</v>
      </c>
      <c r="B4" s="106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5">
        <v>1</v>
      </c>
      <c r="B37" s="106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5">
        <v>1</v>
      </c>
      <c r="B70" s="106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5">
        <v>1</v>
      </c>
      <c r="B103" s="106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5">
        <v>1</v>
      </c>
      <c r="B136" s="106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5">
        <v>1</v>
      </c>
      <c r="B202" s="106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2020-09-15T04:04:12Z</cp:lastPrinted>
  <dcterms:created xsi:type="dcterms:W3CDTF">2012-03-13T00:50:25Z</dcterms:created>
  <dcterms:modified xsi:type="dcterms:W3CDTF">2020-10-02T00:21:02Z</dcterms:modified>
</cp:coreProperties>
</file>