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4 官国●◎■\"/>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<sst xmlns="http://schemas.openxmlformats.org/spreadsheetml/2006/main" count="2983" uniqueCount="702">
  <si>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</si>
  <si>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</si>
  <si>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</si>
  <si>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</si>
  <si>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</si>
  <si>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</si>
  <si>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</si>
  <si>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</si>
  <si>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</si>
  <si>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</si>
  <si>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</si>
  <si>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</si>
  <si>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</si>
  <si>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</si>
  <si>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</si>
  <si>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</si>
  <si>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</si>
  <si>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</si>
  <si>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</si>
  <si>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</si>
  <si>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</si>
  <si>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</si>
  <si>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</si>
  <si>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</si>
  <si>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</si>
  <si>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</si>
  <si>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</si>
  <si>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</si>
  <si>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</si>
  <si>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</si>
  <si>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</si>
  <si>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</si>
  <si>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</si>
  <si>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</si>
  <si>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</si>
  <si>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</si>
  <si>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</si>
  <si>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</si>
  <si>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</si>
  <si>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</si>
  <si>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</si>
  <si>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</si>
  <si>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</si>
  <si>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</si>
  <si>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</si>
  <si>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</si>
  <si>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</si>
  <si>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</si>
  <si>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</si>
  <si>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</si>
  <si>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</si>
  <si>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</si>
  <si>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</si>
  <si>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</si>
  <si>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</si>
  <si>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</si>
  <si>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</si>
  <si>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</si>
  <si>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</si>
  <si>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</si>
  <si>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</si>
  <si>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</si>
  <si>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</si>
  <si>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</si>
  <si>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</si>
  <si>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</si>
  <si>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</si>
  <si>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</si>
  <si>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</si>
  <si>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</si>
  <si>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</si>
  <si>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</si>
  <si>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</si>
  <si>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</si>
  <si>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</si>
  <si>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</si>
  <si>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</si>
  <si>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</si>
  <si>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</si>
  <si>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</si>
  <si>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</si>
  <si>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</si>
  <si>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</si>
  <si>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</si>
  <si>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</si>
  <si>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</si>
  <si>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</si>
  <si>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</si>
  <si>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</si>
  <si>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</si>
  <si>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</si>
  <si>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</si>
  <si>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</si>
  <si>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</si>
  <si>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</si>
  <si>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</si>
  <si>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</si>
  <si>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</si>
  <si>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</si>
  <si>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</si>
  <si>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</si>
  <si>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</si>
  <si>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</si>
  <si>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</si>
  <si>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</si>
  <si>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</si>
  <si>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</si>
  <si>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</si>
  <si>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</si>
  <si>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</si>
  <si>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</si>
  <si>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</si>
  <si>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</si>
  <si>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</si>
  <si>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</si>
  <si>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</si>
  <si>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</si>
  <si>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</si>
  <si>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</si>
  <si>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</si>
  <si>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</si>
  <si>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</si>
  <si>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</si>
  <si>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</si>
  <si>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</si>
  <si>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</si>
  <si>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</si>
  <si>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</si>
  <si>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</si>
  <si>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</si>
  <si>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</si>
  <si>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</si>
  <si>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</si>
  <si>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</si>
  <si>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</si>
  <si>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</si>
  <si>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</si>
  <si>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</si>
  <si>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</si>
  <si>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</si>
  <si>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</si>
  <si>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</si>
  <si>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</si>
  <si>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</si>
  <si>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</si>
  <si>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</si>
  <si>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</si>
  <si>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</si>
  <si>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</si>
  <si>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</si>
  <si>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</si>
  <si>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</si>
  <si>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</si>
  <si>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</si>
  <si>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</si>
  <si>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</si>
  <si>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</si>
  <si>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</si>
  <si>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</si>
  <si>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</si>
  <si>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</si>
  <si>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</si>
  <si>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</si>
  <si>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</si>
  <si>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</si>
  <si>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</si>
  <si>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</si>
  <si>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</si>
  <si>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</si>
  <si>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</si>
  <si>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</si>
  <si>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</si>
  <si>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</si>
  <si>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</si>
  <si>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</si>
  <si>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</si>
  <si>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</si>
  <si>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</si>
  <si>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</si>
  <si>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</si>
  <si>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</si>
  <si>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</si>
  <si>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</si>
  <si>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</si>
  <si>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</si>
  <si>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</si>
  <si>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</si>
  <si>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</si>
  <si>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</si>
  <si>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</si>
  <si>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</si>
  <si>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</si>
  <si>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</si>
  <si>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</si>
  <si>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</si>
  <si>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</si>
  <si>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</si>
  <si>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</si>
  <si>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</si>
  <si>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</si>
  <si>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</si>
  <si>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</si>
  <si>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</si>
  <si>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</si>
  <si>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</si>
  <si>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</si>
  <si>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</si>
  <si>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</si>
  <si>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</si>
  <si>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</si>
  <si>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</si>
  <si>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</si>
  <si>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</si>
  <si>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</si>
  <si>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</si>
  <si>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</si>
  <si>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</si>
  <si>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</si>
  <si>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</si>
  <si>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</si>
  <si>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</si>
  <si>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</si>
  <si>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</si>
  <si>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</si>
  <si>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</si>
  <si>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</si>
  <si>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</si>
  <si>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</si>
  <si>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</si>
  <si>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</si>
  <si>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</si>
  <si>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</si>
  <si>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</si>
  <si>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</si>
  <si>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</si>
  <si>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</si>
  <si>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</si>
  <si>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</si>
  <si>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</si>
  <si>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</si>
  <si>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</si>
  <si>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</si>
  <si>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</si>
  <si>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</si>
  <si>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</si>
  <si>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</si>
  <si>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</si>
  <si>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</si>
  <si>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</si>
  <si>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</si>
  <si>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</si>
  <si>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</si>
  <si>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</si>
  <si>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</si>
  <si>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</si>
  <si>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</si>
  <si>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</si>
  <si>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</si>
  <si>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</si>
  <si>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</si>
  <si>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</si>
  <si>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</si>
  <si>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</si>
  <si>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</si>
  <si>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</si>
  <si>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</si>
  <si>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</si>
  <si>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</si>
  <si>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</si>
  <si>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</si>
  <si>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</si>
  <si>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</si>
  <si>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</si>
  <si>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</si>
  <si>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</si>
  <si>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</si>
  <si>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</si>
  <si>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</si>
  <si>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</si>
  <si>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</si>
  <si>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</si>
  <si>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</si>
  <si>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</si>
  <si>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</si>
  <si>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</si>
  <si>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</si>
  <si>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</si>
  <si>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</si>
  <si>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</si>
  <si>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</si>
  <si>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</si>
  <si>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</si>
  <si>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</si>
  <si>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</si>
  <si>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</si>
  <si>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</si>
  <si>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</si>
  <si>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</si>
  <si>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</si>
  <si>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</si>
  <si>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</si>
  <si>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</si>
  <si>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</si>
  <si>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</si>
  <si>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</si>
  <si>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</si>
  <si>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</si>
  <si>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</si>
  <si>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</si>
  <si>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</si>
  <si>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</si>
  <si>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</si>
  <si>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</si>
  <si>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</si>
  <si>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</si>
  <si>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</si>
  <si>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</si>
  <si>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</si>
  <si>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</si>
  <si>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</si>
  <si>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</si>
  <si>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</si>
  <si>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</si>
  <si>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</si>
  <si>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</si>
  <si>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</si>
  <si>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</si>
  <si>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</si>
  <si>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</si>
  <si>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</si>
  <si>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</si>
  <si>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</si>
  <si>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</si>
  <si>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</si>
  <si>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</si>
  <si>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</si>
  <si>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</si>
  <si>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</si>
  <si>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</si>
  <si>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</si>
  <si>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</si>
  <si>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</si>
  <si>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</si>
  <si>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</si>
  <si>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</si>
  <si>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</si>
  <si>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</si>
  <si>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</si>
  <si>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</si>
  <si>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</si>
  <si>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</si>
  <si>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</si>
  <si>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</si>
  <si>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</si>
  <si>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</si>
  <si>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</si>
  <si>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</si>
  <si>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</si>
  <si>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</si>
  <si>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</si>
  <si>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</si>
  <si>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</si>
  <si>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</si>
  <si>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</si>
  <si>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</si>
  <si>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</si>
  <si>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</si>
  <si>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</si>
  <si>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</si>
  <si>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</si>
  <si>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</si>
  <si>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</si>
  <si>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</si>
  <si>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</si>
  <si>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</si>
  <si>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</si>
  <si>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</si>
  <si>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</si>
  <si>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</si>
  <si>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</si>
  <si>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</si>
  <si>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</si>
  <si>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</si>
  <si>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</si>
  <si>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</si>
  <si>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</si>
  <si>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</si>
  <si>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</si>
  <si>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</si>
  <si>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</si>
  <si>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</si>
  <si>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</si>
  <si>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</si>
  <si>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</si>
  <si>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</si>
  <si>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</si>
  <si>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</si>
  <si>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</si>
  <si>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</si>
  <si>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</si>
  <si>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</si>
  <si>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</si>
  <si>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</si>
  <si>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</si>
  <si>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</si>
  <si>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</si>
  <si>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</si>
  <si>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</si>
  <si>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</si>
  <si>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</si>
  <si>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</si>
  <si>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</si>
  <si>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</si>
  <si>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</si>
  <si>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</si>
  <si>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</si>
  <si>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</si>
  <si>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</si>
  <si>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</si>
  <si>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</si>
  <si>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</si>
  <si>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</si>
  <si>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</si>
  <si>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</si>
  <si>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</si>
  <si>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</si>
  <si>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</si>
  <si>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</si>
  <si>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</si>
  <si>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</si>
  <si>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</si>
  <si>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</si>
  <si>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</si>
  <si>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</si>
  <si>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</si>
  <si>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</si>
  <si>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</si>
  <si>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</si>
  <si>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</si>
  <si>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</si>
  <si>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</si>
  <si>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</si>
  <si>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</si>
  <si>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</si>
  <si>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</si>
  <si>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</si>
  <si>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</si>
  <si>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</si>
  <si>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</si>
  <si>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</si>
  <si>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</si>
  <si>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</si>
  <si>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</si>
  <si>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</si>
  <si>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</si>
  <si>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</si>
  <si>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</si>
  <si>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</si>
  <si>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</si>
  <si>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</si>
  <si>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</si>
  <si>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</si>
  <si>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</si>
  <si>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</si>
  <si>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</si>
  <si>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</si>
  <si>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</si>
  <si>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</si>
  <si>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</si>
  <si>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</si>
  <si>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</si>
  <si>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</si>
  <si>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</si>
  <si>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</si>
  <si>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</si>
  <si>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</si>
  <si>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</si>
  <si>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</si>
  <si>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</si>
  <si>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</si>
  <si>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</si>
  <si>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</si>
  <si>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</si>
  <si>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</si>
  <si>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</si>
  <si>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</si>
  <si>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</si>
  <si>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</si>
  <si>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</si>
  <si>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</si>
  <si>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</si>
  <si>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</si>
  <si>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</si>
  <si>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</si>
  <si>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</si>
  <si>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</si>
  <si>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</si>
  <si>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</si>
  <si>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</si>
  <si>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</si>
  <si>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</si>
  <si>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</si>
  <si>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</si>
  <si>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</si>
  <si>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</si>
  <si>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</si>
  <si>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</si>
  <si>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</si>
  <si>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</si>
  <si>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</si>
  <si>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</si>
  <si>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</si>
  <si>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</si>
  <si>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</si>
  <si>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</si>
  <si>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</si>
  <si>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</si>
  <si>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</si>
  <si>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</si>
  <si>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</si>
  <si>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</si>
  <si>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</si>
  <si>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</si>
  <si>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</si>
  <si>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</si>
  <si>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</si>
  <si>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</si>
  <si>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</si>
  <si>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</si>
  <si>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</si>
  <si>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</si>
  <si>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</si>
  <si>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</si>
  <si>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</si>
  <si>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</si>
  <si>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</si>
  <si>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</si>
  <si>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</si>
  <si>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</si>
  <si>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</si>
  <si>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</si>
  <si>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</si>
  <si>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</si>
  <si>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</si>
  <si>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</si>
  <si>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</si>
  <si>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</si>
  <si>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</si>
  <si>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</si>
  <si>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</si>
  <si>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</si>
  <si>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</si>
  <si>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</si>
  <si>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</si>
  <si>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</si>
  <si>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</si>
  <si>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</si>
  <si>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</si>
  <si>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</si>
  <si>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</si>
  <si>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</si>
  <si>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大臣官房国際課</t>
    <phoneticPr fontId="5"/>
  </si>
  <si>
    <t>国際課</t>
    <phoneticPr fontId="5"/>
  </si>
  <si>
    <t>○</t>
  </si>
  <si>
    <t>-</t>
  </si>
  <si>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</si>
  <si>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</si>
  <si>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</si>
  <si>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</si>
  <si>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</si>
  <si>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</si>
  <si>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</si>
  <si>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</si>
  <si>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</si>
  <si>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</si>
  <si>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WHOの職員数に占める日本人職員数を、令和2年度までに50％増やす（対平成27年度比）</t>
    <rPh sb="19" eb="21">
      <t>レイワ</t>
    </rPh>
    <rPh sb="23" eb="24">
      <t>ド</t>
    </rPh>
    <phoneticPr fontId="5"/>
  </si>
  <si>
    <t>WHO Human resources</t>
    <phoneticPr fontId="5"/>
  </si>
  <si>
    <t>-</t>
    <phoneticPr fontId="5"/>
  </si>
  <si>
    <t>‐</t>
  </si>
  <si>
    <t>無</t>
  </si>
  <si>
    <t>-</t>
    <phoneticPr fontId="5"/>
  </si>
  <si>
    <t>-</t>
    <phoneticPr fontId="5"/>
  </si>
  <si>
    <t>国際機関を通じた国際貢献であり、国民のニーズがあり、国費を投入しなければ達成できないと考えられる。</t>
    <phoneticPr fontId="5"/>
  </si>
  <si>
    <t>国際機関への分担金の拠出は、国連において国に支払いが義務づけられているものである。</t>
    <phoneticPr fontId="5"/>
  </si>
  <si>
    <t>国際機関を通じた国際貢献であり、優先度が高いと考えられる。</t>
    <phoneticPr fontId="5"/>
  </si>
  <si>
    <t>毎年WHOから会計報告を受領し、適正な執行を行っていることを確認している。また、単位当たりコスト削減に今後も努めることとする。</t>
    <phoneticPr fontId="5"/>
  </si>
  <si>
    <t>支出にあたり、拠出先と使途等について協議を行い、限定している。</t>
    <phoneticPr fontId="5"/>
  </si>
  <si>
    <t>A.世界保健機関（WHO）</t>
    <rPh sb="2" eb="4">
      <t>セカイ</t>
    </rPh>
    <rPh sb="4" eb="6">
      <t>ホケン</t>
    </rPh>
    <rPh sb="6" eb="8">
      <t>キカン</t>
    </rPh>
    <phoneticPr fontId="5"/>
  </si>
  <si>
    <t>世界保健機関（WHO）</t>
    <rPh sb="0" eb="2">
      <t>セカイ</t>
    </rPh>
    <rPh sb="2" eb="4">
      <t>ホケン</t>
    </rPh>
    <rPh sb="4" eb="6">
      <t>キカン</t>
    </rPh>
    <phoneticPr fontId="5"/>
  </si>
  <si>
    <t>-</t>
    <phoneticPr fontId="5"/>
  </si>
  <si>
    <t>WHOでの日本人インターンの人数</t>
    <phoneticPr fontId="5"/>
  </si>
  <si>
    <t>米ドル</t>
    <rPh sb="0" eb="1">
      <t>ベイ</t>
    </rPh>
    <phoneticPr fontId="5"/>
  </si>
  <si>
    <t>　　X/Y</t>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</si>
  <si>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</si>
  <si>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</si>
  <si>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</si>
  <si>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phoneticPr fontId="5"/>
  </si>
  <si>
    <t>WHOの職員数に占める日本人職員の人数（アウトプット）</t>
    <phoneticPr fontId="5"/>
  </si>
  <si>
    <t>-</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</si>
  <si>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</si>
  <si>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t>
    <phoneticPr fontId="5"/>
  </si>
  <si>
    <t>-</t>
    <phoneticPr fontId="5"/>
  </si>
  <si>
    <t>-</t>
    <phoneticPr fontId="5"/>
  </si>
  <si>
    <t>-</t>
    <phoneticPr fontId="5"/>
  </si>
  <si>
    <t>世界保健機関等拠出金</t>
    <rPh sb="6" eb="7">
      <t>ナド</t>
    </rPh>
    <rPh sb="7" eb="9">
      <t>キョシュツ</t>
    </rPh>
    <phoneticPr fontId="5"/>
  </si>
  <si>
    <t>政府開発援助世界保健機関等拠出金</t>
    <rPh sb="0" eb="2">
      <t>セイフ</t>
    </rPh>
    <rPh sb="2" eb="4">
      <t>カイハツ</t>
    </rPh>
    <rPh sb="4" eb="6">
      <t>エンジョ</t>
    </rPh>
    <rPh sb="6" eb="8">
      <t>セカイ</t>
    </rPh>
    <rPh sb="8" eb="10">
      <t>ホケン</t>
    </rPh>
    <rPh sb="10" eb="12">
      <t>キカン</t>
    </rPh>
    <rPh sb="12" eb="13">
      <t>ナド</t>
    </rPh>
    <rPh sb="13" eb="16">
      <t>キョシュツキン</t>
    </rPh>
    <phoneticPr fontId="5"/>
  </si>
  <si>
    <t>諸外国での流行性疾患への備えの強化が、日本国内へ感染拡大するリスクの低減に資するため、以下の成果指標を設定。
【世界保健機関（WHO)】
　危険性の高い感染症に対するリスク軽減政策が国家戦略に含まれている国の割合
危険性の高い感染症に対するリスク軽減政策が国家戦略に含まれている国/WHO加盟国</t>
    <phoneticPr fontId="5"/>
  </si>
  <si>
    <t>-</t>
    <phoneticPr fontId="5"/>
  </si>
  <si>
    <t>-</t>
    <phoneticPr fontId="5"/>
  </si>
  <si>
    <t>-</t>
    <phoneticPr fontId="5"/>
  </si>
  <si>
    <t>WHOの日本人幹部職員数（D1以上）</t>
    <phoneticPr fontId="5"/>
  </si>
  <si>
    <t>人</t>
    <rPh sb="0" eb="1">
      <t>ニン</t>
    </rPh>
    <phoneticPr fontId="5"/>
  </si>
  <si>
    <t>-</t>
    <phoneticPr fontId="5"/>
  </si>
  <si>
    <t>-</t>
    <phoneticPr fontId="5"/>
  </si>
  <si>
    <t>WHOの日本人職員数</t>
    <phoneticPr fontId="5"/>
  </si>
  <si>
    <t>【国際合同エイズ計画（UNAIDS）】
世界で新たにHIVに罹患した人数を前年度よりも低下させる</t>
    <phoneticPr fontId="5"/>
  </si>
  <si>
    <t>世界のＨＩＶ罹患者減少のための取組が、日本の罹患者数減少にも資するため、以下の成果指標を設定。
【国際合同エイズ計画（UNAIDS）】
世界で新たにHIVに罹患した人数の動向
前年度のHIV罹患人数/当該年度のHIV罹患人数</t>
    <phoneticPr fontId="5"/>
  </si>
  <si>
    <t>万人</t>
    <rPh sb="0" eb="2">
      <t>マンニン</t>
    </rPh>
    <phoneticPr fontId="5"/>
  </si>
  <si>
    <t>万人以下</t>
    <rPh sb="0" eb="1">
      <t>マン</t>
    </rPh>
    <rPh sb="1" eb="4">
      <t>ニンイカ</t>
    </rPh>
    <phoneticPr fontId="5"/>
  </si>
  <si>
    <t>【世界保健機関（WHO)】
WHOのプロジェクト数
※WHOプロジェクト全体のうち、日本からの拠出金にかかる部分</t>
    <phoneticPr fontId="5"/>
  </si>
  <si>
    <t>数</t>
    <rPh sb="0" eb="1">
      <t>スウ</t>
    </rPh>
    <phoneticPr fontId="5"/>
  </si>
  <si>
    <t>【国際合同エイズ計画（UNAIDS）】
世界で抗ＨＩＶ治療を受けている人</t>
    <phoneticPr fontId="5"/>
  </si>
  <si>
    <t>万人</t>
    <rPh sb="0" eb="2">
      <t>マンニン</t>
    </rPh>
    <phoneticPr fontId="5"/>
  </si>
  <si>
    <t>【世界保健機関（WHO)】
単位当たりコスト(単純平均による1プロジェクトあたりの日本からのWHO拠出金)=X/Y
X：日本からのWHO拠出金額
Ｙ：WHOのプロジェクト数
※WHOプロジェクト全体のうち、日本からの拠出金にかかる部分　　　　　　　　　　　　　　　　　　</t>
    <phoneticPr fontId="5"/>
  </si>
  <si>
    <t>【国際合同エイズ計画（UNAIDS）】
単位当たりコスト(単純平均による世界の人口一人あたりのUNAIDS拠出金)=X/Y
X：UNAIDS拠出金総額
Ｙ：世界の人口総数</t>
    <phoneticPr fontId="5"/>
  </si>
  <si>
    <t>単位当たりコスト（WHO邦人職員一人あたりのWHO分担金（日本支払分））＝Ｘ／Ｙ
Ｘ：WHO分担金（日本支払分）　×人件費割合（0.117）　　　　　　　　　　　　　
Ｙ：WHO邦人職員数　　　　　　　　　　　　　　　　　　</t>
    <phoneticPr fontId="5"/>
  </si>
  <si>
    <t>12,382,776
米ドル
/13プロジェクト</t>
    <phoneticPr fontId="5"/>
  </si>
  <si>
    <t>○</t>
    <phoneticPr fontId="5"/>
  </si>
  <si>
    <t>米ドル</t>
    <phoneticPr fontId="5"/>
  </si>
  <si>
    <t>　　X/Y</t>
    <phoneticPr fontId="5"/>
  </si>
  <si>
    <t>-</t>
    <phoneticPr fontId="5"/>
  </si>
  <si>
    <t>外務省</t>
  </si>
  <si>
    <t>世界保健機関分担金</t>
    <rPh sb="0" eb="2">
      <t>セカイ</t>
    </rPh>
    <rPh sb="2" eb="4">
      <t>ホケン</t>
    </rPh>
    <rPh sb="4" eb="6">
      <t>キカン</t>
    </rPh>
    <rPh sb="6" eb="9">
      <t>ブンタンキン</t>
    </rPh>
    <phoneticPr fontId="5"/>
  </si>
  <si>
    <t>世界エイズ・結核・マラリア対策基金（任意拠出金）</t>
    <rPh sb="0" eb="2">
      <t>セカイ</t>
    </rPh>
    <rPh sb="6" eb="8">
      <t>ケッカク</t>
    </rPh>
    <rPh sb="13" eb="15">
      <t>タイサク</t>
    </rPh>
    <rPh sb="15" eb="17">
      <t>キキン</t>
    </rPh>
    <rPh sb="18" eb="23">
      <t>ニンイキョシュツキン</t>
    </rPh>
    <phoneticPr fontId="5"/>
  </si>
  <si>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</si>
  <si>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国際機関からの事業報告や総会・理事会等への出席を通し、国際社会への影響や国内施策への有効性といった観点から、①事業目的の達成状況、②拠出金の執行状況について調査・分析を行うこととしている。</t>
    <phoneticPr fontId="5"/>
  </si>
  <si>
    <t>834</t>
    <phoneticPr fontId="5"/>
  </si>
  <si>
    <t>502</t>
    <phoneticPr fontId="5"/>
  </si>
  <si>
    <t>444</t>
    <phoneticPr fontId="5"/>
  </si>
  <si>
    <t>834</t>
    <phoneticPr fontId="5"/>
  </si>
  <si>
    <t>836</t>
    <phoneticPr fontId="5"/>
  </si>
  <si>
    <t>846</t>
    <phoneticPr fontId="5"/>
  </si>
  <si>
    <t>817</t>
    <phoneticPr fontId="5"/>
  </si>
  <si>
    <t>819</t>
    <phoneticPr fontId="5"/>
  </si>
  <si>
    <t>814</t>
    <phoneticPr fontId="5"/>
  </si>
  <si>
    <t>拠出金</t>
    <rPh sb="0" eb="3">
      <t>キョシュツキン</t>
    </rPh>
    <phoneticPr fontId="5"/>
  </si>
  <si>
    <t>B.国連合同エイズ計画（UNAIDS）</t>
    <rPh sb="2" eb="4">
      <t>コクレン</t>
    </rPh>
    <rPh sb="4" eb="6">
      <t>ゴウドウ</t>
    </rPh>
    <rPh sb="9" eb="11">
      <t>ケイカク</t>
    </rPh>
    <phoneticPr fontId="5"/>
  </si>
  <si>
    <t>世界保健機関の実施する感染症対策事業等に対する拠出</t>
    <phoneticPr fontId="5"/>
  </si>
  <si>
    <t>国連合同エイズ計画の実施するエイズ対策に対する拠出</t>
    <phoneticPr fontId="5"/>
  </si>
  <si>
    <t>拠出金</t>
    <rPh sb="0" eb="3">
      <t>キョシュツキン</t>
    </rPh>
    <phoneticPr fontId="5"/>
  </si>
  <si>
    <t>国連合同エイズ計画（UNAIDS）</t>
    <phoneticPr fontId="5"/>
  </si>
  <si>
    <t>世界保健機関の実施する感染症対策事業等に対する拠出</t>
    <phoneticPr fontId="5"/>
  </si>
  <si>
    <t>国連合同エイズ計画の実施するエイズ対策に対する拠出</t>
    <phoneticPr fontId="5"/>
  </si>
  <si>
    <t>国際保健分野における専門機関への支出であり、成果の達成度も向上しているため、実効性が高いと考えられる。</t>
    <phoneticPr fontId="5"/>
  </si>
  <si>
    <t>概ね見合ったものになっている。</t>
    <phoneticPr fontId="5"/>
  </si>
  <si>
    <t>本事業による成果物は、国際保健分野における諸問題の解決に広く活用されている。</t>
    <phoneticPr fontId="5"/>
  </si>
  <si>
    <t>UNAIDS ファクトシート　DECEMBER 2019</t>
    <phoneticPr fontId="5"/>
  </si>
  <si>
    <t>-</t>
    <phoneticPr fontId="5"/>
  </si>
  <si>
    <t>10,293,591米ドル
/13プロジェクト</t>
    <phoneticPr fontId="5"/>
  </si>
  <si>
    <t>12,426,036
米ドル
/17プロジェクト</t>
    <phoneticPr fontId="5"/>
  </si>
  <si>
    <t>228,875,990米ドル
/75億4800万人</t>
    <phoneticPr fontId="5"/>
  </si>
  <si>
    <t>218,627,360米ドル
/76億3100万人</t>
    <phoneticPr fontId="5"/>
  </si>
  <si>
    <t>228,128,541米ドル
/77億1300万人</t>
    <phoneticPr fontId="5"/>
  </si>
  <si>
    <t>49.954.102米ドル×0.117
/48人</t>
    <phoneticPr fontId="5"/>
  </si>
  <si>
    <t>46.313.470米ドル×0.117
/40人</t>
    <phoneticPr fontId="5"/>
  </si>
  <si>
    <t>46.313.470米ドル×0.117
/42人</t>
    <phoneticPr fontId="5"/>
  </si>
  <si>
    <t>-</t>
    <phoneticPr fontId="5"/>
  </si>
  <si>
    <t>成果実績は集計中のものがあるが、例年目標に見合ったものとなっている。</t>
    <phoneticPr fontId="5"/>
  </si>
  <si>
    <t>令和元年度の成果実績や活動実績は現在一部集計中であるが、過去の実績を踏まえると、世界保健機関（WHO)などを通じ、感染症対策やエイズ対策などの国際保健分野における諸課題への取組強化に向けて、我が国は大きな役割を果たしていると考えられる。</t>
    <rPh sb="0" eb="2">
      <t>レイワ</t>
    </rPh>
    <rPh sb="2" eb="3">
      <t>モト</t>
    </rPh>
    <phoneticPr fontId="5"/>
  </si>
  <si>
    <t>【世界保健機関（WHO)】
　危険性の高い感染症に対するリスク軽減政策が国家戦略に含まれている国の割合を、2019年度までに80％にする。</t>
    <phoneticPr fontId="5"/>
  </si>
  <si>
    <t>PROPOSED PROGRAMME BUDGET 2018-2019</t>
    <phoneticPr fontId="5"/>
  </si>
  <si>
    <t>世界保健機関憲章第57条（ＷＨＯ）
国際連合経済社会理事会決議1994/24第12条
外務省設置法第4条第3項</t>
    <rPh sb="43" eb="46">
      <t>ガイムショウ</t>
    </rPh>
    <rPh sb="46" eb="49">
      <t>セッチホウ</t>
    </rPh>
    <rPh sb="49" eb="50">
      <t>ダイ</t>
    </rPh>
    <rPh sb="51" eb="52">
      <t>ジョウ</t>
    </rPh>
    <rPh sb="52" eb="53">
      <t>ダイ</t>
    </rPh>
    <rPh sb="54" eb="55">
      <t>コウ</t>
    </rPh>
    <phoneticPr fontId="5"/>
  </si>
  <si>
    <t>Gaviワクチンアライアンスとの拠出に関する覚書</t>
    <rPh sb="16" eb="18">
      <t>キョシュツ</t>
    </rPh>
    <rPh sb="19" eb="20">
      <t>カン</t>
    </rPh>
    <rPh sb="22" eb="23">
      <t>オボ</t>
    </rPh>
    <rPh sb="23" eb="24">
      <t>ガ</t>
    </rPh>
    <phoneticPr fontId="5"/>
  </si>
  <si>
    <t>Annual Progress Report</t>
    <phoneticPr fontId="5"/>
  </si>
  <si>
    <t>平成28年から令和2年の5年間でGaviの活動により、500～600万人の命が救われることを目指す（年度ごとに目標は定められていない。令和2年を中間目標とする。）</t>
    <rPh sb="0" eb="2">
      <t>ヘイセイ</t>
    </rPh>
    <rPh sb="4" eb="5">
      <t>ネン</t>
    </rPh>
    <rPh sb="7" eb="9">
      <t>レイワ</t>
    </rPh>
    <rPh sb="10" eb="11">
      <t>ネン</t>
    </rPh>
    <rPh sb="13" eb="15">
      <t>ネンカン</t>
    </rPh>
    <rPh sb="21" eb="23">
      <t>カツドウ</t>
    </rPh>
    <rPh sb="34" eb="36">
      <t>マンニン</t>
    </rPh>
    <rPh sb="37" eb="38">
      <t>イノチ</t>
    </rPh>
    <rPh sb="39" eb="40">
      <t>スク</t>
    </rPh>
    <rPh sb="46" eb="48">
      <t>メザ</t>
    </rPh>
    <rPh sb="50" eb="52">
      <t>ネンド</t>
    </rPh>
    <rPh sb="55" eb="57">
      <t>モクヒョウ</t>
    </rPh>
    <rPh sb="58" eb="59">
      <t>サダ</t>
    </rPh>
    <rPh sb="67" eb="69">
      <t>レイワ</t>
    </rPh>
    <rPh sb="70" eb="71">
      <t>ネン</t>
    </rPh>
    <rPh sb="72" eb="74">
      <t>チュウカン</t>
    </rPh>
    <rPh sb="74" eb="76">
      <t>モクヒョウ</t>
    </rPh>
    <phoneticPr fontId="5"/>
  </si>
  <si>
    <t>Gaviの活動により救われた人の数（累計数）</t>
    <rPh sb="5" eb="7">
      <t>カツドウ</t>
    </rPh>
    <rPh sb="10" eb="11">
      <t>スク</t>
    </rPh>
    <rPh sb="14" eb="15">
      <t>ヒト</t>
    </rPh>
    <rPh sb="16" eb="17">
      <t>カズ</t>
    </rPh>
    <rPh sb="18" eb="20">
      <t>ルイケイ</t>
    </rPh>
    <rPh sb="20" eb="21">
      <t>スウ</t>
    </rPh>
    <phoneticPr fontId="5"/>
  </si>
  <si>
    <t>万人</t>
    <rPh sb="0" eb="2">
      <t>マンニン</t>
    </rPh>
    <phoneticPr fontId="5"/>
  </si>
  <si>
    <t>-</t>
    <phoneticPr fontId="5"/>
  </si>
  <si>
    <t>-</t>
    <phoneticPr fontId="5"/>
  </si>
  <si>
    <t>-</t>
    <phoneticPr fontId="5"/>
  </si>
  <si>
    <t>-</t>
    <phoneticPr fontId="5"/>
  </si>
  <si>
    <t>-</t>
    <phoneticPr fontId="5"/>
  </si>
  <si>
    <t>-</t>
    <phoneticPr fontId="5"/>
  </si>
  <si>
    <t>-</t>
    <phoneticPr fontId="5"/>
  </si>
  <si>
    <t>百万人</t>
    <rPh sb="0" eb="2">
      <t>ヒャクマン</t>
    </rPh>
    <rPh sb="2" eb="3">
      <t>ニン</t>
    </rPh>
    <phoneticPr fontId="5"/>
  </si>
  <si>
    <t>【Gaviワクチンアライアンス】
Gaviの支援により1年間に予防接種を受けた子どもの人数</t>
    <rPh sb="22" eb="24">
      <t>シエン</t>
    </rPh>
    <rPh sb="28" eb="30">
      <t>ネンカン</t>
    </rPh>
    <rPh sb="31" eb="33">
      <t>ヨボウ</t>
    </rPh>
    <rPh sb="33" eb="35">
      <t>セッシュ</t>
    </rPh>
    <rPh sb="36" eb="37">
      <t>ウ</t>
    </rPh>
    <rPh sb="39" eb="40">
      <t>コ</t>
    </rPh>
    <rPh sb="43" eb="45">
      <t>ニンズウ</t>
    </rPh>
    <phoneticPr fontId="5"/>
  </si>
  <si>
    <t>【Gaviワクチンアライアンス】
総プログラム支出額／予防接種を受けた人数＝X/Y　　　　　　　　　　　　　　</t>
    <rPh sb="17" eb="18">
      <t>ソウ</t>
    </rPh>
    <rPh sb="23" eb="26">
      <t>シシュツガク</t>
    </rPh>
    <rPh sb="27" eb="29">
      <t>ヨボウ</t>
    </rPh>
    <rPh sb="29" eb="31">
      <t>セッシュ</t>
    </rPh>
    <rPh sb="32" eb="33">
      <t>ウ</t>
    </rPh>
    <rPh sb="35" eb="37">
      <t>ニンズウ</t>
    </rPh>
    <phoneticPr fontId="5"/>
  </si>
  <si>
    <t>　　X/Y</t>
    <phoneticPr fontId="5"/>
  </si>
  <si>
    <t>　　　X/Y</t>
    <phoneticPr fontId="5"/>
  </si>
  <si>
    <t>百万ドル</t>
    <rPh sb="0" eb="2">
      <t>ヒャクマン</t>
    </rPh>
    <phoneticPr fontId="5"/>
  </si>
  <si>
    <t>1944百万ドル/65百万人</t>
    <rPh sb="4" eb="6">
      <t>ヒャクマン</t>
    </rPh>
    <rPh sb="11" eb="13">
      <t>ヒャクマン</t>
    </rPh>
    <rPh sb="13" eb="14">
      <t>ニン</t>
    </rPh>
    <phoneticPr fontId="5"/>
  </si>
  <si>
    <t>-</t>
    <phoneticPr fontId="5"/>
  </si>
  <si>
    <t>WHOの幹部職員数に占める日本人幹部職員数を、令和2年度までに50％増やす（対平成27年度比）</t>
    <rPh sb="4" eb="6">
      <t>カンブ</t>
    </rPh>
    <rPh sb="16" eb="18">
      <t>カンブ</t>
    </rPh>
    <rPh sb="23" eb="25">
      <t>レイワ</t>
    </rPh>
    <rPh sb="27" eb="28">
      <t>ド</t>
    </rPh>
    <phoneticPr fontId="5"/>
  </si>
  <si>
    <t>-</t>
    <phoneticPr fontId="5"/>
  </si>
  <si>
    <t>点検対象外</t>
    <rPh sb="0" eb="5">
      <t>テンケンタイショウガイ</t>
    </rPh>
    <phoneticPr fontId="5"/>
  </si>
  <si>
    <t>保健衛生分野における国際貢献に必要な事業であり、引き続き、必要な予算額を確保し、適正な執行に努めること。</t>
    <rPh sb="0" eb="2">
      <t>ホケン</t>
    </rPh>
    <rPh sb="2" eb="4">
      <t>エイセイ</t>
    </rPh>
    <rPh sb="4" eb="6">
      <t>ブンヤ</t>
    </rPh>
    <rPh sb="10" eb="12">
      <t>コクサイ</t>
    </rPh>
    <rPh sb="12" eb="14">
      <t>コウケン</t>
    </rPh>
    <rPh sb="15" eb="17">
      <t>ヒツヨウ</t>
    </rPh>
    <rPh sb="18" eb="20">
      <t>ジギョウ</t>
    </rPh>
    <rPh sb="24" eb="25">
      <t>ヒ</t>
    </rPh>
    <rPh sb="26" eb="27">
      <t>ツヅ</t>
    </rPh>
    <phoneticPr fontId="25"/>
  </si>
  <si>
    <t>-</t>
    <phoneticPr fontId="5"/>
  </si>
  <si>
    <t>平岩　勝</t>
    <rPh sb="0" eb="2">
      <t>ヒライワ</t>
    </rPh>
    <rPh sb="3" eb="4">
      <t>マサ</t>
    </rPh>
    <phoneticPr fontId="5"/>
  </si>
  <si>
    <t>-</t>
    <phoneticPr fontId="5"/>
  </si>
  <si>
    <t>世界保健機関（WHO)及び国際合同エイズ計画（UNAIDS。WHO等の国連11機関が参加する調整プログラム）を通じ、感染症対策やエイズ対策などの国際保健分野における諸課題への取組を強化することを目的に、WHO及びUNAIDSに対する拠出を行うことにより、国際協力事業を推進する。また、Gaviワクチンアライアンスを通じ、低所得国の予防接種率を向上させ、子どもたちの命と人々の健康を守る。さらにCOVAXへの参加を通じて、新型コロナウイルス感染症のワクチンを確保し、国際的に公平なワクチンの普及に向けて貢献する。</t>
    <rPh sb="157" eb="158">
      <t>ツウ</t>
    </rPh>
    <rPh sb="160" eb="163">
      <t>テイショトク</t>
    </rPh>
    <rPh sb="163" eb="164">
      <t>コク</t>
    </rPh>
    <rPh sb="165" eb="167">
      <t>ヨボウ</t>
    </rPh>
    <rPh sb="167" eb="169">
      <t>セッシュ</t>
    </rPh>
    <rPh sb="169" eb="170">
      <t>リツ</t>
    </rPh>
    <rPh sb="171" eb="173">
      <t>コウジョウ</t>
    </rPh>
    <rPh sb="176" eb="177">
      <t>コ</t>
    </rPh>
    <rPh sb="182" eb="183">
      <t>イノチ</t>
    </rPh>
    <rPh sb="184" eb="186">
      <t>ヒトビト</t>
    </rPh>
    <rPh sb="187" eb="189">
      <t>ケンコウ</t>
    </rPh>
    <rPh sb="190" eb="191">
      <t>マモ</t>
    </rPh>
    <rPh sb="203" eb="205">
      <t>サンカ</t>
    </rPh>
    <rPh sb="206" eb="207">
      <t>ツウ</t>
    </rPh>
    <rPh sb="210" eb="212">
      <t>シンガタ</t>
    </rPh>
    <rPh sb="219" eb="222">
      <t>カンセンショウ</t>
    </rPh>
    <rPh sb="228" eb="230">
      <t>カクホ</t>
    </rPh>
    <rPh sb="232" eb="235">
      <t>コクサイテキ</t>
    </rPh>
    <rPh sb="236" eb="238">
      <t>コウヘイ</t>
    </rPh>
    <rPh sb="244" eb="246">
      <t>フキュウ</t>
    </rPh>
    <rPh sb="247" eb="248">
      <t>ム</t>
    </rPh>
    <rPh sb="250" eb="252">
      <t>コウケン</t>
    </rPh>
    <phoneticPr fontId="5"/>
  </si>
  <si>
    <t>WHO及びUNAIDSを通じて、新型インフルエンザ、HIV等の感染症対策事業、持続可能な開発目標（ＳＤＧｓ）の達成に向けてより一層の取組が必要な母子保健事業、保健従事者の育成も含めた保健システム強化事業、食品安全・医療安全事業などに対する拠出を行い、国際保健分野における取組の強化に努めている。また、Gaviワクチンアライアンスを通じて、予防接種提供活動や保健システム強化支援等を行う。さらに、COVAXを通じて、新型コロナウイルス感染症のワクチンの確保・普及を行う。</t>
    <rPh sb="3" eb="4">
      <t>オヨ</t>
    </rPh>
    <rPh sb="12" eb="13">
      <t>ツウ</t>
    </rPh>
    <rPh sb="165" eb="166">
      <t>ツウ</t>
    </rPh>
    <rPh sb="169" eb="171">
      <t>ヨボウ</t>
    </rPh>
    <rPh sb="171" eb="173">
      <t>セッシュ</t>
    </rPh>
    <rPh sb="173" eb="175">
      <t>テイキョウ</t>
    </rPh>
    <rPh sb="175" eb="177">
      <t>カツドウ</t>
    </rPh>
    <rPh sb="178" eb="180">
      <t>ホケン</t>
    </rPh>
    <rPh sb="184" eb="186">
      <t>キョウカ</t>
    </rPh>
    <rPh sb="186" eb="188">
      <t>シエン</t>
    </rPh>
    <rPh sb="188" eb="189">
      <t>ナド</t>
    </rPh>
    <rPh sb="190" eb="191">
      <t>オコナ</t>
    </rPh>
    <rPh sb="203" eb="204">
      <t>ツウ</t>
    </rPh>
    <rPh sb="207" eb="209">
      <t>シンガタ</t>
    </rPh>
    <rPh sb="216" eb="219">
      <t>カンセンショウ</t>
    </rPh>
    <rPh sb="225" eb="227">
      <t>カクホ</t>
    </rPh>
    <rPh sb="228" eb="230">
      <t>フキュウ</t>
    </rPh>
    <rPh sb="231" eb="232">
      <t>オコナ</t>
    </rPh>
    <phoneticPr fontId="5"/>
  </si>
  <si>
    <t>Gavi拠出金の新規要求等による増
「新型コロナウイルス対策関連要望額」8,066</t>
    <rPh sb="4" eb="6">
      <t>キョシュツ</t>
    </rPh>
    <rPh sb="6" eb="7">
      <t>キン</t>
    </rPh>
    <rPh sb="8" eb="10">
      <t>シンキ</t>
    </rPh>
    <rPh sb="10" eb="12">
      <t>ヨウキュウ</t>
    </rPh>
    <rPh sb="12" eb="13">
      <t>ナド</t>
    </rPh>
    <rPh sb="16" eb="17">
      <t>ゾウ</t>
    </rPh>
    <rPh sb="19" eb="21">
      <t>シンガタ</t>
    </rPh>
    <rPh sb="28" eb="30">
      <t>タイサク</t>
    </rPh>
    <rPh sb="30" eb="32">
      <t>カンレン</t>
    </rPh>
    <rPh sb="32" eb="34">
      <t>ヨウボウ</t>
    </rPh>
    <rPh sb="34" eb="35">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</si>
</sst>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38</xdr:col>
      <xdr:colOff>14537</xdr:colOff>
      <xdr:row>31</xdr:row>
      <xdr:rowOff>400687</xdr:rowOff>
    </xdr:from>
    <xdr:to>
      <xdr:col>41</xdr:col>
      <xdr:colOff>185214</xdr:colOff>
      <xdr:row>31</xdr:row>
      <xdr:rowOff>658120</xdr:rowOff>
    </xdr:to>
    <xdr:sp macro="" textlink="">
      <xdr:nvSpPr>
        <xdr:cNvPr id="2" name="テキスト ボックス 1"/>
        <xdr:cNvSpPr txBox="1"/>
      </xdr:nvSpPr>
      <xdr:spPr>
        <a:xfrm>
          <a:off x="7679361" y="11931540"/>
          <a:ext cx="775794"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13607</xdr:colOff>
      <xdr:row>118</xdr:row>
      <xdr:rowOff>27215</xdr:rowOff>
    </xdr:from>
    <xdr:to>
      <xdr:col>33</xdr:col>
      <xdr:colOff>189800</xdr:colOff>
      <xdr:row>118</xdr:row>
      <xdr:rowOff>284648</xdr:rowOff>
    </xdr:to>
    <xdr:sp macro="" textlink="">
      <xdr:nvSpPr>
        <xdr:cNvPr id="4" name="テキスト ボックス 3"/>
        <xdr:cNvSpPr txBox="1"/>
      </xdr:nvSpPr>
      <xdr:spPr>
        <a:xfrm>
          <a:off x="6136821" y="28724679"/>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0.0303</a:t>
          </a:r>
          <a:endParaRPr kumimoji="1" lang="ja-JP" altLang="en-US" sz="1100"/>
        </a:p>
      </xdr:txBody>
    </xdr:sp>
    <xdr:clientData/>
  </xdr:twoCellAnchor>
  <xdr:twoCellAnchor>
    <xdr:from>
      <xdr:col>38</xdr:col>
      <xdr:colOff>41189</xdr:colOff>
      <xdr:row>38</xdr:row>
      <xdr:rowOff>386734</xdr:rowOff>
    </xdr:from>
    <xdr:to>
      <xdr:col>42</xdr:col>
      <xdr:colOff>7759</xdr:colOff>
      <xdr:row>38</xdr:row>
      <xdr:rowOff>644167</xdr:rowOff>
    </xdr:to>
    <xdr:sp macro="" textlink="">
      <xdr:nvSpPr>
        <xdr:cNvPr id="6" name="テキスト ボックス 5"/>
        <xdr:cNvSpPr txBox="1"/>
      </xdr:nvSpPr>
      <xdr:spPr>
        <a:xfrm>
          <a:off x="7706013" y="15929293"/>
          <a:ext cx="773393"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27214</xdr:colOff>
      <xdr:row>118</xdr:row>
      <xdr:rowOff>13607</xdr:rowOff>
    </xdr:from>
    <xdr:to>
      <xdr:col>37</xdr:col>
      <xdr:colOff>203408</xdr:colOff>
      <xdr:row>118</xdr:row>
      <xdr:rowOff>271040</xdr:rowOff>
    </xdr:to>
    <xdr:sp macro="" textlink="">
      <xdr:nvSpPr>
        <xdr:cNvPr id="5" name="テキスト ボックス 4"/>
        <xdr:cNvSpPr txBox="1"/>
      </xdr:nvSpPr>
      <xdr:spPr>
        <a:xfrm>
          <a:off x="6966857" y="28711071"/>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0.0286</a:t>
          </a:r>
          <a:endParaRPr kumimoji="1" lang="ja-JP" altLang="en-US" sz="1100"/>
        </a:p>
      </xdr:txBody>
    </xdr:sp>
    <xdr:clientData/>
  </xdr:twoCellAnchor>
  <xdr:twoCellAnchor>
    <xdr:from>
      <xdr:col>38</xdr:col>
      <xdr:colOff>16329</xdr:colOff>
      <xdr:row>118</xdr:row>
      <xdr:rowOff>16329</xdr:rowOff>
    </xdr:from>
    <xdr:to>
      <xdr:col>41</xdr:col>
      <xdr:colOff>192522</xdr:colOff>
      <xdr:row>118</xdr:row>
      <xdr:rowOff>273762</xdr:rowOff>
    </xdr:to>
    <xdr:sp macro="" textlink="">
      <xdr:nvSpPr>
        <xdr:cNvPr id="7" name="テキスト ボックス 6"/>
        <xdr:cNvSpPr txBox="1"/>
      </xdr:nvSpPr>
      <xdr:spPr>
        <a:xfrm>
          <a:off x="7772400" y="28713793"/>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0.0296</a:t>
          </a:r>
          <a:endParaRPr kumimoji="1" lang="ja-JP" altLang="en-US" sz="1100"/>
        </a:p>
      </xdr:txBody>
    </xdr:sp>
    <xdr:clientData/>
  </xdr:twoCellAnchor>
  <xdr:twoCellAnchor>
    <xdr:from>
      <xdr:col>46</xdr:col>
      <xdr:colOff>168089</xdr:colOff>
      <xdr:row>31</xdr:row>
      <xdr:rowOff>392206</xdr:rowOff>
    </xdr:from>
    <xdr:to>
      <xdr:col>49</xdr:col>
      <xdr:colOff>338766</xdr:colOff>
      <xdr:row>31</xdr:row>
      <xdr:rowOff>649639</xdr:rowOff>
    </xdr:to>
    <xdr:sp macro="" textlink="">
      <xdr:nvSpPr>
        <xdr:cNvPr id="8" name="テキスト ボックス 7"/>
        <xdr:cNvSpPr txBox="1"/>
      </xdr:nvSpPr>
      <xdr:spPr>
        <a:xfrm>
          <a:off x="9446560" y="11923059"/>
          <a:ext cx="775794"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33</xdr:col>
      <xdr:colOff>186867</xdr:colOff>
      <xdr:row>31</xdr:row>
      <xdr:rowOff>389934</xdr:rowOff>
    </xdr:from>
    <xdr:to>
      <xdr:col>37</xdr:col>
      <xdr:colOff>155837</xdr:colOff>
      <xdr:row>31</xdr:row>
      <xdr:rowOff>647367</xdr:rowOff>
    </xdr:to>
    <xdr:sp macro="" textlink="">
      <xdr:nvSpPr>
        <xdr:cNvPr id="9" name="テキスト ボックス 8"/>
        <xdr:cNvSpPr txBox="1"/>
      </xdr:nvSpPr>
      <xdr:spPr>
        <a:xfrm>
          <a:off x="6843161" y="11920787"/>
          <a:ext cx="775794"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mc:AlternateContent xmlns:mc="http://schemas.openxmlformats.org/markup-compatibility/2006">
    <mc:Choice xmlns:a14="http://schemas.microsoft.com/office/drawing/2010/main" Requires="a14">
      <xdr:twoCellAnchor editAs="oneCell">
        <xdr:from>
          <xdr:col>13</xdr:col>
          <xdr:colOff>204106</xdr:colOff>
          <xdr:row>741</xdr:row>
          <xdr:rowOff>149677</xdr:rowOff>
        </xdr:from>
        <xdr:to>
          <xdr:col>43</xdr:col>
          <xdr:colOff>110217</xdr:colOff>
          <xdr:row>749</xdr:row>
          <xdr:rowOff>27213</xdr:rowOff>
        </xdr:to>
        <xdr:pic>
          <xdr:nvPicPr>
            <xdr:cNvPr id="16" name="図 15"/>
            <xdr:cNvPicPr>
              <a:picLocks noChangeAspect="1" noChangeArrowheads="1"/>
              <a:extLst>
                <a:ext uri="{84589F7E-364E-4C9E-8A38-B11213B215E9}">
                  <a14:cameraTool cellRange="[1]拠出金!$A$1:$E$5" spid="_x0000_s1052"/>
                </a:ext>
              </a:extLst>
            </xdr:cNvPicPr>
          </xdr:nvPicPr>
          <xdr:blipFill>
            <a:blip xmlns:r="http://schemas.openxmlformats.org/officeDocument/2006/relationships" r:embed="rId1"/>
            <a:srcRect/>
            <a:stretch>
              <a:fillRect/>
            </a:stretch>
          </xdr:blipFill>
          <xdr:spPr bwMode="auto">
            <a:xfrm>
              <a:off x="2857499" y="60783106"/>
              <a:ext cx="6029325" cy="2707822"/>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38</xdr:col>
      <xdr:colOff>15097</xdr:colOff>
      <xdr:row>59</xdr:row>
      <xdr:rowOff>126116</xdr:rowOff>
    </xdr:from>
    <xdr:to>
      <xdr:col>41</xdr:col>
      <xdr:colOff>188173</xdr:colOff>
      <xdr:row>59</xdr:row>
      <xdr:rowOff>383549</xdr:rowOff>
    </xdr:to>
    <xdr:sp macro="" textlink="">
      <xdr:nvSpPr>
        <xdr:cNvPr id="18" name="テキスト ボックス 17"/>
        <xdr:cNvSpPr txBox="1"/>
      </xdr:nvSpPr>
      <xdr:spPr>
        <a:xfrm>
          <a:off x="7771168" y="23911402"/>
          <a:ext cx="785398"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15097</xdr:colOff>
      <xdr:row>110</xdr:row>
      <xdr:rowOff>30866</xdr:rowOff>
    </xdr:from>
    <xdr:to>
      <xdr:col>45</xdr:col>
      <xdr:colOff>188174</xdr:colOff>
      <xdr:row>110</xdr:row>
      <xdr:rowOff>288299</xdr:rowOff>
    </xdr:to>
    <xdr:sp macro="" textlink="">
      <xdr:nvSpPr>
        <xdr:cNvPr id="19" name="テキスト ボックス 18"/>
        <xdr:cNvSpPr txBox="1"/>
      </xdr:nvSpPr>
      <xdr:spPr>
        <a:xfrm>
          <a:off x="8587597" y="26673652"/>
          <a:ext cx="785398"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17819</xdr:colOff>
      <xdr:row>109</xdr:row>
      <xdr:rowOff>47195</xdr:rowOff>
    </xdr:from>
    <xdr:to>
      <xdr:col>41</xdr:col>
      <xdr:colOff>190895</xdr:colOff>
      <xdr:row>110</xdr:row>
      <xdr:rowOff>5271</xdr:rowOff>
    </xdr:to>
    <xdr:sp macro="" textlink="">
      <xdr:nvSpPr>
        <xdr:cNvPr id="20" name="テキスト ボックス 19"/>
        <xdr:cNvSpPr txBox="1"/>
      </xdr:nvSpPr>
      <xdr:spPr>
        <a:xfrm>
          <a:off x="7773890" y="29751588"/>
          <a:ext cx="785398"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17818</xdr:colOff>
      <xdr:row>125</xdr:row>
      <xdr:rowOff>169660</xdr:rowOff>
    </xdr:from>
    <xdr:to>
      <xdr:col>37</xdr:col>
      <xdr:colOff>190895</xdr:colOff>
      <xdr:row>125</xdr:row>
      <xdr:rowOff>427093</xdr:rowOff>
    </xdr:to>
    <xdr:sp macro="" textlink="">
      <xdr:nvSpPr>
        <xdr:cNvPr id="21" name="テキスト ボックス 20"/>
        <xdr:cNvSpPr txBox="1"/>
      </xdr:nvSpPr>
      <xdr:spPr>
        <a:xfrm>
          <a:off x="6957461" y="35629874"/>
          <a:ext cx="785398"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197432</xdr:colOff>
      <xdr:row>125</xdr:row>
      <xdr:rowOff>158774</xdr:rowOff>
    </xdr:from>
    <xdr:to>
      <xdr:col>41</xdr:col>
      <xdr:colOff>166401</xdr:colOff>
      <xdr:row>125</xdr:row>
      <xdr:rowOff>416207</xdr:rowOff>
    </xdr:to>
    <xdr:sp macro="" textlink="">
      <xdr:nvSpPr>
        <xdr:cNvPr id="22" name="テキスト ボックス 21"/>
        <xdr:cNvSpPr txBox="1"/>
      </xdr:nvSpPr>
      <xdr:spPr>
        <a:xfrm>
          <a:off x="7749396" y="35618988"/>
          <a:ext cx="785398"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10501000_&#22823;&#33251;&#23448;&#25151;&#22269;&#38555;&#35506;&#12288;&#22269;&#38555;&#35506;\WHO&#29677;\70%20&#38609;&#20214;&#65288;&#26989;&#21209;&#22806;&#12398;&#20849;&#26377;&#20107;&#38917;&#65289;\R2&#24180;&#24230;\&#20316;&#26989;&#20381;&#38972;\200518%20&#20196;&#21644;&#65298;&#24180;&#24230;&#34892;&#25919;&#20107;&#26989;&#12524;&#12499;&#12517;&#12540;&#12471;&#12540;&#12488;&#12398;&#20316;&#25104;&#12395;&#12388;&#12356;&#12390;\02%20&#25552;&#20986;&#29256;\&#21442;&#32771;&#36039;&#26009;\&#12524;&#12499;&#12517;&#12540;&#1239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GDF"/>
      <sheetName val="GDF (2)"/>
      <sheetName val="GARDP"/>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2" sqref="J722:K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846</v>
      </c>
      <c r="AT2" s="967"/>
      <c r="AU2" s="967"/>
      <c r="AV2" s="51" t="str">
        <f>IF(AW2="", "", "-")</f>
        <v/>
      </c>
      <c r="AW2" s="912"/>
      <c r="AX2" s="912"/>
    </row>
    <row r="3" spans="1:50" ht="21" customHeight="1" thickBot="1" x14ac:dyDescent="0.2">
      <c r="A3" s="868" t="s">
        <v>428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604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484</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562</v>
      </c>
      <c r="AF5" s="700"/>
      <c r="AG5" s="700"/>
      <c r="AH5" s="700"/>
      <c r="AI5" s="700"/>
      <c r="AJ5" s="700"/>
      <c r="AK5" s="700"/>
      <c r="AL5" s="700"/>
      <c r="AM5" s="700"/>
      <c r="AN5" s="700"/>
      <c r="AO5" s="700"/>
      <c r="AP5" s="701"/>
      <c r="AQ5" s="702" t="s">
        <v>697</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671</v>
      </c>
      <c r="H7" s="502"/>
      <c r="I7" s="502"/>
      <c r="J7" s="502"/>
      <c r="K7" s="502"/>
      <c r="L7" s="502"/>
      <c r="M7" s="502"/>
      <c r="N7" s="502"/>
      <c r="O7" s="502"/>
      <c r="P7" s="502"/>
      <c r="Q7" s="502"/>
      <c r="R7" s="502"/>
      <c r="S7" s="502"/>
      <c r="T7" s="502"/>
      <c r="U7" s="502"/>
      <c r="V7" s="502"/>
      <c r="W7" s="502"/>
      <c r="X7" s="503"/>
      <c r="Y7" s="923" t="s">
        <v>392</v>
      </c>
      <c r="Z7" s="446"/>
      <c r="AA7" s="446"/>
      <c r="AB7" s="446"/>
      <c r="AC7" s="446"/>
      <c r="AD7" s="924"/>
      <c r="AE7" s="913" t="s">
        <v>672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男女共同参画、ＯＤＡ</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経済協力</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699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8.5" customHeight="1" x14ac:dyDescent="0.15">
      <c r="A10" s="661" t="s">
        <v>30</v>
      </c>
      <c r="B10" s="662"/>
      <c r="C10" s="662"/>
      <c r="D10" s="662"/>
      <c r="E10" s="662"/>
      <c r="F10" s="662"/>
      <c r="G10" s="755" t="s">
        <v>700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4.5" customHeight="1" x14ac:dyDescent="0.15">
      <c r="A11" s="661" t="s">
        <v>5</v>
      </c>
      <c r="B11" s="662"/>
      <c r="C11" s="662"/>
      <c r="D11" s="662"/>
      <c r="E11" s="662"/>
      <c r="F11" s="663"/>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1226</v>
      </c>
      <c r="Q13" s="659"/>
      <c r="R13" s="659"/>
      <c r="S13" s="659"/>
      <c r="T13" s="659"/>
      <c r="U13" s="659"/>
      <c r="V13" s="660"/>
      <c r="W13" s="658">
        <v>1482</v>
      </c>
      <c r="X13" s="659"/>
      <c r="Y13" s="659"/>
      <c r="Z13" s="659"/>
      <c r="AA13" s="659"/>
      <c r="AB13" s="659"/>
      <c r="AC13" s="660"/>
      <c r="AD13" s="658">
        <v>1460</v>
      </c>
      <c r="AE13" s="659"/>
      <c r="AF13" s="659"/>
      <c r="AG13" s="659"/>
      <c r="AH13" s="659"/>
      <c r="AI13" s="659"/>
      <c r="AJ13" s="660"/>
      <c r="AK13" s="658">
        <v>1991</v>
      </c>
      <c r="AL13" s="659"/>
      <c r="AM13" s="659"/>
      <c r="AN13" s="659"/>
      <c r="AO13" s="659"/>
      <c r="AP13" s="659"/>
      <c r="AQ13" s="660"/>
      <c r="AR13" s="920">
        <v>8699</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v>5000</v>
      </c>
      <c r="Q14" s="659"/>
      <c r="R14" s="659"/>
      <c r="S14" s="659"/>
      <c r="T14" s="659"/>
      <c r="U14" s="659"/>
      <c r="V14" s="660"/>
      <c r="W14" s="658">
        <v>2470</v>
      </c>
      <c r="X14" s="659"/>
      <c r="Y14" s="659"/>
      <c r="Z14" s="659"/>
      <c r="AA14" s="659"/>
      <c r="AB14" s="659"/>
      <c r="AC14" s="660"/>
      <c r="AD14" s="658">
        <v>1912</v>
      </c>
      <c r="AE14" s="659"/>
      <c r="AF14" s="659"/>
      <c r="AG14" s="659"/>
      <c r="AH14" s="659"/>
      <c r="AI14" s="659"/>
      <c r="AJ14" s="660"/>
      <c r="AK14" s="658">
        <v>5500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566</v>
      </c>
      <c r="Q15" s="659"/>
      <c r="R15" s="659"/>
      <c r="S15" s="659"/>
      <c r="T15" s="659"/>
      <c r="U15" s="659"/>
      <c r="V15" s="660"/>
      <c r="W15" s="658" t="s">
        <v>568</v>
      </c>
      <c r="X15" s="659"/>
      <c r="Y15" s="659"/>
      <c r="Z15" s="659"/>
      <c r="AA15" s="659"/>
      <c r="AB15" s="659"/>
      <c r="AC15" s="660"/>
      <c r="AD15" s="658" t="s">
        <v>566</v>
      </c>
      <c r="AE15" s="659"/>
      <c r="AF15" s="659"/>
      <c r="AG15" s="659"/>
      <c r="AH15" s="659"/>
      <c r="AI15" s="659"/>
      <c r="AJ15" s="660"/>
      <c r="AK15" s="658" t="s">
        <v>568</v>
      </c>
      <c r="AL15" s="659"/>
      <c r="AM15" s="659"/>
      <c r="AN15" s="659"/>
      <c r="AO15" s="659"/>
      <c r="AP15" s="659"/>
      <c r="AQ15" s="660"/>
      <c r="AR15" s="658" t="s">
        <v>698</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566</v>
      </c>
      <c r="Q16" s="659"/>
      <c r="R16" s="659"/>
      <c r="S16" s="659"/>
      <c r="T16" s="659"/>
      <c r="U16" s="659"/>
      <c r="V16" s="660"/>
      <c r="W16" s="658" t="s">
        <v>566</v>
      </c>
      <c r="X16" s="659"/>
      <c r="Y16" s="659"/>
      <c r="Z16" s="659"/>
      <c r="AA16" s="659"/>
      <c r="AB16" s="659"/>
      <c r="AC16" s="660"/>
      <c r="AD16" s="658" t="s">
        <v>566</v>
      </c>
      <c r="AE16" s="659"/>
      <c r="AF16" s="659"/>
      <c r="AG16" s="659"/>
      <c r="AH16" s="659"/>
      <c r="AI16" s="659"/>
      <c r="AJ16" s="660"/>
      <c r="AK16" s="658" t="s">
        <v>566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566</v>
      </c>
      <c r="Q17" s="659"/>
      <c r="R17" s="659"/>
      <c r="S17" s="659"/>
      <c r="T17" s="659"/>
      <c r="U17" s="659"/>
      <c r="V17" s="660"/>
      <c r="W17" s="658" t="s">
        <v>569</v>
      </c>
      <c r="X17" s="659"/>
      <c r="Y17" s="659"/>
      <c r="Z17" s="659"/>
      <c r="AA17" s="659"/>
      <c r="AB17" s="659"/>
      <c r="AC17" s="660"/>
      <c r="AD17" s="658">
        <v>5060</v>
      </c>
      <c r="AE17" s="659"/>
      <c r="AF17" s="659"/>
      <c r="AG17" s="659"/>
      <c r="AH17" s="659"/>
      <c r="AI17" s="659"/>
      <c r="AJ17" s="660"/>
      <c r="AK17" s="658">
        <v>17177</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6226</v>
      </c>
      <c r="Q18" s="880"/>
      <c r="R18" s="880"/>
      <c r="S18" s="880"/>
      <c r="T18" s="880"/>
      <c r="U18" s="880"/>
      <c r="V18" s="881"/>
      <c r="W18" s="879">
        <f>SUM(W13:AC17)</f>
        <v>3952</v>
      </c>
      <c r="X18" s="880"/>
      <c r="Y18" s="880"/>
      <c r="Z18" s="880"/>
      <c r="AA18" s="880"/>
      <c r="AB18" s="880"/>
      <c r="AC18" s="881"/>
      <c r="AD18" s="879">
        <f>SUM(AD13:AJ17)</f>
        <v>8432</v>
      </c>
      <c r="AE18" s="880"/>
      <c r="AF18" s="880"/>
      <c r="AG18" s="880"/>
      <c r="AH18" s="880"/>
      <c r="AI18" s="880"/>
      <c r="AJ18" s="881"/>
      <c r="AK18" s="879">
        <f>SUM(AK13:AQ17)</f>
        <v>24668</v>
      </c>
      <c r="AL18" s="880"/>
      <c r="AM18" s="880"/>
      <c r="AN18" s="880"/>
      <c r="AO18" s="880"/>
      <c r="AP18" s="880"/>
      <c r="AQ18" s="881"/>
      <c r="AR18" s="879">
        <f>SUM(AR13:AX17)</f>
        <v>8699</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6226</v>
      </c>
      <c r="Q19" s="659"/>
      <c r="R19" s="659"/>
      <c r="S19" s="659"/>
      <c r="T19" s="659"/>
      <c r="U19" s="659"/>
      <c r="V19" s="660"/>
      <c r="W19" s="658">
        <v>3952</v>
      </c>
      <c r="X19" s="659"/>
      <c r="Y19" s="659"/>
      <c r="Z19" s="659"/>
      <c r="AA19" s="659"/>
      <c r="AB19" s="659"/>
      <c r="AC19" s="660"/>
      <c r="AD19" s="658">
        <v>8432</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2.5005931198102016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431</v>
      </c>
      <c r="B22" s="948"/>
      <c r="C22" s="948"/>
      <c r="D22" s="948"/>
      <c r="E22" s="948"/>
      <c r="F22" s="949"/>
      <c r="G22" s="985" t="s">
        <v>337</v>
      </c>
      <c r="H22" s="220"/>
      <c r="I22" s="220"/>
      <c r="J22" s="220"/>
      <c r="K22" s="220"/>
      <c r="L22" s="220"/>
      <c r="M22" s="220"/>
      <c r="N22" s="220"/>
      <c r="O22" s="221"/>
      <c r="P22" s="936" t="s">
        <v>432</v>
      </c>
      <c r="Q22" s="220"/>
      <c r="R22" s="220"/>
      <c r="S22" s="220"/>
      <c r="T22" s="220"/>
      <c r="U22" s="220"/>
      <c r="V22" s="221"/>
      <c r="W22" s="936" t="s">
        <v>433</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605</v>
      </c>
      <c r="H23" s="987"/>
      <c r="I23" s="987"/>
      <c r="J23" s="987"/>
      <c r="K23" s="987"/>
      <c r="L23" s="987"/>
      <c r="M23" s="987"/>
      <c r="N23" s="987"/>
      <c r="O23" s="988"/>
      <c r="P23" s="920">
        <v>1991</v>
      </c>
      <c r="Q23" s="921"/>
      <c r="R23" s="921"/>
      <c r="S23" s="921"/>
      <c r="T23" s="921"/>
      <c r="U23" s="921"/>
      <c r="V23" s="937"/>
      <c r="W23" s="920">
        <v>8699</v>
      </c>
      <c r="X23" s="921"/>
      <c r="Y23" s="921"/>
      <c r="Z23" s="921"/>
      <c r="AA23" s="921"/>
      <c r="AB23" s="921"/>
      <c r="AC23" s="937"/>
      <c r="AD23" s="957" t="s">
        <v>701</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1991</v>
      </c>
      <c r="Q29" s="659"/>
      <c r="R29" s="659"/>
      <c r="S29" s="659"/>
      <c r="T29" s="659"/>
      <c r="U29" s="659"/>
      <c r="V29" s="660"/>
      <c r="W29" s="968">
        <f>AR13</f>
        <v>8699</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395</v>
      </c>
      <c r="AF30" s="860"/>
      <c r="AG30" s="860"/>
      <c r="AH30" s="861"/>
      <c r="AI30" s="859" t="s">
        <v>417</v>
      </c>
      <c r="AJ30" s="860"/>
      <c r="AK30" s="860"/>
      <c r="AL30" s="861"/>
      <c r="AM30" s="916" t="s">
        <v>422</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571</v>
      </c>
      <c r="AR31" s="199"/>
      <c r="AS31" s="132" t="s">
        <v>236</v>
      </c>
      <c r="AT31" s="133"/>
      <c r="AU31" s="198">
        <v>1</v>
      </c>
      <c r="AV31" s="198"/>
      <c r="AW31" s="398" t="s">
        <v>181</v>
      </c>
      <c r="AX31" s="399"/>
    </row>
    <row r="32" spans="1:50" ht="70.5" customHeight="1" x14ac:dyDescent="0.15">
      <c r="A32" s="403"/>
      <c r="B32" s="401"/>
      <c r="C32" s="401"/>
      <c r="D32" s="401"/>
      <c r="E32" s="401"/>
      <c r="F32" s="402"/>
      <c r="G32" s="564" t="s">
        <v>669</v>
      </c>
      <c r="H32" s="565"/>
      <c r="I32" s="565"/>
      <c r="J32" s="565"/>
      <c r="K32" s="565"/>
      <c r="L32" s="565"/>
      <c r="M32" s="565"/>
      <c r="N32" s="565"/>
      <c r="O32" s="566"/>
      <c r="P32" s="104" t="s">
        <v>606</v>
      </c>
      <c r="Q32" s="104"/>
      <c r="R32" s="104"/>
      <c r="S32" s="104"/>
      <c r="T32" s="104"/>
      <c r="U32" s="104"/>
      <c r="V32" s="104"/>
      <c r="W32" s="104"/>
      <c r="X32" s="105"/>
      <c r="Y32" s="474" t="s">
        <v>12</v>
      </c>
      <c r="Z32" s="534"/>
      <c r="AA32" s="535"/>
      <c r="AB32" s="464" t="s">
        <v>570</v>
      </c>
      <c r="AC32" s="464"/>
      <c r="AD32" s="464"/>
      <c r="AE32" s="216">
        <v>40</v>
      </c>
      <c r="AF32" s="217"/>
      <c r="AG32" s="217"/>
      <c r="AH32" s="217"/>
      <c r="AI32" s="216"/>
      <c r="AJ32" s="217"/>
      <c r="AK32" s="217"/>
      <c r="AL32" s="217"/>
      <c r="AM32" s="216"/>
      <c r="AN32" s="217"/>
      <c r="AO32" s="217"/>
      <c r="AP32" s="217"/>
      <c r="AQ32" s="340" t="s">
        <v>566</v>
      </c>
      <c r="AR32" s="206"/>
      <c r="AS32" s="206"/>
      <c r="AT32" s="341"/>
      <c r="AU32" s="217"/>
      <c r="AV32" s="217"/>
      <c r="AW32" s="217"/>
      <c r="AX32" s="219"/>
    </row>
    <row r="33" spans="1:50" ht="70.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570</v>
      </c>
      <c r="AC33" s="526"/>
      <c r="AD33" s="526"/>
      <c r="AE33" s="216" t="s">
        <v>607</v>
      </c>
      <c r="AF33" s="217"/>
      <c r="AG33" s="217"/>
      <c r="AH33" s="217"/>
      <c r="AI33" s="216" t="s">
        <v>609</v>
      </c>
      <c r="AJ33" s="217"/>
      <c r="AK33" s="217"/>
      <c r="AL33" s="217"/>
      <c r="AM33" s="216">
        <v>80</v>
      </c>
      <c r="AN33" s="217"/>
      <c r="AO33" s="217"/>
      <c r="AP33" s="217"/>
      <c r="AQ33" s="340" t="s">
        <v>571</v>
      </c>
      <c r="AR33" s="206"/>
      <c r="AS33" s="206"/>
      <c r="AT33" s="341"/>
      <c r="AU33" s="217">
        <v>80</v>
      </c>
      <c r="AV33" s="217"/>
      <c r="AW33" s="217"/>
      <c r="AX33" s="219"/>
    </row>
    <row r="34" spans="1:50" ht="70.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608</v>
      </c>
      <c r="AF34" s="217"/>
      <c r="AG34" s="217"/>
      <c r="AH34" s="217"/>
      <c r="AI34" s="216" t="s">
        <v>608</v>
      </c>
      <c r="AJ34" s="217"/>
      <c r="AK34" s="217"/>
      <c r="AL34" s="217"/>
      <c r="AM34" s="216" t="s">
        <v>566</v>
      </c>
      <c r="AN34" s="217"/>
      <c r="AO34" s="217"/>
      <c r="AP34" s="217"/>
      <c r="AQ34" s="340" t="s">
        <v>571</v>
      </c>
      <c r="AR34" s="206"/>
      <c r="AS34" s="206"/>
      <c r="AT34" s="341"/>
      <c r="AU34" s="217" t="s">
        <v>565</v>
      </c>
      <c r="AV34" s="217"/>
      <c r="AW34" s="217"/>
      <c r="AX34" s="219"/>
    </row>
    <row r="35" spans="1:50" ht="23.25" customHeight="1" x14ac:dyDescent="0.15">
      <c r="A35" s="224" t="s">
        <v>383</v>
      </c>
      <c r="B35" s="225"/>
      <c r="C35" s="225"/>
      <c r="D35" s="225"/>
      <c r="E35" s="225"/>
      <c r="F35" s="226"/>
      <c r="G35" s="230" t="s">
        <v>670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1"/>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566</v>
      </c>
      <c r="AR38" s="199"/>
      <c r="AS38" s="132" t="s">
        <v>236</v>
      </c>
      <c r="AT38" s="133"/>
      <c r="AU38" s="198">
        <v>3</v>
      </c>
      <c r="AV38" s="198"/>
      <c r="AW38" s="398" t="s">
        <v>181</v>
      </c>
      <c r="AX38" s="399"/>
    </row>
    <row r="39" spans="1:50" ht="57.75" customHeight="1" x14ac:dyDescent="0.15">
      <c r="A39" s="403"/>
      <c r="B39" s="401"/>
      <c r="C39" s="401"/>
      <c r="D39" s="401"/>
      <c r="E39" s="401"/>
      <c r="F39" s="402"/>
      <c r="G39" s="564" t="s">
        <v>615</v>
      </c>
      <c r="H39" s="565"/>
      <c r="I39" s="565"/>
      <c r="J39" s="565"/>
      <c r="K39" s="565"/>
      <c r="L39" s="565"/>
      <c r="M39" s="565"/>
      <c r="N39" s="565"/>
      <c r="O39" s="566"/>
      <c r="P39" s="104" t="s">
        <v>616</v>
      </c>
      <c r="Q39" s="104"/>
      <c r="R39" s="104"/>
      <c r="S39" s="104"/>
      <c r="T39" s="104"/>
      <c r="U39" s="104"/>
      <c r="V39" s="104"/>
      <c r="W39" s="104"/>
      <c r="X39" s="105"/>
      <c r="Y39" s="474" t="s">
        <v>12</v>
      </c>
      <c r="Z39" s="534"/>
      <c r="AA39" s="535"/>
      <c r="AB39" s="464" t="s">
        <v>617</v>
      </c>
      <c r="AC39" s="464"/>
      <c r="AD39" s="464"/>
      <c r="AE39" s="216">
        <v>180</v>
      </c>
      <c r="AF39" s="217"/>
      <c r="AG39" s="217"/>
      <c r="AH39" s="217"/>
      <c r="AI39" s="216">
        <v>170</v>
      </c>
      <c r="AJ39" s="217"/>
      <c r="AK39" s="217"/>
      <c r="AL39" s="217"/>
      <c r="AM39" s="216"/>
      <c r="AN39" s="217"/>
      <c r="AO39" s="217"/>
      <c r="AP39" s="217"/>
      <c r="AQ39" s="340" t="s">
        <v>566</v>
      </c>
      <c r="AR39" s="206"/>
      <c r="AS39" s="206"/>
      <c r="AT39" s="341"/>
      <c r="AU39" s="217" t="s">
        <v>657</v>
      </c>
      <c r="AV39" s="217"/>
      <c r="AW39" s="217"/>
      <c r="AX39" s="219"/>
    </row>
    <row r="40" spans="1:50" ht="57.7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618</v>
      </c>
      <c r="AC40" s="526"/>
      <c r="AD40" s="526"/>
      <c r="AE40" s="216">
        <v>180</v>
      </c>
      <c r="AF40" s="217"/>
      <c r="AG40" s="217"/>
      <c r="AH40" s="217"/>
      <c r="AI40" s="216">
        <v>180</v>
      </c>
      <c r="AJ40" s="217"/>
      <c r="AK40" s="217"/>
      <c r="AL40" s="217"/>
      <c r="AM40" s="216">
        <v>170</v>
      </c>
      <c r="AN40" s="217"/>
      <c r="AO40" s="217"/>
      <c r="AP40" s="217"/>
      <c r="AQ40" s="340" t="s">
        <v>572</v>
      </c>
      <c r="AR40" s="206"/>
      <c r="AS40" s="206"/>
      <c r="AT40" s="341"/>
      <c r="AU40" s="217">
        <v>50</v>
      </c>
      <c r="AV40" s="217"/>
      <c r="AW40" s="217"/>
      <c r="AX40" s="219"/>
    </row>
    <row r="41" spans="1:50" ht="57.7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100</v>
      </c>
      <c r="AF41" s="217"/>
      <c r="AG41" s="217"/>
      <c r="AH41" s="217"/>
      <c r="AI41" s="216">
        <v>106</v>
      </c>
      <c r="AJ41" s="217"/>
      <c r="AK41" s="217"/>
      <c r="AL41" s="217"/>
      <c r="AM41" s="216" t="s">
        <v>609</v>
      </c>
      <c r="AN41" s="217"/>
      <c r="AO41" s="217"/>
      <c r="AP41" s="217"/>
      <c r="AQ41" s="340" t="s">
        <v>572</v>
      </c>
      <c r="AR41" s="206"/>
      <c r="AS41" s="206"/>
      <c r="AT41" s="341"/>
      <c r="AU41" s="217" t="s">
        <v>657</v>
      </c>
      <c r="AV41" s="217"/>
      <c r="AW41" s="217"/>
      <c r="AX41" s="219"/>
    </row>
    <row r="42" spans="1:50" ht="23.25" customHeight="1" x14ac:dyDescent="0.15">
      <c r="A42" s="224" t="s">
        <v>383</v>
      </c>
      <c r="B42" s="225"/>
      <c r="C42" s="225"/>
      <c r="D42" s="225"/>
      <c r="E42" s="225"/>
      <c r="F42" s="226"/>
      <c r="G42" s="230" t="s">
        <v>656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1"/>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566</v>
      </c>
      <c r="AR45" s="199"/>
      <c r="AS45" s="132" t="s">
        <v>236</v>
      </c>
      <c r="AT45" s="133"/>
      <c r="AU45" s="198">
        <v>2</v>
      </c>
      <c r="AV45" s="198"/>
      <c r="AW45" s="398" t="s">
        <v>181</v>
      </c>
      <c r="AX45" s="399"/>
    </row>
    <row r="46" spans="1:50" ht="23.25" customHeight="1" x14ac:dyDescent="0.15">
      <c r="A46" s="403"/>
      <c r="B46" s="401"/>
      <c r="C46" s="401"/>
      <c r="D46" s="401"/>
      <c r="E46" s="401"/>
      <c r="F46" s="402"/>
      <c r="G46" s="564" t="s">
        <v>575</v>
      </c>
      <c r="H46" s="565"/>
      <c r="I46" s="565"/>
      <c r="J46" s="565"/>
      <c r="K46" s="565"/>
      <c r="L46" s="565"/>
      <c r="M46" s="565"/>
      <c r="N46" s="565"/>
      <c r="O46" s="566"/>
      <c r="P46" s="104" t="s">
        <v>614</v>
      </c>
      <c r="Q46" s="104"/>
      <c r="R46" s="104"/>
      <c r="S46" s="104"/>
      <c r="T46" s="104"/>
      <c r="U46" s="104"/>
      <c r="V46" s="104"/>
      <c r="W46" s="104"/>
      <c r="X46" s="105"/>
      <c r="Y46" s="474" t="s">
        <v>12</v>
      </c>
      <c r="Z46" s="534"/>
      <c r="AA46" s="535"/>
      <c r="AB46" s="464" t="s">
        <v>573</v>
      </c>
      <c r="AC46" s="464"/>
      <c r="AD46" s="464"/>
      <c r="AE46" s="216">
        <v>48</v>
      </c>
      <c r="AF46" s="217"/>
      <c r="AG46" s="217"/>
      <c r="AH46" s="217"/>
      <c r="AI46" s="216">
        <v>40</v>
      </c>
      <c r="AJ46" s="217"/>
      <c r="AK46" s="217"/>
      <c r="AL46" s="217"/>
      <c r="AM46" s="216">
        <v>42</v>
      </c>
      <c r="AN46" s="217"/>
      <c r="AO46" s="217"/>
      <c r="AP46" s="217"/>
      <c r="AQ46" s="340" t="s">
        <v>577</v>
      </c>
      <c r="AR46" s="206"/>
      <c r="AS46" s="206"/>
      <c r="AT46" s="341"/>
      <c r="AU46" s="217" t="s">
        <v>577</v>
      </c>
      <c r="AV46" s="217"/>
      <c r="AW46" s="217"/>
      <c r="AX46" s="219"/>
    </row>
    <row r="47" spans="1:50" ht="23.25"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573</v>
      </c>
      <c r="AC47" s="526"/>
      <c r="AD47" s="526"/>
      <c r="AE47" s="216" t="s">
        <v>566</v>
      </c>
      <c r="AF47" s="217"/>
      <c r="AG47" s="217"/>
      <c r="AH47" s="217"/>
      <c r="AI47" s="216" t="s">
        <v>566</v>
      </c>
      <c r="AJ47" s="217"/>
      <c r="AK47" s="217"/>
      <c r="AL47" s="217"/>
      <c r="AM47" s="216" t="s">
        <v>566</v>
      </c>
      <c r="AN47" s="217"/>
      <c r="AO47" s="217"/>
      <c r="AP47" s="217"/>
      <c r="AQ47" s="340" t="s">
        <v>566</v>
      </c>
      <c r="AR47" s="206"/>
      <c r="AS47" s="206"/>
      <c r="AT47" s="341"/>
      <c r="AU47" s="217">
        <v>51</v>
      </c>
      <c r="AV47" s="217"/>
      <c r="AW47" s="217"/>
      <c r="AX47" s="219"/>
    </row>
    <row r="48" spans="1:50" ht="23.25"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v>94.1</v>
      </c>
      <c r="AF48" s="217"/>
      <c r="AG48" s="217"/>
      <c r="AH48" s="217"/>
      <c r="AI48" s="216">
        <v>78.400000000000006</v>
      </c>
      <c r="AJ48" s="217"/>
      <c r="AK48" s="217"/>
      <c r="AL48" s="217"/>
      <c r="AM48" s="216">
        <v>82.4</v>
      </c>
      <c r="AN48" s="217"/>
      <c r="AO48" s="217"/>
      <c r="AP48" s="217"/>
      <c r="AQ48" s="340" t="s">
        <v>566</v>
      </c>
      <c r="AR48" s="206"/>
      <c r="AS48" s="206"/>
      <c r="AT48" s="341"/>
      <c r="AU48" s="217" t="s">
        <v>566</v>
      </c>
      <c r="AV48" s="217"/>
      <c r="AW48" s="217"/>
      <c r="AX48" s="219"/>
    </row>
    <row r="49" spans="1:50" ht="23.25" customHeight="1" x14ac:dyDescent="0.15">
      <c r="A49" s="224" t="s">
        <v>383</v>
      </c>
      <c r="B49" s="225"/>
      <c r="C49" s="225"/>
      <c r="D49" s="225"/>
      <c r="E49" s="225"/>
      <c r="F49" s="226"/>
      <c r="G49" s="230" t="s">
        <v>576</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5" t="s">
        <v>134</v>
      </c>
      <c r="AV51" s="925"/>
      <c r="AW51" s="925"/>
      <c r="AX51" s="926"/>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t="s">
        <v>612</v>
      </c>
      <c r="AR52" s="199"/>
      <c r="AS52" s="132" t="s">
        <v>236</v>
      </c>
      <c r="AT52" s="133"/>
      <c r="AU52" s="198">
        <v>2</v>
      </c>
      <c r="AV52" s="198"/>
      <c r="AW52" s="398" t="s">
        <v>181</v>
      </c>
      <c r="AX52" s="399"/>
    </row>
    <row r="53" spans="1:50" ht="23.25" customHeight="1" x14ac:dyDescent="0.15">
      <c r="A53" s="403"/>
      <c r="B53" s="401"/>
      <c r="C53" s="401"/>
      <c r="D53" s="401"/>
      <c r="E53" s="401"/>
      <c r="F53" s="402"/>
      <c r="G53" s="564" t="s">
        <v>692</v>
      </c>
      <c r="H53" s="565"/>
      <c r="I53" s="565"/>
      <c r="J53" s="565"/>
      <c r="K53" s="565"/>
      <c r="L53" s="565"/>
      <c r="M53" s="565"/>
      <c r="N53" s="565"/>
      <c r="O53" s="566"/>
      <c r="P53" s="104" t="s">
        <v>610</v>
      </c>
      <c r="Q53" s="104"/>
      <c r="R53" s="104"/>
      <c r="S53" s="104"/>
      <c r="T53" s="104"/>
      <c r="U53" s="104"/>
      <c r="V53" s="104"/>
      <c r="W53" s="104"/>
      <c r="X53" s="105"/>
      <c r="Y53" s="474" t="s">
        <v>12</v>
      </c>
      <c r="Z53" s="534"/>
      <c r="AA53" s="535"/>
      <c r="AB53" s="464" t="s">
        <v>611</v>
      </c>
      <c r="AC53" s="464"/>
      <c r="AD53" s="464"/>
      <c r="AE53" s="216">
        <v>5</v>
      </c>
      <c r="AF53" s="217"/>
      <c r="AG53" s="217"/>
      <c r="AH53" s="217"/>
      <c r="AI53" s="216">
        <v>5</v>
      </c>
      <c r="AJ53" s="217"/>
      <c r="AK53" s="217"/>
      <c r="AL53" s="217"/>
      <c r="AM53" s="216">
        <v>5</v>
      </c>
      <c r="AN53" s="217"/>
      <c r="AO53" s="217"/>
      <c r="AP53" s="217"/>
      <c r="AQ53" s="340" t="s">
        <v>609</v>
      </c>
      <c r="AR53" s="206"/>
      <c r="AS53" s="206"/>
      <c r="AT53" s="341"/>
      <c r="AU53" s="217" t="s">
        <v>613</v>
      </c>
      <c r="AV53" s="217"/>
      <c r="AW53" s="217"/>
      <c r="AX53" s="219"/>
    </row>
    <row r="54" spans="1:50" ht="23.25"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t="s">
        <v>573</v>
      </c>
      <c r="AC54" s="526"/>
      <c r="AD54" s="526"/>
      <c r="AE54" s="216" t="s">
        <v>612</v>
      </c>
      <c r="AF54" s="217"/>
      <c r="AG54" s="217"/>
      <c r="AH54" s="217"/>
      <c r="AI54" s="216" t="s">
        <v>613</v>
      </c>
      <c r="AJ54" s="217"/>
      <c r="AK54" s="217"/>
      <c r="AL54" s="217"/>
      <c r="AM54" s="216" t="s">
        <v>609</v>
      </c>
      <c r="AN54" s="217"/>
      <c r="AO54" s="217"/>
      <c r="AP54" s="217"/>
      <c r="AQ54" s="340" t="s">
        <v>609</v>
      </c>
      <c r="AR54" s="206"/>
      <c r="AS54" s="206"/>
      <c r="AT54" s="341"/>
      <c r="AU54" s="217">
        <v>6</v>
      </c>
      <c r="AV54" s="217"/>
      <c r="AW54" s="217"/>
      <c r="AX54" s="219"/>
    </row>
    <row r="55" spans="1:50" ht="23.25"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v>83.3</v>
      </c>
      <c r="AF55" s="217"/>
      <c r="AG55" s="217"/>
      <c r="AH55" s="217"/>
      <c r="AI55" s="216">
        <v>83.3</v>
      </c>
      <c r="AJ55" s="217"/>
      <c r="AK55" s="217"/>
      <c r="AL55" s="217"/>
      <c r="AM55" s="216">
        <v>83.3</v>
      </c>
      <c r="AN55" s="217"/>
      <c r="AO55" s="217"/>
      <c r="AP55" s="217"/>
      <c r="AQ55" s="340" t="s">
        <v>607</v>
      </c>
      <c r="AR55" s="206"/>
      <c r="AS55" s="206"/>
      <c r="AT55" s="341"/>
      <c r="AU55" s="217" t="s">
        <v>609</v>
      </c>
      <c r="AV55" s="217"/>
      <c r="AW55" s="217"/>
      <c r="AX55" s="219"/>
    </row>
    <row r="56" spans="1:50" ht="23.25" customHeight="1" x14ac:dyDescent="0.15">
      <c r="A56" s="224" t="s">
        <v>383</v>
      </c>
      <c r="B56" s="225"/>
      <c r="C56" s="225"/>
      <c r="D56" s="225"/>
      <c r="E56" s="225"/>
      <c r="F56" s="226"/>
      <c r="G56" s="230" t="s">
        <v>576</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5" t="s">
        <v>134</v>
      </c>
      <c r="AV58" s="925"/>
      <c r="AW58" s="925"/>
      <c r="AX58" s="926"/>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v>2</v>
      </c>
      <c r="AR59" s="199"/>
      <c r="AS59" s="132" t="s">
        <v>236</v>
      </c>
      <c r="AT59" s="133"/>
      <c r="AU59" s="198" t="s">
        <v>677</v>
      </c>
      <c r="AV59" s="198"/>
      <c r="AW59" s="398" t="s">
        <v>181</v>
      </c>
      <c r="AX59" s="399"/>
    </row>
    <row r="60" spans="1:50" ht="37.5" customHeight="1" x14ac:dyDescent="0.15">
      <c r="A60" s="403"/>
      <c r="B60" s="401"/>
      <c r="C60" s="401"/>
      <c r="D60" s="401"/>
      <c r="E60" s="401"/>
      <c r="F60" s="402"/>
      <c r="G60" s="564" t="s">
        <v>674</v>
      </c>
      <c r="H60" s="565"/>
      <c r="I60" s="565"/>
      <c r="J60" s="565"/>
      <c r="K60" s="565"/>
      <c r="L60" s="565"/>
      <c r="M60" s="565"/>
      <c r="N60" s="565"/>
      <c r="O60" s="566"/>
      <c r="P60" s="104" t="s">
        <v>675</v>
      </c>
      <c r="Q60" s="104"/>
      <c r="R60" s="104"/>
      <c r="S60" s="104"/>
      <c r="T60" s="104"/>
      <c r="U60" s="104"/>
      <c r="V60" s="104"/>
      <c r="W60" s="104"/>
      <c r="X60" s="105"/>
      <c r="Y60" s="474" t="s">
        <v>12</v>
      </c>
      <c r="Z60" s="534"/>
      <c r="AA60" s="535"/>
      <c r="AB60" s="464" t="s">
        <v>676</v>
      </c>
      <c r="AC60" s="464"/>
      <c r="AD60" s="464"/>
      <c r="AE60" s="216">
        <v>130</v>
      </c>
      <c r="AF60" s="217"/>
      <c r="AG60" s="217"/>
      <c r="AH60" s="217"/>
      <c r="AI60" s="216">
        <v>430</v>
      </c>
      <c r="AJ60" s="217"/>
      <c r="AK60" s="217"/>
      <c r="AL60" s="217"/>
      <c r="AM60" s="216"/>
      <c r="AN60" s="217"/>
      <c r="AO60" s="217"/>
      <c r="AP60" s="217"/>
      <c r="AQ60" s="340" t="s">
        <v>680</v>
      </c>
      <c r="AR60" s="206"/>
      <c r="AS60" s="206"/>
      <c r="AT60" s="341"/>
      <c r="AU60" s="217" t="s">
        <v>678</v>
      </c>
      <c r="AV60" s="217"/>
      <c r="AW60" s="217"/>
      <c r="AX60" s="219"/>
    </row>
    <row r="61" spans="1:50" ht="37.5"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t="s">
        <v>676</v>
      </c>
      <c r="AC61" s="526"/>
      <c r="AD61" s="526"/>
      <c r="AE61" s="216">
        <v>500</v>
      </c>
      <c r="AF61" s="217"/>
      <c r="AG61" s="217"/>
      <c r="AH61" s="217"/>
      <c r="AI61" s="216">
        <v>500</v>
      </c>
      <c r="AJ61" s="217"/>
      <c r="AK61" s="217"/>
      <c r="AL61" s="217"/>
      <c r="AM61" s="216">
        <v>500</v>
      </c>
      <c r="AN61" s="217"/>
      <c r="AO61" s="217"/>
      <c r="AP61" s="217"/>
      <c r="AQ61" s="340">
        <v>500</v>
      </c>
      <c r="AR61" s="206"/>
      <c r="AS61" s="206"/>
      <c r="AT61" s="341"/>
      <c r="AU61" s="217" t="s">
        <v>679</v>
      </c>
      <c r="AV61" s="217"/>
      <c r="AW61" s="217"/>
      <c r="AX61" s="219"/>
    </row>
    <row r="62" spans="1:50" ht="37.5"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v>26</v>
      </c>
      <c r="AF62" s="217"/>
      <c r="AG62" s="217"/>
      <c r="AH62" s="217"/>
      <c r="AI62" s="216">
        <v>86</v>
      </c>
      <c r="AJ62" s="217"/>
      <c r="AK62" s="217"/>
      <c r="AL62" s="217"/>
      <c r="AM62" s="216" t="s">
        <v>680</v>
      </c>
      <c r="AN62" s="217"/>
      <c r="AO62" s="217"/>
      <c r="AP62" s="217"/>
      <c r="AQ62" s="340" t="s">
        <v>681</v>
      </c>
      <c r="AR62" s="206"/>
      <c r="AS62" s="206"/>
      <c r="AT62" s="341"/>
      <c r="AU62" s="217" t="s">
        <v>680</v>
      </c>
      <c r="AV62" s="217"/>
      <c r="AW62" s="217"/>
      <c r="AX62" s="219"/>
    </row>
    <row r="63" spans="1:50" ht="23.25" customHeight="1" x14ac:dyDescent="0.15">
      <c r="A63" s="224" t="s">
        <v>383</v>
      </c>
      <c r="B63" s="225"/>
      <c r="C63" s="225"/>
      <c r="D63" s="225"/>
      <c r="E63" s="225"/>
      <c r="F63" s="226"/>
      <c r="G63" s="230" t="s">
        <v>673</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386</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35.25" customHeight="1" x14ac:dyDescent="0.15">
      <c r="A101" s="425"/>
      <c r="B101" s="426"/>
      <c r="C101" s="426"/>
      <c r="D101" s="426"/>
      <c r="E101" s="426"/>
      <c r="F101" s="427"/>
      <c r="G101" s="104" t="s">
        <v>619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620</v>
      </c>
      <c r="AC101" s="464"/>
      <c r="AD101" s="464"/>
      <c r="AE101" s="216">
        <v>13</v>
      </c>
      <c r="AF101" s="217"/>
      <c r="AG101" s="217"/>
      <c r="AH101" s="218"/>
      <c r="AI101" s="216">
        <v>13</v>
      </c>
      <c r="AJ101" s="217"/>
      <c r="AK101" s="217"/>
      <c r="AL101" s="218"/>
      <c r="AM101" s="216">
        <v>17</v>
      </c>
      <c r="AN101" s="217"/>
      <c r="AO101" s="217"/>
      <c r="AP101" s="218"/>
      <c r="AQ101" s="216" t="s">
        <v>609</v>
      </c>
      <c r="AR101" s="217"/>
      <c r="AS101" s="217"/>
      <c r="AT101" s="218"/>
      <c r="AU101" s="216" t="s">
        <v>566</v>
      </c>
      <c r="AV101" s="217"/>
      <c r="AW101" s="217"/>
      <c r="AX101" s="218"/>
    </row>
    <row r="102" spans="1:60" ht="35.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620</v>
      </c>
      <c r="AC102" s="464"/>
      <c r="AD102" s="464"/>
      <c r="AE102" s="421">
        <v>13</v>
      </c>
      <c r="AF102" s="421"/>
      <c r="AG102" s="421"/>
      <c r="AH102" s="421"/>
      <c r="AI102" s="421">
        <v>13</v>
      </c>
      <c r="AJ102" s="421"/>
      <c r="AK102" s="421"/>
      <c r="AL102" s="421"/>
      <c r="AM102" s="421">
        <v>13</v>
      </c>
      <c r="AN102" s="421"/>
      <c r="AO102" s="421"/>
      <c r="AP102" s="421"/>
      <c r="AQ102" s="271">
        <v>17</v>
      </c>
      <c r="AR102" s="272"/>
      <c r="AS102" s="272"/>
      <c r="AT102" s="317"/>
      <c r="AU102" s="271">
        <v>17</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customHeight="1" x14ac:dyDescent="0.15">
      <c r="A104" s="425"/>
      <c r="B104" s="426"/>
      <c r="C104" s="426"/>
      <c r="D104" s="426"/>
      <c r="E104" s="426"/>
      <c r="F104" s="427"/>
      <c r="G104" s="104" t="s">
        <v>590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573</v>
      </c>
      <c r="AC104" s="549"/>
      <c r="AD104" s="550"/>
      <c r="AE104" s="216">
        <v>18</v>
      </c>
      <c r="AF104" s="217"/>
      <c r="AG104" s="217"/>
      <c r="AH104" s="218"/>
      <c r="AI104" s="216">
        <v>17</v>
      </c>
      <c r="AJ104" s="217"/>
      <c r="AK104" s="217"/>
      <c r="AL104" s="218"/>
      <c r="AM104" s="216">
        <v>15</v>
      </c>
      <c r="AN104" s="217"/>
      <c r="AO104" s="217"/>
      <c r="AP104" s="218"/>
      <c r="AQ104" s="216" t="s">
        <v>693</v>
      </c>
      <c r="AR104" s="217"/>
      <c r="AS104" s="217"/>
      <c r="AT104" s="218"/>
      <c r="AU104" s="216" t="s">
        <v>593</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573</v>
      </c>
      <c r="AC105" s="472"/>
      <c r="AD105" s="473"/>
      <c r="AE105" s="421" t="s">
        <v>566</v>
      </c>
      <c r="AF105" s="421"/>
      <c r="AG105" s="421"/>
      <c r="AH105" s="421"/>
      <c r="AI105" s="421" t="s">
        <v>566</v>
      </c>
      <c r="AJ105" s="421"/>
      <c r="AK105" s="421"/>
      <c r="AL105" s="421"/>
      <c r="AM105" s="421" t="s">
        <v>593</v>
      </c>
      <c r="AN105" s="421"/>
      <c r="AO105" s="421"/>
      <c r="AP105" s="421"/>
      <c r="AQ105" s="216">
        <v>15</v>
      </c>
      <c r="AR105" s="217"/>
      <c r="AS105" s="217"/>
      <c r="AT105" s="218"/>
      <c r="AU105" s="271" t="s">
        <v>574</v>
      </c>
      <c r="AV105" s="272"/>
      <c r="AW105" s="272"/>
      <c r="AX105" s="317"/>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customHeight="1" x14ac:dyDescent="0.15">
      <c r="A107" s="425"/>
      <c r="B107" s="426"/>
      <c r="C107" s="426"/>
      <c r="D107" s="426"/>
      <c r="E107" s="426"/>
      <c r="F107" s="427"/>
      <c r="G107" s="104" t="s">
        <v>621</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622</v>
      </c>
      <c r="AC107" s="549"/>
      <c r="AD107" s="550"/>
      <c r="AE107" s="421">
        <v>2130</v>
      </c>
      <c r="AF107" s="421"/>
      <c r="AG107" s="421"/>
      <c r="AH107" s="421"/>
      <c r="AI107" s="421">
        <v>2450</v>
      </c>
      <c r="AJ107" s="421"/>
      <c r="AK107" s="421"/>
      <c r="AL107" s="421"/>
      <c r="AM107" s="421">
        <v>2330</v>
      </c>
      <c r="AN107" s="421"/>
      <c r="AO107" s="421"/>
      <c r="AP107" s="421"/>
      <c r="AQ107" s="216" t="s">
        <v>609</v>
      </c>
      <c r="AR107" s="217"/>
      <c r="AS107" s="217"/>
      <c r="AT107" s="218"/>
      <c r="AU107" s="216" t="s">
        <v>609</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622</v>
      </c>
      <c r="AC108" s="472"/>
      <c r="AD108" s="473"/>
      <c r="AE108" s="421" t="s">
        <v>609</v>
      </c>
      <c r="AF108" s="421"/>
      <c r="AG108" s="421"/>
      <c r="AH108" s="421"/>
      <c r="AI108" s="421" t="s">
        <v>609</v>
      </c>
      <c r="AJ108" s="421"/>
      <c r="AK108" s="421"/>
      <c r="AL108" s="421"/>
      <c r="AM108" s="421" t="s">
        <v>609</v>
      </c>
      <c r="AN108" s="421"/>
      <c r="AO108" s="421"/>
      <c r="AP108" s="421"/>
      <c r="AQ108" s="216">
        <v>2330</v>
      </c>
      <c r="AR108" s="217"/>
      <c r="AS108" s="217"/>
      <c r="AT108" s="218"/>
      <c r="AU108" s="271" t="s">
        <v>609</v>
      </c>
      <c r="AV108" s="272"/>
      <c r="AW108" s="272"/>
      <c r="AX108" s="317"/>
    </row>
    <row r="109" spans="1:60" ht="31.5"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customHeight="1" x14ac:dyDescent="0.15">
      <c r="A110" s="425"/>
      <c r="B110" s="426"/>
      <c r="C110" s="426"/>
      <c r="D110" s="426"/>
      <c r="E110" s="426"/>
      <c r="F110" s="427"/>
      <c r="G110" s="104" t="s">
        <v>685</v>
      </c>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t="s">
        <v>684</v>
      </c>
      <c r="AC110" s="549"/>
      <c r="AD110" s="550"/>
      <c r="AE110" s="421">
        <v>65</v>
      </c>
      <c r="AF110" s="421"/>
      <c r="AG110" s="421"/>
      <c r="AH110" s="421"/>
      <c r="AI110" s="421">
        <v>66</v>
      </c>
      <c r="AJ110" s="421"/>
      <c r="AK110" s="421"/>
      <c r="AL110" s="421"/>
      <c r="AM110" s="421"/>
      <c r="AN110" s="421"/>
      <c r="AO110" s="421"/>
      <c r="AP110" s="421"/>
      <c r="AQ110" s="216" t="s">
        <v>682</v>
      </c>
      <c r="AR110" s="217"/>
      <c r="AS110" s="217"/>
      <c r="AT110" s="218"/>
      <c r="AU110" s="216" t="s">
        <v>680</v>
      </c>
      <c r="AV110" s="217"/>
      <c r="AW110" s="217"/>
      <c r="AX110" s="218"/>
    </row>
    <row r="111" spans="1:60" ht="23.25"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t="s">
        <v>684</v>
      </c>
      <c r="AC111" s="472"/>
      <c r="AD111" s="473"/>
      <c r="AE111" s="421" t="s">
        <v>683</v>
      </c>
      <c r="AF111" s="421"/>
      <c r="AG111" s="421"/>
      <c r="AH111" s="421"/>
      <c r="AI111" s="421" t="s">
        <v>683</v>
      </c>
      <c r="AJ111" s="421"/>
      <c r="AK111" s="421"/>
      <c r="AL111" s="421"/>
      <c r="AM111" s="421" t="s">
        <v>680</v>
      </c>
      <c r="AN111" s="421"/>
      <c r="AO111" s="421"/>
      <c r="AP111" s="421"/>
      <c r="AQ111" s="216"/>
      <c r="AR111" s="217"/>
      <c r="AS111" s="217"/>
      <c r="AT111" s="218"/>
      <c r="AU111" s="271" t="s">
        <v>683</v>
      </c>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2" t="s">
        <v>437</v>
      </c>
      <c r="AR115" s="593"/>
      <c r="AS115" s="593"/>
      <c r="AT115" s="593"/>
      <c r="AU115" s="593"/>
      <c r="AV115" s="593"/>
      <c r="AW115" s="593"/>
      <c r="AX115" s="594"/>
    </row>
    <row r="116" spans="1:50" ht="23.25" customHeight="1" x14ac:dyDescent="0.15">
      <c r="A116" s="442"/>
      <c r="B116" s="443"/>
      <c r="C116" s="443"/>
      <c r="D116" s="443"/>
      <c r="E116" s="443"/>
      <c r="F116" s="444"/>
      <c r="G116" s="393" t="s">
        <v>623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591</v>
      </c>
      <c r="AC116" s="466"/>
      <c r="AD116" s="467"/>
      <c r="AE116" s="421">
        <v>791815</v>
      </c>
      <c r="AF116" s="421"/>
      <c r="AG116" s="421"/>
      <c r="AH116" s="421"/>
      <c r="AI116" s="421">
        <v>952521</v>
      </c>
      <c r="AJ116" s="421"/>
      <c r="AK116" s="421"/>
      <c r="AL116" s="421"/>
      <c r="AM116" s="421">
        <v>730943</v>
      </c>
      <c r="AN116" s="421"/>
      <c r="AO116" s="421"/>
      <c r="AP116" s="421"/>
      <c r="AQ116" s="216" t="s">
        <v>609</v>
      </c>
      <c r="AR116" s="217"/>
      <c r="AS116" s="217"/>
      <c r="AT116" s="217"/>
      <c r="AU116" s="217"/>
      <c r="AV116" s="217"/>
      <c r="AW116" s="217"/>
      <c r="AX116" s="219"/>
    </row>
    <row r="117" spans="1:50" ht="78.7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592</v>
      </c>
      <c r="AC117" s="476"/>
      <c r="AD117" s="477"/>
      <c r="AE117" s="591" t="s">
        <v>658</v>
      </c>
      <c r="AF117" s="554"/>
      <c r="AG117" s="554"/>
      <c r="AH117" s="554"/>
      <c r="AI117" s="591" t="s">
        <v>626</v>
      </c>
      <c r="AJ117" s="554"/>
      <c r="AK117" s="554"/>
      <c r="AL117" s="554"/>
      <c r="AM117" s="591" t="s">
        <v>659</v>
      </c>
      <c r="AN117" s="554"/>
      <c r="AO117" s="554"/>
      <c r="AP117" s="554"/>
      <c r="AQ117" s="591" t="s">
        <v>411</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2" t="s">
        <v>437</v>
      </c>
      <c r="AR118" s="593"/>
      <c r="AS118" s="593"/>
      <c r="AT118" s="593"/>
      <c r="AU118" s="593"/>
      <c r="AV118" s="593"/>
      <c r="AW118" s="593"/>
      <c r="AX118" s="594"/>
    </row>
    <row r="119" spans="1:50" ht="23.25" customHeight="1" x14ac:dyDescent="0.15">
      <c r="A119" s="442"/>
      <c r="B119" s="443"/>
      <c r="C119" s="443"/>
      <c r="D119" s="443"/>
      <c r="E119" s="443"/>
      <c r="F119" s="444"/>
      <c r="G119" s="393" t="s">
        <v>624</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591</v>
      </c>
      <c r="AC119" s="466"/>
      <c r="AD119" s="467"/>
      <c r="AE119" s="421"/>
      <c r="AF119" s="421"/>
      <c r="AG119" s="421"/>
      <c r="AH119" s="421"/>
      <c r="AI119" s="421"/>
      <c r="AJ119" s="421"/>
      <c r="AK119" s="421"/>
      <c r="AL119" s="421"/>
      <c r="AM119" s="421"/>
      <c r="AN119" s="421"/>
      <c r="AO119" s="421"/>
      <c r="AP119" s="421"/>
      <c r="AQ119" s="421" t="s">
        <v>566</v>
      </c>
      <c r="AR119" s="421"/>
      <c r="AS119" s="421"/>
      <c r="AT119" s="421"/>
      <c r="AU119" s="421"/>
      <c r="AV119" s="421"/>
      <c r="AW119" s="421"/>
      <c r="AX119" s="553"/>
    </row>
    <row r="120" spans="1:50" ht="73.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629</v>
      </c>
      <c r="AC120" s="476"/>
      <c r="AD120" s="477"/>
      <c r="AE120" s="591" t="s">
        <v>660</v>
      </c>
      <c r="AF120" s="554"/>
      <c r="AG120" s="554"/>
      <c r="AH120" s="554"/>
      <c r="AI120" s="591" t="s">
        <v>661</v>
      </c>
      <c r="AJ120" s="554"/>
      <c r="AK120" s="554"/>
      <c r="AL120" s="554"/>
      <c r="AM120" s="591" t="s">
        <v>662</v>
      </c>
      <c r="AN120" s="554"/>
      <c r="AO120" s="554"/>
      <c r="AP120" s="554"/>
      <c r="AQ120" s="554" t="s">
        <v>594</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2" t="s">
        <v>437</v>
      </c>
      <c r="AR121" s="593"/>
      <c r="AS121" s="593"/>
      <c r="AT121" s="593"/>
      <c r="AU121" s="593"/>
      <c r="AV121" s="593"/>
      <c r="AW121" s="593"/>
      <c r="AX121" s="594"/>
    </row>
    <row r="122" spans="1:50" ht="23.25" customHeight="1" x14ac:dyDescent="0.15">
      <c r="A122" s="442"/>
      <c r="B122" s="443"/>
      <c r="C122" s="443"/>
      <c r="D122" s="443"/>
      <c r="E122" s="443"/>
      <c r="F122" s="444"/>
      <c r="G122" s="393" t="s">
        <v>625</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628</v>
      </c>
      <c r="AC122" s="466"/>
      <c r="AD122" s="467"/>
      <c r="AE122" s="421">
        <v>121763</v>
      </c>
      <c r="AF122" s="421"/>
      <c r="AG122" s="421"/>
      <c r="AH122" s="421"/>
      <c r="AI122" s="421">
        <v>135467</v>
      </c>
      <c r="AJ122" s="421"/>
      <c r="AK122" s="421"/>
      <c r="AL122" s="421"/>
      <c r="AM122" s="421">
        <v>129016</v>
      </c>
      <c r="AN122" s="421"/>
      <c r="AO122" s="421"/>
      <c r="AP122" s="421"/>
      <c r="AQ122" s="421" t="s">
        <v>609</v>
      </c>
      <c r="AR122" s="421"/>
      <c r="AS122" s="421"/>
      <c r="AT122" s="421"/>
      <c r="AU122" s="421"/>
      <c r="AV122" s="421"/>
      <c r="AW122" s="421"/>
      <c r="AX122" s="553"/>
    </row>
    <row r="123" spans="1:50" ht="63.75"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687</v>
      </c>
      <c r="AC123" s="476"/>
      <c r="AD123" s="477"/>
      <c r="AE123" s="591" t="s">
        <v>663</v>
      </c>
      <c r="AF123" s="554"/>
      <c r="AG123" s="554"/>
      <c r="AH123" s="554"/>
      <c r="AI123" s="591" t="s">
        <v>664</v>
      </c>
      <c r="AJ123" s="554"/>
      <c r="AK123" s="554"/>
      <c r="AL123" s="554"/>
      <c r="AM123" s="591" t="s">
        <v>665</v>
      </c>
      <c r="AN123" s="554"/>
      <c r="AO123" s="554"/>
      <c r="AP123" s="554"/>
      <c r="AQ123" s="554" t="s">
        <v>630</v>
      </c>
      <c r="AR123" s="554"/>
      <c r="AS123" s="554"/>
      <c r="AT123" s="554"/>
      <c r="AU123" s="554"/>
      <c r="AV123" s="554"/>
      <c r="AW123" s="554"/>
      <c r="AX123" s="555"/>
    </row>
    <row r="124" spans="1:50" ht="23.25"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2" t="s">
        <v>437</v>
      </c>
      <c r="AR124" s="593"/>
      <c r="AS124" s="593"/>
      <c r="AT124" s="593"/>
      <c r="AU124" s="593"/>
      <c r="AV124" s="593"/>
      <c r="AW124" s="593"/>
      <c r="AX124" s="594"/>
    </row>
    <row r="125" spans="1:50" ht="23.25" customHeight="1" x14ac:dyDescent="0.15">
      <c r="A125" s="442"/>
      <c r="B125" s="443"/>
      <c r="C125" s="443"/>
      <c r="D125" s="443"/>
      <c r="E125" s="443"/>
      <c r="F125" s="444"/>
      <c r="G125" s="393" t="s">
        <v>686</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t="s">
        <v>689</v>
      </c>
      <c r="AC125" s="466"/>
      <c r="AD125" s="467"/>
      <c r="AE125" s="421">
        <v>29.9</v>
      </c>
      <c r="AF125" s="421"/>
      <c r="AG125" s="421"/>
      <c r="AH125" s="421"/>
      <c r="AI125" s="421" t="s">
        <v>680</v>
      </c>
      <c r="AJ125" s="421"/>
      <c r="AK125" s="421"/>
      <c r="AL125" s="421"/>
      <c r="AM125" s="421" t="s">
        <v>678</v>
      </c>
      <c r="AN125" s="421"/>
      <c r="AO125" s="421"/>
      <c r="AP125" s="421"/>
      <c r="AQ125" s="421" t="s">
        <v>680</v>
      </c>
      <c r="AR125" s="421"/>
      <c r="AS125" s="421"/>
      <c r="AT125" s="421"/>
      <c r="AU125" s="421"/>
      <c r="AV125" s="421"/>
      <c r="AW125" s="421"/>
      <c r="AX125" s="553"/>
    </row>
    <row r="126" spans="1:50" ht="46.5" customHeight="1" thickBo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688</v>
      </c>
      <c r="AC126" s="476"/>
      <c r="AD126" s="477"/>
      <c r="AE126" s="554" t="s">
        <v>690</v>
      </c>
      <c r="AF126" s="554"/>
      <c r="AG126" s="554"/>
      <c r="AH126" s="554"/>
      <c r="AI126" s="554"/>
      <c r="AJ126" s="554"/>
      <c r="AK126" s="554"/>
      <c r="AL126" s="554"/>
      <c r="AM126" s="554"/>
      <c r="AN126" s="554"/>
      <c r="AO126" s="554"/>
      <c r="AP126" s="554"/>
      <c r="AQ126" s="554" t="s">
        <v>680</v>
      </c>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395</v>
      </c>
      <c r="AF127" s="419"/>
      <c r="AG127" s="419"/>
      <c r="AH127" s="420"/>
      <c r="AI127" s="418" t="s">
        <v>393</v>
      </c>
      <c r="AJ127" s="419"/>
      <c r="AK127" s="419"/>
      <c r="AL127" s="420"/>
      <c r="AM127" s="418" t="s">
        <v>422</v>
      </c>
      <c r="AN127" s="419"/>
      <c r="AO127" s="419"/>
      <c r="AP127" s="420"/>
      <c r="AQ127" s="592" t="s">
        <v>437</v>
      </c>
      <c r="AR127" s="593"/>
      <c r="AS127" s="593"/>
      <c r="AT127" s="593"/>
      <c r="AU127" s="593"/>
      <c r="AV127" s="593"/>
      <c r="AW127" s="593"/>
      <c r="AX127" s="594"/>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5.25" customHeight="1" x14ac:dyDescent="0.15">
      <c r="A130" s="187" t="s">
        <v>410</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5.2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598</v>
      </c>
      <c r="AR133" s="198"/>
      <c r="AS133" s="132" t="s">
        <v>236</v>
      </c>
      <c r="AT133" s="133"/>
      <c r="AU133" s="199">
        <v>2</v>
      </c>
      <c r="AV133" s="199"/>
      <c r="AW133" s="132" t="s">
        <v>181</v>
      </c>
      <c r="AX133" s="194"/>
    </row>
    <row r="134" spans="1:50" ht="28.5" customHeight="1" x14ac:dyDescent="0.15">
      <c r="A134" s="188"/>
      <c r="B134" s="185"/>
      <c r="C134" s="179"/>
      <c r="D134" s="185"/>
      <c r="E134" s="179"/>
      <c r="F134" s="180"/>
      <c r="G134" s="103" t="s">
        <v>597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v>48</v>
      </c>
      <c r="AF134" s="206"/>
      <c r="AG134" s="206"/>
      <c r="AH134" s="206"/>
      <c r="AI134" s="205">
        <v>40</v>
      </c>
      <c r="AJ134" s="206"/>
      <c r="AK134" s="206"/>
      <c r="AL134" s="206"/>
      <c r="AM134" s="205">
        <v>42</v>
      </c>
      <c r="AN134" s="206"/>
      <c r="AO134" s="206"/>
      <c r="AP134" s="206"/>
      <c r="AQ134" s="205" t="s">
        <v>566</v>
      </c>
      <c r="AR134" s="206"/>
      <c r="AS134" s="206"/>
      <c r="AT134" s="206"/>
      <c r="AU134" s="205" t="s">
        <v>566</v>
      </c>
      <c r="AV134" s="206"/>
      <c r="AW134" s="206"/>
      <c r="AX134" s="207"/>
    </row>
    <row r="135" spans="1:50" ht="28.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666</v>
      </c>
      <c r="AF135" s="206"/>
      <c r="AG135" s="206"/>
      <c r="AH135" s="206"/>
      <c r="AI135" s="205" t="s">
        <v>666</v>
      </c>
      <c r="AJ135" s="206"/>
      <c r="AK135" s="206"/>
      <c r="AL135" s="206"/>
      <c r="AM135" s="205" t="s">
        <v>666</v>
      </c>
      <c r="AN135" s="206"/>
      <c r="AO135" s="206"/>
      <c r="AP135" s="206"/>
      <c r="AQ135" s="205" t="s">
        <v>598</v>
      </c>
      <c r="AR135" s="206"/>
      <c r="AS135" s="206"/>
      <c r="AT135" s="206"/>
      <c r="AU135" s="205">
        <v>51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4.25" customHeight="1" x14ac:dyDescent="0.15">
      <c r="A154" s="188"/>
      <c r="B154" s="185"/>
      <c r="C154" s="179"/>
      <c r="D154" s="185"/>
      <c r="E154" s="179"/>
      <c r="F154" s="180"/>
      <c r="G154" s="103" t="s">
        <v>691</v>
      </c>
      <c r="H154" s="104"/>
      <c r="I154" s="104"/>
      <c r="J154" s="104"/>
      <c r="K154" s="104"/>
      <c r="L154" s="104"/>
      <c r="M154" s="104"/>
      <c r="N154" s="104"/>
      <c r="O154" s="104"/>
      <c r="P154" s="105"/>
      <c r="Q154" s="124" t="s">
        <v>691</v>
      </c>
      <c r="R154" s="104"/>
      <c r="S154" s="104"/>
      <c r="T154" s="104"/>
      <c r="U154" s="104"/>
      <c r="V154" s="104"/>
      <c r="W154" s="104"/>
      <c r="X154" s="104"/>
      <c r="Y154" s="104"/>
      <c r="Z154" s="104"/>
      <c r="AA154" s="291"/>
      <c r="AB154" s="140" t="s">
        <v>691</v>
      </c>
      <c r="AC154" s="141"/>
      <c r="AD154" s="141"/>
      <c r="AE154" s="146" t="s">
        <v>691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4.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4.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691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4.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2"/>
      <c r="E430" s="173" t="s">
        <v>403</v>
      </c>
      <c r="F430" s="899"/>
      <c r="G430" s="900" t="s">
        <v>255</v>
      </c>
      <c r="H430" s="122"/>
      <c r="I430" s="122"/>
      <c r="J430" s="901" t="s">
        <v>564</v>
      </c>
      <c r="K430" s="902"/>
      <c r="L430" s="902"/>
      <c r="M430" s="902"/>
      <c r="N430" s="902"/>
      <c r="O430" s="902"/>
      <c r="P430" s="902"/>
      <c r="Q430" s="902"/>
      <c r="R430" s="902"/>
      <c r="S430" s="902"/>
      <c r="T430" s="903"/>
      <c r="U430" s="588" t="s">
        <v>566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236</v>
      </c>
      <c r="AH432" s="133"/>
      <c r="AI432" s="155"/>
      <c r="AJ432" s="155"/>
      <c r="AK432" s="155"/>
      <c r="AL432" s="153"/>
      <c r="AM432" s="155"/>
      <c r="AN432" s="155"/>
      <c r="AO432" s="155"/>
      <c r="AP432" s="153"/>
      <c r="AQ432" s="590" t="s">
        <v>566</v>
      </c>
      <c r="AR432" s="199"/>
      <c r="AS432" s="132" t="s">
        <v>236</v>
      </c>
      <c r="AT432" s="133"/>
      <c r="AU432" s="199" t="s">
        <v>566</v>
      </c>
      <c r="AV432" s="199"/>
      <c r="AW432" s="132" t="s">
        <v>181</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567</v>
      </c>
      <c r="AF433" s="206"/>
      <c r="AG433" s="206"/>
      <c r="AH433" s="206"/>
      <c r="AI433" s="340" t="s">
        <v>565</v>
      </c>
      <c r="AJ433" s="206"/>
      <c r="AK433" s="206"/>
      <c r="AL433" s="206"/>
      <c r="AM433" s="340" t="s">
        <v>567</v>
      </c>
      <c r="AN433" s="206"/>
      <c r="AO433" s="206"/>
      <c r="AP433" s="341"/>
      <c r="AQ433" s="340" t="s">
        <v>567</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601</v>
      </c>
      <c r="AC434" s="204"/>
      <c r="AD434" s="204"/>
      <c r="AE434" s="340" t="s">
        <v>566</v>
      </c>
      <c r="AF434" s="206"/>
      <c r="AG434" s="206"/>
      <c r="AH434" s="341"/>
      <c r="AI434" s="340" t="s">
        <v>566</v>
      </c>
      <c r="AJ434" s="206"/>
      <c r="AK434" s="206"/>
      <c r="AL434" s="206"/>
      <c r="AM434" s="340" t="s">
        <v>602</v>
      </c>
      <c r="AN434" s="206"/>
      <c r="AO434" s="206"/>
      <c r="AP434" s="341"/>
      <c r="AQ434" s="340" t="s">
        <v>565</v>
      </c>
      <c r="AR434" s="206"/>
      <c r="AS434" s="206"/>
      <c r="AT434" s="341"/>
      <c r="AU434" s="206" t="s">
        <v>603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566</v>
      </c>
      <c r="AF435" s="206"/>
      <c r="AG435" s="206"/>
      <c r="AH435" s="341"/>
      <c r="AI435" s="340" t="s">
        <v>565</v>
      </c>
      <c r="AJ435" s="206"/>
      <c r="AK435" s="206"/>
      <c r="AL435" s="206"/>
      <c r="AM435" s="340" t="s">
        <v>566</v>
      </c>
      <c r="AN435" s="206"/>
      <c r="AO435" s="206"/>
      <c r="AP435" s="341"/>
      <c r="AQ435" s="340" t="s">
        <v>567</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9.5" customHeight="1" x14ac:dyDescent="0.15">
      <c r="A482" s="188"/>
      <c r="B482" s="185"/>
      <c r="C482" s="179"/>
      <c r="D482" s="185"/>
      <c r="E482" s="124" t="s">
        <v>600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9.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563</v>
      </c>
      <c r="AE702" s="346"/>
      <c r="AF702" s="346"/>
      <c r="AG702" s="385" t="s">
        <v>582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627</v>
      </c>
      <c r="AE703" s="327"/>
      <c r="AF703" s="327"/>
      <c r="AG703" s="100" t="s">
        <v>583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563</v>
      </c>
      <c r="AE704" s="784"/>
      <c r="AF704" s="784"/>
      <c r="AG704" s="166" t="s">
        <v>584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578</v>
      </c>
      <c r="AE705" s="716"/>
      <c r="AF705" s="716"/>
      <c r="AG705" s="124" t="s">
        <v>580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579</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579</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578</v>
      </c>
      <c r="AE708" s="606"/>
      <c r="AF708" s="606"/>
      <c r="AG708" s="743" t="s">
        <v>581</v>
      </c>
      <c r="AH708" s="744"/>
      <c r="AI708" s="744"/>
      <c r="AJ708" s="744"/>
      <c r="AK708" s="744"/>
      <c r="AL708" s="744"/>
      <c r="AM708" s="744"/>
      <c r="AN708" s="744"/>
      <c r="AO708" s="744"/>
      <c r="AP708" s="744"/>
      <c r="AQ708" s="744"/>
      <c r="AR708" s="744"/>
      <c r="AS708" s="744"/>
      <c r="AT708" s="744"/>
      <c r="AU708" s="744"/>
      <c r="AV708" s="744"/>
      <c r="AW708" s="744"/>
      <c r="AX708" s="745"/>
    </row>
    <row r="709" spans="1:50" ht="54"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585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578</v>
      </c>
      <c r="AE710" s="327"/>
      <c r="AF710" s="327"/>
      <c r="AG710" s="100" t="s">
        <v>565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563</v>
      </c>
      <c r="AE711" s="327"/>
      <c r="AF711" s="327"/>
      <c r="AG711" s="100" t="s">
        <v>586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578</v>
      </c>
      <c r="AE712" s="784"/>
      <c r="AF712" s="784"/>
      <c r="AG712" s="811" t="s">
        <v>566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578</v>
      </c>
      <c r="AE713" s="327"/>
      <c r="AF713" s="664"/>
      <c r="AG713" s="100" t="s">
        <v>574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578</v>
      </c>
      <c r="AE714" s="809"/>
      <c r="AF714" s="810"/>
      <c r="AG714" s="737" t="s">
        <v>566</v>
      </c>
      <c r="AH714" s="738"/>
      <c r="AI714" s="738"/>
      <c r="AJ714" s="738"/>
      <c r="AK714" s="738"/>
      <c r="AL714" s="738"/>
      <c r="AM714" s="738"/>
      <c r="AN714" s="738"/>
      <c r="AO714" s="738"/>
      <c r="AP714" s="738"/>
      <c r="AQ714" s="738"/>
      <c r="AR714" s="738"/>
      <c r="AS714" s="738"/>
      <c r="AT714" s="738"/>
      <c r="AU714" s="738"/>
      <c r="AV714" s="738"/>
      <c r="AW714" s="738"/>
      <c r="AX714" s="739"/>
    </row>
    <row r="715" spans="1:50" ht="48"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563</v>
      </c>
      <c r="AE715" s="606"/>
      <c r="AF715" s="657"/>
      <c r="AG715" s="743" t="s">
        <v>667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563</v>
      </c>
      <c r="AE716" s="628"/>
      <c r="AF716" s="628"/>
      <c r="AG716" s="100" t="s">
        <v>653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563</v>
      </c>
      <c r="AE717" s="327"/>
      <c r="AF717" s="327"/>
      <c r="AG717" s="100" t="s">
        <v>654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655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563</v>
      </c>
      <c r="AE719" s="606"/>
      <c r="AF719" s="606"/>
      <c r="AG719" s="124" t="s">
        <v>634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9" customHeight="1" x14ac:dyDescent="0.15">
      <c r="A721" s="779"/>
      <c r="B721" s="780"/>
      <c r="C721" s="294" t="s">
        <v>631</v>
      </c>
      <c r="D721" s="295"/>
      <c r="E721" s="295"/>
      <c r="F721" s="296"/>
      <c r="G721" s="285"/>
      <c r="H721" s="286"/>
      <c r="I721" s="82" t="str">
        <f>IF(OR(G721="　", G721=""), "", "-")</f>
        <v/>
      </c>
      <c r="J721" s="289">
        <v>321</v>
      </c>
      <c r="K721" s="289"/>
      <c r="L721" s="82" t="str">
        <f>IF(M721="","","-")</f>
        <v/>
      </c>
      <c r="M721" s="83"/>
      <c r="N721" s="302" t="s">
        <v>633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9" customHeight="1" x14ac:dyDescent="0.15">
      <c r="A722" s="779"/>
      <c r="B722" s="780"/>
      <c r="C722" s="294" t="s">
        <v>560</v>
      </c>
      <c r="D722" s="295"/>
      <c r="E722" s="295"/>
      <c r="F722" s="296"/>
      <c r="G722" s="285"/>
      <c r="H722" s="286"/>
      <c r="I722" s="82" t="str">
        <f t="shared" ref="I722:I725" si="4">IF(OR(G722="　", G722=""), "", "-")</f>
        <v/>
      </c>
      <c r="J722" s="289">
        <v>845</v>
      </c>
      <c r="K722" s="289"/>
      <c r="L722" s="82" t="str">
        <f t="shared" ref="L722:L725" si="5">IF(M722="","","-")</f>
        <v/>
      </c>
      <c r="M722" s="83"/>
      <c r="N722" s="302" t="s">
        <v>632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39"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39"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39"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668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4.25" customHeight="1" thickBot="1" x14ac:dyDescent="0.2">
      <c r="A729" s="635" t="s">
        <v>694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4.25" customHeight="1" thickBot="1" x14ac:dyDescent="0.2">
      <c r="A731" s="800" t="s">
        <v>138</v>
      </c>
      <c r="B731" s="801"/>
      <c r="C731" s="801"/>
      <c r="D731" s="801"/>
      <c r="E731" s="802"/>
      <c r="F731" s="730" t="s">
        <v>695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4.25" customHeight="1" thickBot="1" x14ac:dyDescent="0.2">
      <c r="A733" s="674" t="s">
        <v>138</v>
      </c>
      <c r="B733" s="675"/>
      <c r="C733" s="675"/>
      <c r="D733" s="675"/>
      <c r="E733" s="676"/>
      <c r="F733" s="638" t="s">
        <v>696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4.25" customHeight="1" thickBot="1" x14ac:dyDescent="0.2">
      <c r="A735" s="791" t="s">
        <v>698</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406</v>
      </c>
      <c r="B737" s="209"/>
      <c r="C737" s="209"/>
      <c r="D737" s="210"/>
      <c r="E737" s="990" t="s">
        <v>636</v>
      </c>
      <c r="F737" s="990"/>
      <c r="G737" s="990"/>
      <c r="H737" s="990"/>
      <c r="I737" s="990"/>
      <c r="J737" s="990"/>
      <c r="K737" s="990"/>
      <c r="L737" s="990"/>
      <c r="M737" s="990"/>
      <c r="N737" s="365" t="s">
        <v>401</v>
      </c>
      <c r="O737" s="365"/>
      <c r="P737" s="365"/>
      <c r="Q737" s="365"/>
      <c r="R737" s="990" t="s">
        <v>637</v>
      </c>
      <c r="S737" s="990"/>
      <c r="T737" s="990"/>
      <c r="U737" s="990"/>
      <c r="V737" s="990"/>
      <c r="W737" s="990"/>
      <c r="X737" s="990"/>
      <c r="Y737" s="990"/>
      <c r="Z737" s="990"/>
      <c r="AA737" s="365" t="s">
        <v>400</v>
      </c>
      <c r="AB737" s="365"/>
      <c r="AC737" s="365"/>
      <c r="AD737" s="365"/>
      <c r="AE737" s="990" t="s">
        <v>638</v>
      </c>
      <c r="AF737" s="990"/>
      <c r="AG737" s="990"/>
      <c r="AH737" s="990"/>
      <c r="AI737" s="990"/>
      <c r="AJ737" s="990"/>
      <c r="AK737" s="990"/>
      <c r="AL737" s="990"/>
      <c r="AM737" s="990"/>
      <c r="AN737" s="365" t="s">
        <v>399</v>
      </c>
      <c r="AO737" s="365"/>
      <c r="AP737" s="365"/>
      <c r="AQ737" s="365"/>
      <c r="AR737" s="996" t="s">
        <v>639</v>
      </c>
      <c r="AS737" s="997"/>
      <c r="AT737" s="997"/>
      <c r="AU737" s="997"/>
      <c r="AV737" s="997"/>
      <c r="AW737" s="997"/>
      <c r="AX737" s="998"/>
      <c r="AY737" s="88"/>
      <c r="AZ737" s="88"/>
    </row>
    <row r="738" spans="1:52" ht="24.75" customHeight="1" x14ac:dyDescent="0.15">
      <c r="A738" s="989" t="s">
        <v>398</v>
      </c>
      <c r="B738" s="209"/>
      <c r="C738" s="209"/>
      <c r="D738" s="210"/>
      <c r="E738" s="990" t="s">
        <v>640</v>
      </c>
      <c r="F738" s="990"/>
      <c r="G738" s="990"/>
      <c r="H738" s="990"/>
      <c r="I738" s="990"/>
      <c r="J738" s="990"/>
      <c r="K738" s="990"/>
      <c r="L738" s="990"/>
      <c r="M738" s="990"/>
      <c r="N738" s="365" t="s">
        <v>397</v>
      </c>
      <c r="O738" s="365"/>
      <c r="P738" s="365"/>
      <c r="Q738" s="365"/>
      <c r="R738" s="990" t="s">
        <v>641</v>
      </c>
      <c r="S738" s="990"/>
      <c r="T738" s="990"/>
      <c r="U738" s="990"/>
      <c r="V738" s="990"/>
      <c r="W738" s="990"/>
      <c r="X738" s="990"/>
      <c r="Y738" s="990"/>
      <c r="Z738" s="990"/>
      <c r="AA738" s="365" t="s">
        <v>396</v>
      </c>
      <c r="AB738" s="365"/>
      <c r="AC738" s="365"/>
      <c r="AD738" s="365"/>
      <c r="AE738" s="990" t="s">
        <v>642</v>
      </c>
      <c r="AF738" s="990"/>
      <c r="AG738" s="990"/>
      <c r="AH738" s="990"/>
      <c r="AI738" s="990"/>
      <c r="AJ738" s="990"/>
      <c r="AK738" s="990"/>
      <c r="AL738" s="990"/>
      <c r="AM738" s="990"/>
      <c r="AN738" s="365" t="s">
        <v>395</v>
      </c>
      <c r="AO738" s="365"/>
      <c r="AP738" s="365"/>
      <c r="AQ738" s="365"/>
      <c r="AR738" s="996" t="s">
        <v>643</v>
      </c>
      <c r="AS738" s="997"/>
      <c r="AT738" s="997"/>
      <c r="AU738" s="997"/>
      <c r="AV738" s="997"/>
      <c r="AW738" s="997"/>
      <c r="AX738" s="998"/>
    </row>
    <row r="739" spans="1:52" ht="24.75" customHeight="1" x14ac:dyDescent="0.15">
      <c r="A739" s="989" t="s">
        <v>394</v>
      </c>
      <c r="B739" s="209"/>
      <c r="C739" s="209"/>
      <c r="D739" s="210"/>
      <c r="E739" s="990" t="s">
        <v>644</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418</v>
      </c>
      <c r="B740" s="972"/>
      <c r="C740" s="972"/>
      <c r="D740" s="973"/>
      <c r="E740" s="974" t="s">
        <v>560</v>
      </c>
      <c r="F740" s="975"/>
      <c r="G740" s="975"/>
      <c r="H740" s="92" t="str">
        <f>IF(E740="", "", "(")</f>
        <v>(</v>
      </c>
      <c r="I740" s="975"/>
      <c r="J740" s="975"/>
      <c r="K740" s="92" t="str">
        <f>IF(OR(I740="　", I740=""), "", "-")</f>
        <v/>
      </c>
      <c r="L740" s="976">
        <v>826</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387</v>
      </c>
      <c r="B741" s="616"/>
      <c r="C741" s="616"/>
      <c r="D741" s="616"/>
      <c r="E741" s="616"/>
      <c r="F741" s="617"/>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15.7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389</v>
      </c>
      <c r="B780" s="630"/>
      <c r="C780" s="630"/>
      <c r="D780" s="630"/>
      <c r="E780" s="630"/>
      <c r="F780" s="631"/>
      <c r="G780" s="596" t="s">
        <v>587</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646</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55.5" customHeight="1" x14ac:dyDescent="0.15">
      <c r="A782" s="632"/>
      <c r="B782" s="633"/>
      <c r="C782" s="633"/>
      <c r="D782" s="633"/>
      <c r="E782" s="633"/>
      <c r="F782" s="634"/>
      <c r="G782" s="671" t="s">
        <v>645</v>
      </c>
      <c r="H782" s="672"/>
      <c r="I782" s="672"/>
      <c r="J782" s="672"/>
      <c r="K782" s="673"/>
      <c r="L782" s="665" t="s">
        <v>647</v>
      </c>
      <c r="M782" s="666"/>
      <c r="N782" s="666"/>
      <c r="O782" s="666"/>
      <c r="P782" s="666"/>
      <c r="Q782" s="666"/>
      <c r="R782" s="666"/>
      <c r="S782" s="666"/>
      <c r="T782" s="666"/>
      <c r="U782" s="666"/>
      <c r="V782" s="666"/>
      <c r="W782" s="666"/>
      <c r="X782" s="667"/>
      <c r="Y782" s="388">
        <v>8338</v>
      </c>
      <c r="Z782" s="389"/>
      <c r="AA782" s="389"/>
      <c r="AB782" s="806"/>
      <c r="AC782" s="671" t="s">
        <v>649</v>
      </c>
      <c r="AD782" s="672"/>
      <c r="AE782" s="672"/>
      <c r="AF782" s="672"/>
      <c r="AG782" s="673"/>
      <c r="AH782" s="665" t="s">
        <v>648</v>
      </c>
      <c r="AI782" s="666"/>
      <c r="AJ782" s="666"/>
      <c r="AK782" s="666"/>
      <c r="AL782" s="666"/>
      <c r="AM782" s="666"/>
      <c r="AN782" s="666"/>
      <c r="AO782" s="666"/>
      <c r="AP782" s="666"/>
      <c r="AQ782" s="666"/>
      <c r="AR782" s="666"/>
      <c r="AS782" s="666"/>
      <c r="AT782" s="667"/>
      <c r="AU782" s="388">
        <v>94</v>
      </c>
      <c r="AV782" s="389"/>
      <c r="AW782" s="389"/>
      <c r="AX782" s="390"/>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8338</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94</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69.75" customHeight="1" x14ac:dyDescent="0.15">
      <c r="A838" s="376">
        <v>1</v>
      </c>
      <c r="B838" s="376">
        <v>1</v>
      </c>
      <c r="C838" s="361" t="s">
        <v>588</v>
      </c>
      <c r="D838" s="347"/>
      <c r="E838" s="347"/>
      <c r="F838" s="347"/>
      <c r="G838" s="347"/>
      <c r="H838" s="347"/>
      <c r="I838" s="347"/>
      <c r="J838" s="348" t="s">
        <v>566</v>
      </c>
      <c r="K838" s="349"/>
      <c r="L838" s="349"/>
      <c r="M838" s="349"/>
      <c r="N838" s="349"/>
      <c r="O838" s="349"/>
      <c r="P838" s="362" t="s">
        <v>651</v>
      </c>
      <c r="Q838" s="350"/>
      <c r="R838" s="350"/>
      <c r="S838" s="350"/>
      <c r="T838" s="350"/>
      <c r="U838" s="350"/>
      <c r="V838" s="350"/>
      <c r="W838" s="350"/>
      <c r="X838" s="350"/>
      <c r="Y838" s="351">
        <v>8338</v>
      </c>
      <c r="Z838" s="352"/>
      <c r="AA838" s="352"/>
      <c r="AB838" s="353"/>
      <c r="AC838" s="363" t="s">
        <v>80</v>
      </c>
      <c r="AD838" s="371"/>
      <c r="AE838" s="371"/>
      <c r="AF838" s="371"/>
      <c r="AG838" s="371"/>
      <c r="AH838" s="372" t="s">
        <v>566</v>
      </c>
      <c r="AI838" s="373"/>
      <c r="AJ838" s="373"/>
      <c r="AK838" s="373"/>
      <c r="AL838" s="357" t="s">
        <v>567</v>
      </c>
      <c r="AM838" s="358"/>
      <c r="AN838" s="358"/>
      <c r="AO838" s="359"/>
      <c r="AP838" s="360" t="s">
        <v>589</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61.5" customHeight="1" x14ac:dyDescent="0.15">
      <c r="A871" s="376">
        <v>1</v>
      </c>
      <c r="B871" s="376">
        <v>1</v>
      </c>
      <c r="C871" s="361" t="s">
        <v>650</v>
      </c>
      <c r="D871" s="347"/>
      <c r="E871" s="347"/>
      <c r="F871" s="347"/>
      <c r="G871" s="347"/>
      <c r="H871" s="347"/>
      <c r="I871" s="347"/>
      <c r="J871" s="348" t="s">
        <v>609</v>
      </c>
      <c r="K871" s="349"/>
      <c r="L871" s="349"/>
      <c r="M871" s="349"/>
      <c r="N871" s="349"/>
      <c r="O871" s="349"/>
      <c r="P871" s="362" t="s">
        <v>652</v>
      </c>
      <c r="Q871" s="350"/>
      <c r="R871" s="350"/>
      <c r="S871" s="350"/>
      <c r="T871" s="350"/>
      <c r="U871" s="350"/>
      <c r="V871" s="350"/>
      <c r="W871" s="350"/>
      <c r="X871" s="350"/>
      <c r="Y871" s="351">
        <v>94</v>
      </c>
      <c r="Z871" s="352"/>
      <c r="AA871" s="352"/>
      <c r="AB871" s="353"/>
      <c r="AC871" s="363" t="s">
        <v>80</v>
      </c>
      <c r="AD871" s="371"/>
      <c r="AE871" s="371"/>
      <c r="AF871" s="371"/>
      <c r="AG871" s="371"/>
      <c r="AH871" s="372" t="s">
        <v>609</v>
      </c>
      <c r="AI871" s="373"/>
      <c r="AJ871" s="373"/>
      <c r="AK871" s="373"/>
      <c r="AL871" s="357" t="s">
        <v>609</v>
      </c>
      <c r="AM871" s="358"/>
      <c r="AN871" s="358"/>
      <c r="AO871" s="359"/>
      <c r="AP871" s="360" t="s">
        <v>609</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565</v>
      </c>
      <c r="K1103" s="349"/>
      <c r="L1103" s="349"/>
      <c r="M1103" s="349"/>
      <c r="N1103" s="349"/>
      <c r="O1103" s="349"/>
      <c r="P1103" s="362" t="s">
        <v>566</v>
      </c>
      <c r="Q1103" s="350"/>
      <c r="R1103" s="350"/>
      <c r="S1103" s="350"/>
      <c r="T1103" s="350"/>
      <c r="U1103" s="350"/>
      <c r="V1103" s="350"/>
      <c r="W1103" s="350"/>
      <c r="X1103" s="350"/>
      <c r="Y1103" s="351" t="s">
        <v>568</v>
      </c>
      <c r="Z1103" s="352"/>
      <c r="AA1103" s="352"/>
      <c r="AB1103" s="353"/>
      <c r="AC1103" s="354"/>
      <c r="AD1103" s="354"/>
      <c r="AE1103" s="354"/>
      <c r="AF1103" s="354"/>
      <c r="AG1103" s="354"/>
      <c r="AH1103" s="355" t="s">
        <v>566</v>
      </c>
      <c r="AI1103" s="356"/>
      <c r="AJ1103" s="356"/>
      <c r="AK1103" s="356"/>
      <c r="AL1103" s="357" t="s">
        <v>566</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49" man="1"/>
    <brk id="120" max="49" man="1"/>
    <brk id="714" max="49" man="1"/>
    <brk id="779" max="49" man="1"/>
    <brk id="1103" max="49" man="1"/>
  </rowBreaks>
  <colBreaks count="1" manualBreakCount="1">
    <brk id="6" max="1102"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t="s">
        <v>563</v>
      </c>
      <c r="M7" s="13" t="str">
        <f t="shared" si="2"/>
        <v>経済協力</v>
      </c>
      <c r="N7" s="13" t="str">
        <f t="shared" si="6"/>
        <v>経済協力</v>
      </c>
      <c r="O7" s="13"/>
      <c r="P7" s="12" t="s">
        <v>79</v>
      </c>
      <c r="Q7" s="17"/>
      <c r="R7" s="13" t="str">
        <f t="shared" si="3"/>
        <v/>
      </c>
      <c r="S7" s="13" t="str">
        <f t="shared" si="4"/>
        <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563</v>
      </c>
      <c r="R8" s="13" t="str">
        <f t="shared" si="3"/>
        <v>その他</v>
      </c>
      <c r="S8" s="13" t="str">
        <f t="shared" si="4"/>
        <v>その他</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その他</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563</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t="s">
        <v>563</v>
      </c>
      <c r="C22" s="13" t="str">
        <f t="shared" si="9"/>
        <v>ＯＤＡ</v>
      </c>
      <c r="D22" s="13" t="str">
        <f>IF(C22="",D21,IF(D21&lt;&gt;"",CONCATENATE(D21,"、",C22),C22))</f>
        <v>男女共同参画、ＯＤＡ</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男女共同参画、ＯＤＡ</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男女共同参画、ＯＤＡ</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男女共同参画、ＯＤＡ</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369</v>
      </c>
      <c r="H2" s="597"/>
      <c r="I2" s="597"/>
      <c r="J2" s="597"/>
      <c r="K2" s="597"/>
      <c r="L2" s="597"/>
      <c r="M2" s="597"/>
      <c r="N2" s="597"/>
      <c r="O2" s="597"/>
      <c r="P2" s="597"/>
      <c r="Q2" s="597"/>
      <c r="R2" s="597"/>
      <c r="S2" s="597"/>
      <c r="T2" s="597"/>
      <c r="U2" s="597"/>
      <c r="V2" s="597"/>
      <c r="W2" s="597"/>
      <c r="X2" s="597"/>
      <c r="Y2" s="597"/>
      <c r="Z2" s="597"/>
      <c r="AA2" s="597"/>
      <c r="AB2" s="598"/>
      <c r="AC2" s="596" t="s">
        <v>371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2020-09-14T11:39:27Z</cp:lastPrinted>
  <dcterms:created xsi:type="dcterms:W3CDTF">2012-03-13T00:50:25Z</dcterms:created>
  <dcterms:modified xsi:type="dcterms:W3CDTF">2020-10-02T13:46:04Z</dcterms:modified>
</cp:coreProperties>
</file>