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8 老健●◎■\"/>
    </mc:Choice>
  </mc:AlternateContent>
  <bookViews>
    <workbookView xWindow="0" yWindow="0" windowWidth="28740"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41" i="3" l="1"/>
  <c r="AI41" i="3" l="1"/>
  <c r="AE41"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<sst xmlns="http://schemas.openxmlformats.org/spreadsheetml/2006/main" count="2950" uniqueCount="687">
  <si>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</si>
  <si>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</si>
  <si>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</si>
  <si>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</si>
  <si>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</si>
  <si>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</si>
  <si>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</si>
  <si>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</si>
  <si>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</si>
  <si>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</si>
  <si>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</si>
  <si>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</si>
  <si>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</si>
  <si>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</si>
  <si>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</si>
  <si>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</si>
  <si>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</si>
  <si>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</si>
  <si>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</si>
  <si>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</si>
  <si>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</si>
  <si>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</si>
  <si>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</si>
  <si>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</si>
  <si>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</si>
  <si>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</si>
  <si>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</si>
  <si>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</si>
  <si>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</si>
  <si>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</si>
  <si>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</si>
  <si>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</si>
  <si>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</si>
  <si>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</si>
  <si>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</si>
  <si>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</si>
  <si>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</si>
  <si>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</si>
  <si>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</si>
  <si>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</si>
  <si>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</si>
  <si>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</si>
  <si>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</si>
  <si>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</si>
  <si>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</si>
  <si>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</si>
  <si>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</si>
  <si>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</si>
  <si>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</si>
  <si>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</si>
  <si>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</si>
  <si>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</si>
  <si>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</si>
  <si>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</si>
  <si>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</si>
  <si>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</si>
  <si>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</si>
  <si>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</si>
  <si>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</si>
  <si>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</si>
  <si>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</si>
  <si>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</si>
  <si>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</si>
  <si>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</si>
  <si>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</si>
  <si>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</si>
  <si>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</si>
  <si>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</si>
  <si>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</si>
  <si>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</si>
  <si>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</si>
  <si>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</si>
  <si>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</si>
  <si>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</si>
  <si>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</si>
  <si>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</si>
  <si>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</si>
  <si>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</si>
  <si>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</si>
  <si>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</si>
  <si>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</si>
  <si>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</si>
  <si>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</si>
  <si>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</si>
  <si>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</si>
  <si>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</si>
  <si>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</si>
  <si>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</si>
  <si>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</si>
  <si>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</si>
  <si>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</si>
  <si>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</si>
  <si>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</si>
  <si>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</si>
  <si>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</si>
  <si>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</si>
  <si>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</si>
  <si>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</si>
  <si>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</si>
  <si>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</si>
  <si>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</si>
  <si>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</si>
  <si>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</si>
  <si>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</si>
  <si>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</si>
  <si>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</si>
  <si>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</si>
  <si>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</si>
  <si>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</si>
  <si>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</si>
  <si>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</si>
  <si>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</si>
  <si>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</si>
  <si>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</si>
  <si>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</si>
  <si>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</si>
  <si>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</si>
  <si>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</si>
  <si>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</si>
  <si>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</si>
  <si>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</si>
  <si>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</si>
  <si>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</si>
  <si>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</si>
  <si>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</si>
  <si>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</si>
  <si>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</si>
  <si>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</si>
  <si>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</si>
  <si>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</si>
  <si>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</si>
  <si>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</si>
  <si>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</si>
  <si>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</si>
  <si>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</si>
  <si>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</si>
  <si>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</si>
  <si>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</si>
  <si>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</si>
  <si>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</si>
  <si>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</si>
  <si>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</si>
  <si>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</si>
  <si>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</si>
  <si>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</si>
  <si>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</si>
  <si>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</si>
  <si>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</si>
  <si>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</si>
  <si>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</si>
  <si>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</si>
  <si>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</si>
  <si>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</si>
  <si>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</si>
  <si>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</si>
  <si>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</si>
  <si>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</si>
  <si>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</si>
  <si>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</si>
  <si>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</si>
  <si>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</si>
  <si>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</si>
  <si>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</si>
  <si>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</si>
  <si>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</si>
  <si>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</si>
  <si>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</si>
  <si>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</si>
  <si>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</si>
  <si>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</si>
  <si>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</si>
  <si>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</si>
  <si>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</si>
  <si>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</si>
  <si>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</si>
  <si>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</si>
  <si>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</si>
  <si>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</si>
  <si>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</si>
  <si>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</si>
  <si>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</si>
  <si>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</si>
  <si>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</si>
  <si>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</si>
  <si>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</si>
  <si>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</si>
  <si>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</si>
  <si>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</si>
  <si>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</si>
  <si>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</si>
  <si>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</si>
  <si>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</si>
  <si>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</si>
  <si>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</si>
  <si>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</si>
  <si>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</si>
  <si>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</si>
  <si>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</si>
  <si>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</si>
  <si>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</si>
  <si>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</si>
  <si>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</si>
  <si>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</si>
  <si>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</si>
  <si>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</si>
  <si>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</si>
  <si>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</si>
  <si>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</si>
  <si>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</si>
  <si>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</si>
  <si>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</si>
  <si>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</si>
  <si>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</si>
  <si>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</si>
  <si>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</si>
  <si>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</si>
  <si>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</si>
  <si>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</si>
  <si>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</si>
  <si>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</si>
  <si>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</si>
  <si>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</si>
  <si>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</si>
  <si>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</si>
  <si>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</si>
  <si>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</si>
  <si>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</si>
  <si>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</si>
  <si>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</si>
  <si>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</si>
  <si>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</si>
  <si>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</si>
  <si>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</si>
  <si>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</si>
  <si>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</si>
  <si>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</si>
  <si>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</si>
  <si>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</si>
  <si>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</si>
  <si>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</si>
  <si>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</si>
  <si>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</si>
  <si>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</si>
  <si>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</si>
  <si>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</si>
  <si>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</si>
  <si>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</si>
  <si>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</si>
  <si>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</si>
  <si>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</si>
  <si>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</si>
  <si>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</si>
  <si>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</si>
  <si>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</si>
  <si>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</si>
  <si>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</si>
  <si>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</si>
  <si>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</si>
  <si>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</si>
  <si>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</si>
  <si>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</si>
  <si>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</si>
  <si>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</si>
  <si>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</si>
  <si>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</si>
  <si>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</si>
  <si>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</si>
  <si>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</si>
  <si>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</si>
  <si>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</si>
  <si>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</si>
  <si>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</si>
  <si>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</si>
  <si>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</si>
  <si>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</si>
  <si>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</si>
  <si>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</si>
  <si>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</si>
  <si>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</si>
  <si>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</si>
  <si>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</si>
  <si>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</si>
  <si>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</si>
  <si>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</si>
  <si>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</si>
  <si>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</si>
  <si>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</si>
  <si>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</si>
  <si>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</si>
  <si>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</si>
  <si>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</si>
  <si>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</si>
  <si>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</si>
  <si>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</si>
  <si>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</si>
  <si>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</si>
  <si>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</si>
  <si>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</si>
  <si>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</si>
  <si>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</si>
  <si>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</si>
  <si>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</si>
  <si>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</si>
  <si>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</si>
  <si>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</si>
  <si>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</si>
  <si>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</si>
  <si>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</si>
  <si>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</si>
  <si>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</si>
  <si>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</si>
  <si>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</si>
  <si>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</si>
  <si>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</si>
  <si>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</si>
  <si>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</si>
  <si>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</si>
  <si>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</si>
  <si>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</si>
  <si>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</si>
  <si>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</si>
  <si>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</si>
  <si>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</si>
  <si>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</si>
  <si>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</si>
  <si>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</si>
  <si>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</si>
  <si>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</si>
  <si>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</si>
  <si>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</si>
  <si>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</si>
  <si>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</si>
  <si>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</si>
  <si>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</si>
  <si>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</si>
  <si>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</si>
  <si>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</si>
  <si>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</si>
  <si>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</si>
  <si>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</si>
  <si>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</si>
  <si>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</si>
  <si>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</si>
  <si>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</si>
  <si>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</si>
  <si>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</si>
  <si>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</si>
  <si>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</si>
  <si>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</si>
  <si>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</si>
  <si>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</si>
  <si>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</si>
  <si>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</si>
  <si>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</si>
  <si>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</si>
  <si>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</si>
  <si>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</si>
  <si>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</si>
  <si>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</si>
  <si>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</si>
  <si>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</si>
  <si>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</si>
  <si>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</si>
  <si>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</si>
  <si>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</si>
  <si>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</si>
  <si>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</si>
  <si>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</si>
  <si>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</si>
  <si>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</si>
  <si>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</si>
  <si>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</si>
  <si>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</si>
  <si>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</si>
  <si>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</si>
  <si>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</si>
  <si>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</si>
  <si>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</si>
  <si>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</si>
  <si>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</si>
  <si>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</si>
  <si>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</si>
  <si>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</si>
  <si>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</si>
  <si>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</si>
  <si>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</si>
  <si>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</si>
  <si>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</si>
  <si>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</si>
  <si>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</si>
  <si>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</si>
  <si>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</si>
  <si>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</si>
  <si>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</si>
  <si>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</si>
  <si>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</si>
  <si>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</si>
  <si>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</si>
  <si>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</si>
  <si>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</si>
  <si>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</si>
  <si>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</si>
  <si>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</si>
  <si>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</si>
  <si>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</si>
  <si>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</si>
  <si>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</si>
  <si>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</si>
  <si>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</si>
  <si>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</si>
  <si>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</si>
  <si>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</si>
  <si>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</si>
  <si>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</si>
  <si>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</si>
  <si>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</si>
  <si>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</si>
  <si>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</si>
  <si>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</si>
  <si>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</si>
  <si>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</si>
  <si>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</si>
  <si>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</si>
  <si>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</si>
  <si>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</si>
  <si>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</si>
  <si>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</si>
  <si>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</si>
  <si>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</si>
  <si>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</si>
  <si>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</si>
  <si>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</si>
  <si>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</si>
  <si>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</si>
  <si>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</si>
  <si>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</si>
  <si>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</si>
  <si>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</si>
  <si>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</si>
  <si>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</si>
  <si>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</si>
  <si>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</si>
  <si>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</si>
  <si>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</si>
  <si>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</si>
  <si>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</si>
  <si>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</si>
  <si>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</si>
  <si>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</si>
  <si>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</si>
  <si>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</si>
  <si>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</si>
  <si>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</si>
  <si>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</si>
  <si>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</si>
  <si>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</si>
  <si>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</si>
  <si>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</si>
  <si>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</si>
  <si>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</si>
  <si>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</si>
  <si>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</si>
  <si>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</si>
  <si>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</si>
  <si>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</si>
  <si>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</si>
  <si>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</si>
  <si>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</si>
  <si>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</si>
  <si>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</si>
  <si>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</si>
  <si>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</si>
  <si>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</si>
  <si>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</si>
  <si>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</si>
  <si>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</si>
  <si>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</si>
  <si>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</si>
  <si>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</si>
  <si>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</si>
  <si>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</si>
  <si>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</si>
  <si>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</si>
  <si>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</si>
  <si>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</si>
  <si>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</si>
  <si>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</si>
  <si>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</si>
  <si>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</si>
  <si>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</si>
  <si>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</si>
  <si>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</si>
  <si>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</si>
  <si>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</si>
  <si>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</si>
  <si>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</si>
  <si>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</si>
  <si>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</si>
  <si>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</si>
  <si>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</si>
  <si>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</si>
  <si>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</si>
  <si>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</si>
  <si>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</si>
  <si>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</si>
  <si>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</si>
  <si>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</si>
  <si>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</si>
  <si>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</si>
  <si>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</si>
  <si>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</si>
  <si>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</si>
  <si>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</si>
  <si>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</si>
  <si>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</si>
  <si>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</si>
  <si>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</si>
  <si>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</si>
  <si>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</si>
  <si>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</si>
  <si>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</si>
  <si>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</si>
  <si>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</si>
  <si>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</si>
  <si>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</si>
  <si>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</si>
  <si>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</si>
  <si>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</si>
  <si>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</si>
  <si>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</si>
  <si>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</si>
  <si>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</si>
  <si>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</si>
  <si>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</si>
  <si>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</si>
  <si>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</si>
  <si>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</si>
  <si>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</si>
  <si>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</si>
  <si>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</si>
  <si>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</si>
  <si>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</si>
  <si>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</si>
  <si>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</si>
  <si>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</si>
  <si>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</si>
  <si>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</si>
  <si>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</si>
  <si>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</si>
  <si>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</si>
  <si>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</si>
  <si>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</si>
  <si>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</si>
  <si>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</si>
  <si>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</si>
  <si>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</si>
  <si>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</si>
  <si>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</si>
  <si>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</si>
  <si>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</si>
  <si>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</si>
  <si>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</si>
  <si>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認知症施策等総合支援事業等</t>
    <rPh sb="0" eb="3">
      <t>ニンチショウ</t>
    </rPh>
    <rPh sb="3" eb="5">
      <t>シサク</t>
    </rPh>
    <rPh sb="5" eb="6">
      <t>トウ</t>
    </rPh>
    <rPh sb="6" eb="8">
      <t>ソウゴウ</t>
    </rPh>
    <rPh sb="8" eb="10">
      <t>シエン</t>
    </rPh>
    <rPh sb="10" eb="12">
      <t>ジギョウ</t>
    </rPh>
    <rPh sb="12" eb="13">
      <t>トウ</t>
    </rPh>
    <phoneticPr fontId="5"/>
  </si>
  <si>
    <t>老健局</t>
    <rPh sb="0" eb="2">
      <t>ロウケン</t>
    </rPh>
    <rPh sb="2" eb="3">
      <t>キョク</t>
    </rPh>
    <phoneticPr fontId="5"/>
  </si>
  <si>
    <t>-</t>
    <phoneticPr fontId="5"/>
  </si>
  <si>
    <t>認知症施策については、早期の段階から適切な診断と対応、認知症に関する正しい知識と理解に基づく本人や家族への支援などを通して地域単位での総合的かつ継続的な支援体制を確立していくことが必要である。認知症の人やその家族等にとって最も身近な基本的自治体である市町村が上記の確立のために施策を展開するにあたり、都道府県等がその支援等を実施することを推進することを目的とする。</t>
    <phoneticPr fontId="5"/>
  </si>
  <si>
    <t>認知症の人やその家族等への支援を推進する事業として、別添の事業を実施する。（補助率1/2、定額）</t>
    <phoneticPr fontId="5"/>
  </si>
  <si>
    <t>-</t>
    <phoneticPr fontId="5"/>
  </si>
  <si>
    <t>-</t>
    <phoneticPr fontId="5"/>
  </si>
  <si>
    <t>介護保険事業費補助金</t>
    <rPh sb="0" eb="2">
      <t>カイゴ</t>
    </rPh>
    <rPh sb="2" eb="4">
      <t>ホケン</t>
    </rPh>
    <rPh sb="4" eb="7">
      <t>ジギョウヒ</t>
    </rPh>
    <rPh sb="7" eb="10">
      <t>ホジョキン</t>
    </rPh>
    <phoneticPr fontId="5"/>
  </si>
  <si>
    <t>厚生労働省</t>
  </si>
  <si>
    <t>令和２年度末で12,000,000人
※各年度毎では設定していない。</t>
    <phoneticPr fontId="5"/>
  </si>
  <si>
    <t>①認知症サポーター数</t>
    <rPh sb="1" eb="4">
      <t>ニンチショウ</t>
    </rPh>
    <rPh sb="9" eb="10">
      <t>スウ</t>
    </rPh>
    <phoneticPr fontId="5"/>
  </si>
  <si>
    <t>人</t>
    <rPh sb="0" eb="1">
      <t>ヒト</t>
    </rPh>
    <phoneticPr fontId="5"/>
  </si>
  <si>
    <t>認知症サポーターの人数(サポーターキャラバンHP)</t>
    <rPh sb="0" eb="3">
      <t>ニンチショウ</t>
    </rPh>
    <rPh sb="9" eb="11">
      <t>ニンズウ</t>
    </rPh>
    <phoneticPr fontId="5"/>
  </si>
  <si>
    <t>②早期診断等を担う医療機関（認知症疾患医療センター）の数</t>
    <phoneticPr fontId="5"/>
  </si>
  <si>
    <t>箇所</t>
    <rPh sb="0" eb="2">
      <t>カショ</t>
    </rPh>
    <phoneticPr fontId="5"/>
  </si>
  <si>
    <t>-</t>
    <phoneticPr fontId="5"/>
  </si>
  <si>
    <t>認知症疾患医療センター設置数(厚生労働省老健局認知症施策推進室調）</t>
    <rPh sb="0" eb="3">
      <t>ニンチショウ</t>
    </rPh>
    <rPh sb="3" eb="5">
      <t>シッカン</t>
    </rPh>
    <rPh sb="5" eb="7">
      <t>イリョウ</t>
    </rPh>
    <rPh sb="11" eb="13">
      <t>セッチ</t>
    </rPh>
    <rPh sb="13" eb="14">
      <t>スウ</t>
    </rPh>
    <rPh sb="15" eb="17">
      <t>コウセイ</t>
    </rPh>
    <rPh sb="17" eb="20">
      <t>ロウドウショウ</t>
    </rPh>
    <rPh sb="20" eb="22">
      <t>ロウケン</t>
    </rPh>
    <rPh sb="22" eb="23">
      <t>キョク</t>
    </rPh>
    <rPh sb="23" eb="26">
      <t>ニンチショウ</t>
    </rPh>
    <rPh sb="26" eb="28">
      <t>セサク</t>
    </rPh>
    <rPh sb="28" eb="31">
      <t>スイシンシツ</t>
    </rPh>
    <rPh sb="31" eb="32">
      <t>シラ</t>
    </rPh>
    <phoneticPr fontId="5"/>
  </si>
  <si>
    <t>①認知症総合戦略推進事業実施都道府県数</t>
    <rPh sb="1" eb="4">
      <t>ニンチショウ</t>
    </rPh>
    <rPh sb="4" eb="6">
      <t>ソウゴウ</t>
    </rPh>
    <rPh sb="6" eb="8">
      <t>センリャク</t>
    </rPh>
    <rPh sb="8" eb="10">
      <t>スイシン</t>
    </rPh>
    <rPh sb="10" eb="12">
      <t>ジギョウ</t>
    </rPh>
    <rPh sb="12" eb="14">
      <t>ジッシ</t>
    </rPh>
    <rPh sb="14" eb="18">
      <t>トドウフケン</t>
    </rPh>
    <rPh sb="18" eb="19">
      <t>スウ</t>
    </rPh>
    <phoneticPr fontId="5"/>
  </si>
  <si>
    <t>都道府県</t>
    <rPh sb="0" eb="4">
      <t>トドウフケン</t>
    </rPh>
    <phoneticPr fontId="5"/>
  </si>
  <si>
    <t>-</t>
    <phoneticPr fontId="5"/>
  </si>
  <si>
    <t>-</t>
    <phoneticPr fontId="5"/>
  </si>
  <si>
    <t>②認知症疾患医療センター等事業実施都道府県数</t>
    <rPh sb="1" eb="4">
      <t>ニンチショウ</t>
    </rPh>
    <rPh sb="4" eb="6">
      <t>シッカン</t>
    </rPh>
    <rPh sb="6" eb="8">
      <t>イリョウ</t>
    </rPh>
    <rPh sb="12" eb="13">
      <t>トウ</t>
    </rPh>
    <rPh sb="13" eb="15">
      <t>ジギョウ</t>
    </rPh>
    <rPh sb="15" eb="17">
      <t>ジッシ</t>
    </rPh>
    <rPh sb="17" eb="21">
      <t>トドウフケン</t>
    </rPh>
    <rPh sb="21" eb="22">
      <t>スウ</t>
    </rPh>
    <phoneticPr fontId="5"/>
  </si>
  <si>
    <t>①認知症総合戦略推進事業
「執行額」／「事業実施都道府県数」　　　　　　　　　　　　　　</t>
    <rPh sb="1" eb="4">
      <t>ニンチショウ</t>
    </rPh>
    <rPh sb="4" eb="6">
      <t>ソウゴウ</t>
    </rPh>
    <rPh sb="6" eb="8">
      <t>センリャク</t>
    </rPh>
    <rPh sb="8" eb="10">
      <t>スイシン</t>
    </rPh>
    <rPh sb="10" eb="12">
      <t>ジギョウ</t>
    </rPh>
    <rPh sb="14" eb="16">
      <t>シッコウ</t>
    </rPh>
    <rPh sb="16" eb="17">
      <t>ガク</t>
    </rPh>
    <rPh sb="20" eb="22">
      <t>ジギョウ</t>
    </rPh>
    <rPh sb="22" eb="24">
      <t>ジッシ</t>
    </rPh>
    <rPh sb="24" eb="28">
      <t>トドウフケン</t>
    </rPh>
    <rPh sb="28" eb="29">
      <t>スウ</t>
    </rPh>
    <phoneticPr fontId="5"/>
  </si>
  <si>
    <t>②認知症疾患医療センター等事業
「執行額」／「事業実施都道府県数」　</t>
    <rPh sb="1" eb="8">
      <t>ニンチショウシッカンイリョウ</t>
    </rPh>
    <rPh sb="12" eb="15">
      <t>トウジギョウ</t>
    </rPh>
    <rPh sb="17" eb="19">
      <t>シッコウ</t>
    </rPh>
    <rPh sb="19" eb="20">
      <t>ガク</t>
    </rPh>
    <rPh sb="23" eb="25">
      <t>ジギョウ</t>
    </rPh>
    <rPh sb="25" eb="27">
      <t>ジッシ</t>
    </rPh>
    <rPh sb="27" eb="31">
      <t>トドウフケン</t>
    </rPh>
    <rPh sb="31" eb="32">
      <t>スウ</t>
    </rPh>
    <phoneticPr fontId="5"/>
  </si>
  <si>
    <t>　　X/Y</t>
    <phoneticPr fontId="5"/>
  </si>
  <si>
    <t>383百万円/47</t>
    <phoneticPr fontId="5"/>
  </si>
  <si>
    <t>325百万円/47</t>
    <rPh sb="3" eb="5">
      <t>ヒャクマン</t>
    </rPh>
    <rPh sb="5" eb="6">
      <t>エン</t>
    </rPh>
    <phoneticPr fontId="5"/>
  </si>
  <si>
    <t>-</t>
    <phoneticPr fontId="5"/>
  </si>
  <si>
    <t>　　X/Y</t>
    <phoneticPr fontId="5"/>
  </si>
  <si>
    <t>百万円</t>
    <rPh sb="0" eb="2">
      <t>ヒャクマン</t>
    </rPh>
    <rPh sb="2" eb="3">
      <t>エン</t>
    </rPh>
    <phoneticPr fontId="5"/>
  </si>
  <si>
    <t>百万円</t>
    <rPh sb="0" eb="1">
      <t>ヒャク</t>
    </rPh>
    <rPh sb="1" eb="3">
      <t>マンエン</t>
    </rPh>
    <phoneticPr fontId="5"/>
  </si>
  <si>
    <t>657百万円/47</t>
    <phoneticPr fontId="5"/>
  </si>
  <si>
    <t>690百万円/47</t>
    <phoneticPr fontId="5"/>
  </si>
  <si>
    <t>認知症サポーター数</t>
    <rPh sb="0" eb="3">
      <t>ニンチショウ</t>
    </rPh>
    <rPh sb="8" eb="9">
      <t>スウ</t>
    </rPh>
    <phoneticPr fontId="5"/>
  </si>
  <si>
    <t>万人</t>
    <rPh sb="0" eb="2">
      <t>マンニン</t>
    </rPh>
    <phoneticPr fontId="5"/>
  </si>
  <si>
    <t>認知症になっても本人の意思が尊重され、できる限り住み慣れた地域のよい環境で暮らし続けることができる社会の実現を目指すためには、その地域における認知症の理解者を増やし、その地域の中で認知症の人やその家族を見守り、支援をしていくことが必要である。そのため、認知症に関する正しい知識と理解を持ち、地域で認知症の人やその家族に対してできる範囲で手助けをする認知症サポーターを養成することが重要である。</t>
    <phoneticPr fontId="5"/>
  </si>
  <si>
    <t>-</t>
    <phoneticPr fontId="5"/>
  </si>
  <si>
    <t>-</t>
    <phoneticPr fontId="5"/>
  </si>
  <si>
    <t>-</t>
    <phoneticPr fontId="5"/>
  </si>
  <si>
    <t>-</t>
    <phoneticPr fontId="5"/>
  </si>
  <si>
    <t>-</t>
    <phoneticPr fontId="5"/>
  </si>
  <si>
    <t>高齢化に伴う認知症の人の増加に対し、認知症と共によりよく生きていくための施策は喫緊の課題であり、国費を投入する必要がある。</t>
    <phoneticPr fontId="5"/>
  </si>
  <si>
    <t>認知症の人等への支援が、政策目標に掲げる高齢者ができる限り自立し、生きがいを持ち、安心して暮らせる社会づくりを推進することに直結し、極めて優先度の高い事業である。</t>
    <phoneticPr fontId="5"/>
  </si>
  <si>
    <t>‐</t>
  </si>
  <si>
    <t>１都道府県における妥当なコスト水準と考えられる。</t>
    <phoneticPr fontId="5"/>
  </si>
  <si>
    <t>交付要綱にて、各事業毎に対象経費（報償費、旅費、需用費等）が定められている。</t>
    <phoneticPr fontId="5"/>
  </si>
  <si>
    <t>令和２年度における達成目標に向け、毎年度着実な成果を積み重ねている。</t>
    <phoneticPr fontId="5"/>
  </si>
  <si>
    <t>ほぼ見込み通りの活動実績となっている。</t>
    <rPh sb="2" eb="4">
      <t>ミコ</t>
    </rPh>
    <rPh sb="5" eb="6">
      <t>ドオ</t>
    </rPh>
    <rPh sb="8" eb="10">
      <t>カツドウ</t>
    </rPh>
    <rPh sb="10" eb="12">
      <t>ジッセキ</t>
    </rPh>
    <phoneticPr fontId="5"/>
  </si>
  <si>
    <t>養成された認知症サポーター等は、認知症の人にやさしい地域づくりのために大きく寄与している。</t>
    <rPh sb="0" eb="2">
      <t>ヨウセイ</t>
    </rPh>
    <rPh sb="5" eb="8">
      <t>ニンチショウ</t>
    </rPh>
    <rPh sb="13" eb="14">
      <t>トウ</t>
    </rPh>
    <rPh sb="16" eb="19">
      <t>ニンチショウ</t>
    </rPh>
    <rPh sb="20" eb="21">
      <t>ヒト</t>
    </rPh>
    <rPh sb="26" eb="28">
      <t>チイキ</t>
    </rPh>
    <rPh sb="35" eb="36">
      <t>オオ</t>
    </rPh>
    <rPh sb="38" eb="40">
      <t>キヨ</t>
    </rPh>
    <phoneticPr fontId="5"/>
  </si>
  <si>
    <t>引き続き、認知症の人にやさしい地域づくりの実現に向けた施策の推進を図るとともに、予算の更なる効率化に向け、コスト削減の可能性等について検討を行う。</t>
    <phoneticPr fontId="5"/>
  </si>
  <si>
    <t>令和元年度における本事業の成果実績や、政策評価上の測定指標については着実に進捗しており、認知症の人にやさしい地域づくりの実現に向けて、本事業が寄与していることが確認された。</t>
    <rPh sb="0" eb="2">
      <t>レイワ</t>
    </rPh>
    <rPh sb="2" eb="3">
      <t>ゲン</t>
    </rPh>
    <phoneticPr fontId="5"/>
  </si>
  <si>
    <t>539</t>
    <phoneticPr fontId="5"/>
  </si>
  <si>
    <t>823</t>
    <phoneticPr fontId="5"/>
  </si>
  <si>
    <t>491</t>
    <phoneticPr fontId="5"/>
  </si>
  <si>
    <t>435</t>
    <phoneticPr fontId="5"/>
  </si>
  <si>
    <t>822</t>
    <phoneticPr fontId="5"/>
  </si>
  <si>
    <t>0801</t>
    <phoneticPr fontId="5"/>
  </si>
  <si>
    <t>801</t>
    <phoneticPr fontId="5"/>
  </si>
  <si>
    <t>834</t>
    <phoneticPr fontId="5"/>
  </si>
  <si>
    <t>0797</t>
    <phoneticPr fontId="5"/>
  </si>
  <si>
    <t>A.東京都</t>
    <rPh sb="2" eb="5">
      <t>トウキョウト</t>
    </rPh>
    <phoneticPr fontId="5"/>
  </si>
  <si>
    <t>B.特定非営利活動法人地域ケア政策ネットワーク</t>
    <phoneticPr fontId="5"/>
  </si>
  <si>
    <t>認知症介護研究・研修センター運営事業</t>
    <rPh sb="0" eb="3">
      <t>ニンチショウ</t>
    </rPh>
    <rPh sb="3" eb="5">
      <t>カイゴ</t>
    </rPh>
    <rPh sb="5" eb="7">
      <t>ケンキュウ</t>
    </rPh>
    <rPh sb="8" eb="10">
      <t>ケンシュウ</t>
    </rPh>
    <rPh sb="14" eb="16">
      <t>ウンエイ</t>
    </rPh>
    <rPh sb="16" eb="18">
      <t>ジギョウ</t>
    </rPh>
    <phoneticPr fontId="5"/>
  </si>
  <si>
    <t>認知症疾患医療センター運営事業</t>
    <rPh sb="0" eb="3">
      <t>ニンチショウ</t>
    </rPh>
    <rPh sb="3" eb="5">
      <t>シッカン</t>
    </rPh>
    <rPh sb="5" eb="7">
      <t>イリョウ</t>
    </rPh>
    <rPh sb="11" eb="13">
      <t>ウンエイ</t>
    </rPh>
    <rPh sb="13" eb="15">
      <t>ジギョウ</t>
    </rPh>
    <phoneticPr fontId="5"/>
  </si>
  <si>
    <t>若年性認知症施策総合推進事業</t>
    <rPh sb="0" eb="3">
      <t>ジャクネンセイ</t>
    </rPh>
    <rPh sb="3" eb="6">
      <t>ニンチショウ</t>
    </rPh>
    <rPh sb="6" eb="8">
      <t>セサク</t>
    </rPh>
    <rPh sb="8" eb="10">
      <t>ソウゴウ</t>
    </rPh>
    <rPh sb="10" eb="12">
      <t>スイシン</t>
    </rPh>
    <rPh sb="12" eb="14">
      <t>ジギョウ</t>
    </rPh>
    <phoneticPr fontId="5"/>
  </si>
  <si>
    <t>認知症総合戦略加速化推進事業</t>
    <rPh sb="0" eb="3">
      <t>ニンチショウ</t>
    </rPh>
    <rPh sb="3" eb="5">
      <t>ソウゴウ</t>
    </rPh>
    <rPh sb="5" eb="7">
      <t>センリャク</t>
    </rPh>
    <rPh sb="7" eb="10">
      <t>カソクカ</t>
    </rPh>
    <rPh sb="10" eb="12">
      <t>スイシン</t>
    </rPh>
    <rPh sb="12" eb="14">
      <t>ジギョウ</t>
    </rPh>
    <phoneticPr fontId="5"/>
  </si>
  <si>
    <t>認知症施策普及・相談・支援事業</t>
    <rPh sb="0" eb="3">
      <t>ニンチショウ</t>
    </rPh>
    <rPh sb="3" eb="5">
      <t>シサク</t>
    </rPh>
    <rPh sb="5" eb="7">
      <t>フキュウ</t>
    </rPh>
    <rPh sb="8" eb="10">
      <t>ソウダン</t>
    </rPh>
    <rPh sb="11" eb="13">
      <t>シエン</t>
    </rPh>
    <rPh sb="13" eb="15">
      <t>ジギョウ</t>
    </rPh>
    <phoneticPr fontId="5"/>
  </si>
  <si>
    <t>認知症介護研究・研修センターの運営に必要な経費</t>
    <rPh sb="0" eb="7">
      <t>ニンチショウカイゴケンキュウ</t>
    </rPh>
    <rPh sb="8" eb="10">
      <t>ケンシュウ</t>
    </rPh>
    <rPh sb="15" eb="17">
      <t>ウンエイ</t>
    </rPh>
    <rPh sb="18" eb="20">
      <t>ヒツヨウ</t>
    </rPh>
    <rPh sb="21" eb="23">
      <t>ケイヒ</t>
    </rPh>
    <phoneticPr fontId="5"/>
  </si>
  <si>
    <t>認知症疾患医療センターの運営に必要な費用</t>
    <rPh sb="0" eb="7">
      <t>ニンチショウシッカンイリョウ</t>
    </rPh>
    <rPh sb="12" eb="14">
      <t>ウンエイ</t>
    </rPh>
    <rPh sb="15" eb="17">
      <t>ヒツヨウ</t>
    </rPh>
    <rPh sb="18" eb="20">
      <t>ヒヨウ</t>
    </rPh>
    <phoneticPr fontId="5"/>
  </si>
  <si>
    <t>若年性認知症者のための支援事業を行うための費用</t>
    <rPh sb="0" eb="6">
      <t>ジャクネンセイニンチショウ</t>
    </rPh>
    <rPh sb="6" eb="7">
      <t>シャ</t>
    </rPh>
    <rPh sb="11" eb="13">
      <t>シエン</t>
    </rPh>
    <rPh sb="13" eb="15">
      <t>ジギョウ</t>
    </rPh>
    <rPh sb="16" eb="17">
      <t>オコナ</t>
    </rPh>
    <rPh sb="21" eb="23">
      <t>ヒヨウ</t>
    </rPh>
    <phoneticPr fontId="5"/>
  </si>
  <si>
    <t>認知症の人の見守りに係る広域のネットワークの構築や、都道府県内における認知症施策の水準の向上を図るためにかかる費用</t>
    <rPh sb="0" eb="3">
      <t>ニンチショウ</t>
    </rPh>
    <rPh sb="4" eb="5">
      <t>ヒト</t>
    </rPh>
    <rPh sb="6" eb="8">
      <t>ミマモ</t>
    </rPh>
    <rPh sb="10" eb="11">
      <t>カカ</t>
    </rPh>
    <rPh sb="12" eb="14">
      <t>コウイキ</t>
    </rPh>
    <rPh sb="22" eb="24">
      <t>コウチク</t>
    </rPh>
    <rPh sb="26" eb="30">
      <t>トドウフケン</t>
    </rPh>
    <rPh sb="30" eb="31">
      <t>ナイ</t>
    </rPh>
    <rPh sb="35" eb="38">
      <t>ニンチショウ</t>
    </rPh>
    <rPh sb="38" eb="39">
      <t>セ</t>
    </rPh>
    <rPh sb="39" eb="40">
      <t>サク</t>
    </rPh>
    <rPh sb="41" eb="43">
      <t>スイジュン</t>
    </rPh>
    <rPh sb="44" eb="46">
      <t>コウジョウ</t>
    </rPh>
    <phoneticPr fontId="5"/>
  </si>
  <si>
    <t>認知症の人や家族のための相談体制の構築や、認知症施策を広く普及するためにかかる費用</t>
    <rPh sb="0" eb="3">
      <t>ニンチショウ</t>
    </rPh>
    <rPh sb="4" eb="5">
      <t>ヒト</t>
    </rPh>
    <rPh sb="6" eb="8">
      <t>カゾク</t>
    </rPh>
    <rPh sb="12" eb="14">
      <t>ソウダン</t>
    </rPh>
    <rPh sb="14" eb="16">
      <t>タイセイ</t>
    </rPh>
    <rPh sb="17" eb="19">
      <t>コウチク</t>
    </rPh>
    <rPh sb="21" eb="24">
      <t>ニンチショウ</t>
    </rPh>
    <rPh sb="24" eb="26">
      <t>セサク</t>
    </rPh>
    <rPh sb="27" eb="28">
      <t>ヒロ</t>
    </rPh>
    <rPh sb="29" eb="31">
      <t>フキュウ</t>
    </rPh>
    <rPh sb="39" eb="41">
      <t>ヒヨウ</t>
    </rPh>
    <phoneticPr fontId="5"/>
  </si>
  <si>
    <t>印刷製本費</t>
    <rPh sb="0" eb="2">
      <t>インサツ</t>
    </rPh>
    <rPh sb="2" eb="4">
      <t>セイホン</t>
    </rPh>
    <rPh sb="4" eb="5">
      <t>ヒ</t>
    </rPh>
    <phoneticPr fontId="5"/>
  </si>
  <si>
    <t>賃金</t>
    <rPh sb="0" eb="2">
      <t>チンギン</t>
    </rPh>
    <phoneticPr fontId="5"/>
  </si>
  <si>
    <t>役務費</t>
    <rPh sb="0" eb="2">
      <t>エキム</t>
    </rPh>
    <phoneticPr fontId="5"/>
  </si>
  <si>
    <t>旅費</t>
    <rPh sb="0" eb="2">
      <t>リョヒ</t>
    </rPh>
    <phoneticPr fontId="5"/>
  </si>
  <si>
    <t>周知ツール（オレンジリング）増産代等</t>
    <rPh sb="0" eb="2">
      <t>シュウチ</t>
    </rPh>
    <rPh sb="14" eb="16">
      <t>ゾウサン</t>
    </rPh>
    <rPh sb="16" eb="17">
      <t>ダイ</t>
    </rPh>
    <rPh sb="17" eb="18">
      <t>トウ</t>
    </rPh>
    <phoneticPr fontId="5"/>
  </si>
  <si>
    <t>事務局職員雇上賃金等</t>
    <rPh sb="0" eb="3">
      <t>ジムキョク</t>
    </rPh>
    <rPh sb="3" eb="5">
      <t>ショクイン</t>
    </rPh>
    <rPh sb="5" eb="7">
      <t>ヨウジョウ</t>
    </rPh>
    <rPh sb="7" eb="9">
      <t>チンギン</t>
    </rPh>
    <rPh sb="9" eb="10">
      <t>トウ</t>
    </rPh>
    <phoneticPr fontId="5"/>
  </si>
  <si>
    <t>ホームページ保守料等</t>
    <rPh sb="6" eb="9">
      <t>ホシュリョウ</t>
    </rPh>
    <rPh sb="9" eb="10">
      <t>トウ</t>
    </rPh>
    <phoneticPr fontId="5"/>
  </si>
  <si>
    <t>東京都</t>
    <rPh sb="0" eb="3">
      <t>トウキョウト</t>
    </rPh>
    <phoneticPr fontId="5"/>
  </si>
  <si>
    <t>愛知県</t>
    <rPh sb="0" eb="3">
      <t>アイチケン</t>
    </rPh>
    <phoneticPr fontId="5"/>
  </si>
  <si>
    <t>仙台市</t>
    <rPh sb="0" eb="3">
      <t>センダイシ</t>
    </rPh>
    <phoneticPr fontId="5"/>
  </si>
  <si>
    <t>茨城県</t>
    <rPh sb="0" eb="3">
      <t>イバラキケン</t>
    </rPh>
    <phoneticPr fontId="5"/>
  </si>
  <si>
    <t>熊本県</t>
    <rPh sb="0" eb="3">
      <t>クマモトケン</t>
    </rPh>
    <phoneticPr fontId="5"/>
  </si>
  <si>
    <t>兵庫県</t>
    <rPh sb="0" eb="3">
      <t>ヒョウゴケン</t>
    </rPh>
    <phoneticPr fontId="5"/>
  </si>
  <si>
    <t>京都府</t>
    <rPh sb="0" eb="3">
      <t>キョウトフ</t>
    </rPh>
    <phoneticPr fontId="5"/>
  </si>
  <si>
    <t>埼玉県</t>
    <rPh sb="0" eb="3">
      <t>サイタマケン</t>
    </rPh>
    <phoneticPr fontId="5"/>
  </si>
  <si>
    <t>千葉県</t>
    <rPh sb="0" eb="3">
      <t>チバケン</t>
    </rPh>
    <phoneticPr fontId="5"/>
  </si>
  <si>
    <t>認知症の方やその家族への支援の取組を推進する。</t>
    <rPh sb="0" eb="3">
      <t>ニンチショウ</t>
    </rPh>
    <rPh sb="4" eb="5">
      <t>カタ</t>
    </rPh>
    <rPh sb="8" eb="10">
      <t>カゾク</t>
    </rPh>
    <rPh sb="12" eb="14">
      <t>シエン</t>
    </rPh>
    <rPh sb="15" eb="17">
      <t>トリクミ</t>
    </rPh>
    <rPh sb="18" eb="20">
      <t>スイシン</t>
    </rPh>
    <phoneticPr fontId="5"/>
  </si>
  <si>
    <t>補助金等交付</t>
  </si>
  <si>
    <t>特定非営利活動法人地域ケア政策ネットワーク</t>
    <phoneticPr fontId="5"/>
  </si>
  <si>
    <t>地域や職域における認知症サポーターの活動支援等を行う。</t>
    <rPh sb="0" eb="2">
      <t>チイキ</t>
    </rPh>
    <rPh sb="3" eb="5">
      <t>ショクイキ</t>
    </rPh>
    <rPh sb="9" eb="12">
      <t>ニンチショウ</t>
    </rPh>
    <rPh sb="18" eb="20">
      <t>カツドウ</t>
    </rPh>
    <rPh sb="20" eb="22">
      <t>シエン</t>
    </rPh>
    <rPh sb="22" eb="23">
      <t>トウ</t>
    </rPh>
    <rPh sb="24" eb="25">
      <t>オコナ</t>
    </rPh>
    <phoneticPr fontId="5"/>
  </si>
  <si>
    <t>-</t>
    <phoneticPr fontId="5"/>
  </si>
  <si>
    <t>409百万円/47</t>
    <rPh sb="3" eb="4">
      <t>ヒャク</t>
    </rPh>
    <rPh sb="4" eb="5">
      <t>マン</t>
    </rPh>
    <rPh sb="5" eb="6">
      <t>エン</t>
    </rPh>
    <phoneticPr fontId="5"/>
  </si>
  <si>
    <t>819百万円/47</t>
    <rPh sb="3" eb="5">
      <t>ヒャクマン</t>
    </rPh>
    <rPh sb="5" eb="6">
      <t>エン</t>
    </rPh>
    <phoneticPr fontId="5"/>
  </si>
  <si>
    <t>神戸市</t>
    <rPh sb="0" eb="3">
      <t>コウベシ</t>
    </rPh>
    <phoneticPr fontId="5"/>
  </si>
  <si>
    <t>報償費</t>
    <rPh sb="0" eb="3">
      <t>ホウショウヒ</t>
    </rPh>
    <phoneticPr fontId="5"/>
  </si>
  <si>
    <t>キャラバン・メイト養成研修講師謝金等</t>
    <rPh sb="9" eb="11">
      <t>ヨウセイ</t>
    </rPh>
    <rPh sb="11" eb="13">
      <t>ケンシュウ</t>
    </rPh>
    <rPh sb="13" eb="15">
      <t>コウシ</t>
    </rPh>
    <rPh sb="15" eb="17">
      <t>シャキン</t>
    </rPh>
    <rPh sb="17" eb="18">
      <t>トウ</t>
    </rPh>
    <phoneticPr fontId="5"/>
  </si>
  <si>
    <t>キャラバン・メイト養成研修講師旅費等</t>
    <rPh sb="9" eb="11">
      <t>ヨウセイ</t>
    </rPh>
    <rPh sb="11" eb="13">
      <t>ケンシュウ</t>
    </rPh>
    <rPh sb="13" eb="15">
      <t>コウシ</t>
    </rPh>
    <rPh sb="15" eb="17">
      <t>リョヒ</t>
    </rPh>
    <rPh sb="17" eb="18">
      <t>トウ</t>
    </rPh>
    <phoneticPr fontId="5"/>
  </si>
  <si>
    <t>認知症施策推進大綱に基づく数値目標等を踏まえ、認知症の人等にやさしい地域づくりを全国的に推進する必要がある。</t>
    <rPh sb="5" eb="7">
      <t>スイシン</t>
    </rPh>
    <rPh sb="7" eb="9">
      <t>タイコウ</t>
    </rPh>
    <phoneticPr fontId="5"/>
  </si>
  <si>
    <t>認知症施策推進大綱
【令和元年６月18日】</t>
    <rPh sb="0" eb="3">
      <t>ニンチショウ</t>
    </rPh>
    <rPh sb="3" eb="5">
      <t>シサク</t>
    </rPh>
    <rPh sb="5" eb="7">
      <t>スイシン</t>
    </rPh>
    <rPh sb="7" eb="9">
      <t>タイコウ</t>
    </rPh>
    <rPh sb="11" eb="13">
      <t>レイワ</t>
    </rPh>
    <rPh sb="13" eb="14">
      <t>ゲン</t>
    </rPh>
    <rPh sb="14" eb="15">
      <t>ネン</t>
    </rPh>
    <rPh sb="16" eb="17">
      <t>ガツ</t>
    </rPh>
    <rPh sb="19" eb="20">
      <t>ニチ</t>
    </rPh>
    <phoneticPr fontId="5"/>
  </si>
  <si>
    <t>令和2年度末で500カ所
※各年度毎では設定していない。</t>
    <rPh sb="0" eb="2">
      <t>レイワ</t>
    </rPh>
    <rPh sb="3" eb="6">
      <t>ネンドマツ</t>
    </rPh>
    <phoneticPr fontId="5"/>
  </si>
  <si>
    <t>-</t>
    <phoneticPr fontId="5"/>
  </si>
  <si>
    <t>-</t>
    <phoneticPr fontId="5"/>
  </si>
  <si>
    <t>-</t>
    <phoneticPr fontId="5"/>
  </si>
  <si>
    <t>-</t>
    <phoneticPr fontId="5"/>
  </si>
  <si>
    <t>-</t>
    <phoneticPr fontId="5"/>
  </si>
  <si>
    <t>無</t>
  </si>
  <si>
    <t>-</t>
  </si>
  <si>
    <t>-</t>
    <phoneticPr fontId="5"/>
  </si>
  <si>
    <t>「認知症施策推進大綱」に基づき、「共生」を基盤として予防に関するエビデンスの収集・評価・普及、研究開発などを進めるとともに、早期発見・早期対応のため、循環型ネットワークにおける認知症疾患医療センターと地域包括支援センター等との連携を一層推進するなど、施策を確実に実行する。</t>
    <rPh sb="1" eb="4">
      <t>ニンチショウ</t>
    </rPh>
    <rPh sb="4" eb="6">
      <t>セサク</t>
    </rPh>
    <rPh sb="6" eb="8">
      <t>スイシン</t>
    </rPh>
    <rPh sb="8" eb="10">
      <t>タイコウ</t>
    </rPh>
    <rPh sb="12" eb="13">
      <t>モト</t>
    </rPh>
    <rPh sb="17" eb="19">
      <t>キョウセイ</t>
    </rPh>
    <rPh sb="21" eb="23">
      <t>キバン</t>
    </rPh>
    <rPh sb="26" eb="28">
      <t>ヨボウ</t>
    </rPh>
    <rPh sb="29" eb="30">
      <t>カン</t>
    </rPh>
    <rPh sb="38" eb="40">
      <t>シュウシュウ</t>
    </rPh>
    <rPh sb="41" eb="43">
      <t>ヒョウカ</t>
    </rPh>
    <rPh sb="44" eb="46">
      <t>フキュウ</t>
    </rPh>
    <rPh sb="47" eb="49">
      <t>ケンキュウ</t>
    </rPh>
    <rPh sb="49" eb="51">
      <t>カイハツ</t>
    </rPh>
    <rPh sb="54" eb="55">
      <t>スス</t>
    </rPh>
    <rPh sb="62" eb="64">
      <t>ソウキ</t>
    </rPh>
    <rPh sb="64" eb="66">
      <t>ハッケン</t>
    </rPh>
    <rPh sb="67" eb="69">
      <t>ソウキ</t>
    </rPh>
    <rPh sb="69" eb="71">
      <t>タイオウ</t>
    </rPh>
    <rPh sb="75" eb="78">
      <t>ジュンカンガタ</t>
    </rPh>
    <rPh sb="88" eb="91">
      <t>ニンチショウ</t>
    </rPh>
    <rPh sb="91" eb="93">
      <t>シッカン</t>
    </rPh>
    <rPh sb="93" eb="95">
      <t>イリョウ</t>
    </rPh>
    <rPh sb="100" eb="102">
      <t>チイキ</t>
    </rPh>
    <rPh sb="102" eb="104">
      <t>ホウカツ</t>
    </rPh>
    <rPh sb="104" eb="106">
      <t>シエン</t>
    </rPh>
    <rPh sb="110" eb="111">
      <t>トウ</t>
    </rPh>
    <rPh sb="113" eb="115">
      <t>レンケイ</t>
    </rPh>
    <rPh sb="116" eb="118">
      <t>イッソウ</t>
    </rPh>
    <rPh sb="118" eb="120">
      <t>スイシン</t>
    </rPh>
    <rPh sb="125" eb="127">
      <t>シサク</t>
    </rPh>
    <rPh sb="128" eb="130">
      <t>カクジツ</t>
    </rPh>
    <rPh sb="131" eb="133">
      <t>ジッコウ</t>
    </rPh>
    <phoneticPr fontId="5"/>
  </si>
  <si>
    <t>基本目標 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</si>
  <si>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総合的な認知症施策を推進すること（施策目標Ｘ Ｉ－１－３）</t>
    <rPh sb="0" eb="3">
      <t>ソウゴウテキ</t>
    </rPh>
    <rPh sb="4" eb="7">
      <t>ニンチショウ</t>
    </rPh>
    <rPh sb="7" eb="9">
      <t>セサク</t>
    </rPh>
    <rPh sb="10" eb="12">
      <t>スイシン</t>
    </rPh>
    <rPh sb="17" eb="19">
      <t>セサク</t>
    </rPh>
    <rPh sb="19" eb="21">
      <t>モクヒョウ</t>
    </rPh>
    <phoneticPr fontId="5"/>
  </si>
  <si>
    <t>認知症サポーター数
【2020年度末までに1200万人】</t>
    <rPh sb="0" eb="3">
      <t>ニンチショウ</t>
    </rPh>
    <rPh sb="8" eb="9">
      <t>スウ</t>
    </rPh>
    <rPh sb="15" eb="18">
      <t>ネンドマツ</t>
    </rPh>
    <rPh sb="25" eb="27">
      <t>マンニン</t>
    </rPh>
    <phoneticPr fontId="5"/>
  </si>
  <si>
    <t>「日常生活自立度」がⅡ以上に該当する認知症高齢者の年齢階級別割合【2018年度と比べて減少】</t>
    <rPh sb="1" eb="3">
      <t>ニチジョウ</t>
    </rPh>
    <rPh sb="3" eb="5">
      <t>セイカツ</t>
    </rPh>
    <rPh sb="5" eb="8">
      <t>ジリツド</t>
    </rPh>
    <rPh sb="11" eb="13">
      <t>イジョウ</t>
    </rPh>
    <rPh sb="14" eb="16">
      <t>ガイトウ</t>
    </rPh>
    <rPh sb="18" eb="21">
      <t>ニンチショウ</t>
    </rPh>
    <rPh sb="21" eb="24">
      <t>コウレイシャ</t>
    </rPh>
    <rPh sb="25" eb="27">
      <t>ネンレイ</t>
    </rPh>
    <rPh sb="27" eb="30">
      <t>カイキュウベツ</t>
    </rPh>
    <rPh sb="30" eb="32">
      <t>ワリアイ</t>
    </rPh>
    <rPh sb="37" eb="39">
      <t>ネンド</t>
    </rPh>
    <rPh sb="40" eb="41">
      <t>クラ</t>
    </rPh>
    <rPh sb="43" eb="45">
      <t>ゲンショウ</t>
    </rPh>
    <phoneticPr fontId="5"/>
  </si>
  <si>
    <t>-</t>
    <phoneticPr fontId="5"/>
  </si>
  <si>
    <t>主な要因は新規・拡充事業の実施自治体数が見込みを大きく下回ったことによる。そのため、執行率の低い事業の見直しを行い、予算額の減額等を行った。</t>
    <rPh sb="0" eb="1">
      <t>オモ</t>
    </rPh>
    <rPh sb="2" eb="4">
      <t>ヨウイン</t>
    </rPh>
    <rPh sb="5" eb="7">
      <t>シンキ</t>
    </rPh>
    <rPh sb="8" eb="10">
      <t>カクジュウ</t>
    </rPh>
    <rPh sb="10" eb="12">
      <t>ジギョウ</t>
    </rPh>
    <rPh sb="13" eb="15">
      <t>ジッシ</t>
    </rPh>
    <rPh sb="15" eb="18">
      <t>ジチタイ</t>
    </rPh>
    <rPh sb="18" eb="19">
      <t>スウ</t>
    </rPh>
    <rPh sb="20" eb="22">
      <t>ミコ</t>
    </rPh>
    <rPh sb="24" eb="25">
      <t>オオ</t>
    </rPh>
    <rPh sb="27" eb="29">
      <t>シタマワ</t>
    </rPh>
    <rPh sb="42" eb="45">
      <t>シッコウリツ</t>
    </rPh>
    <rPh sb="46" eb="47">
      <t>ヒク</t>
    </rPh>
    <rPh sb="48" eb="50">
      <t>ジギョウ</t>
    </rPh>
    <rPh sb="51" eb="53">
      <t>ミナオ</t>
    </rPh>
    <rPh sb="55" eb="56">
      <t>オコナ</t>
    </rPh>
    <rPh sb="58" eb="61">
      <t>ヨサンガク</t>
    </rPh>
    <rPh sb="62" eb="64">
      <t>ゲンガク</t>
    </rPh>
    <rPh sb="64" eb="65">
      <t>トウ</t>
    </rPh>
    <rPh sb="66" eb="67">
      <t>オコナ</t>
    </rPh>
    <phoneticPr fontId="5"/>
  </si>
  <si>
    <t>386百万/47</t>
    <rPh sb="3" eb="5">
      <t>ヒャクマン</t>
    </rPh>
    <phoneticPr fontId="5"/>
  </si>
  <si>
    <t>1,239百万/47</t>
    <rPh sb="5" eb="8">
      <t>ヒャクマン･</t>
    </rPh>
    <phoneticPr fontId="5"/>
  </si>
  <si>
    <t>点検対象外</t>
    <rPh sb="0" eb="5">
      <t>テンケンタイショウガイ</t>
    </rPh>
    <phoneticPr fontId="5"/>
  </si>
  <si>
    <t>－</t>
    <phoneticPr fontId="5"/>
  </si>
  <si>
    <t>認知症の人やその家族等に優しい地域づくりの実現のため、引き続き、必要な予算額を確保し、適正な執行に努めること。</t>
    <rPh sb="12" eb="13">
      <t>ヤサ</t>
    </rPh>
    <rPh sb="15" eb="17">
      <t>チイキ</t>
    </rPh>
    <rPh sb="21" eb="23">
      <t>ジツゲン</t>
    </rPh>
    <rPh sb="27" eb="28">
      <t>ヒ</t>
    </rPh>
    <rPh sb="29" eb="30">
      <t>ツヅ</t>
    </rPh>
    <phoneticPr fontId="5"/>
  </si>
  <si>
    <t>認知症施策・地域介護推進課</t>
    <rPh sb="0" eb="3">
      <t>ニンチショウ</t>
    </rPh>
    <rPh sb="3" eb="5">
      <t>セサク</t>
    </rPh>
    <rPh sb="6" eb="8">
      <t>チイキ</t>
    </rPh>
    <rPh sb="8" eb="10">
      <t>カイゴ</t>
    </rPh>
    <rPh sb="10" eb="13">
      <t>スイシンカ</t>
    </rPh>
    <phoneticPr fontId="5"/>
  </si>
  <si>
    <t>認知症総合戦略企画官
菱谷　文彦</t>
    <rPh sb="0" eb="3">
      <t>ニンチショウ</t>
    </rPh>
    <rPh sb="3" eb="5">
      <t>ソウゴウ</t>
    </rPh>
    <rPh sb="5" eb="7">
      <t>センリャク</t>
    </rPh>
    <rPh sb="7" eb="10">
      <t>キカクカン</t>
    </rPh>
    <rPh sb="11" eb="13">
      <t>ヒシタニ</t>
    </rPh>
    <rPh sb="14" eb="16">
      <t>フミヒコ</t>
    </rPh>
    <phoneticPr fontId="5"/>
  </si>
  <si>
    <t>認知症疾患医療センター運営事業において、基幹型の設置を推進したほか、診断後等の支援の強化を図るなど事業の拡充を行ったこと等による。</t>
    <rPh sb="0" eb="3">
      <t>ニンチショウ</t>
    </rPh>
    <rPh sb="3" eb="5">
      <t>シッカン</t>
    </rPh>
    <rPh sb="5" eb="7">
      <t>イリョウ</t>
    </rPh>
    <rPh sb="11" eb="13">
      <t>ウンエイ</t>
    </rPh>
    <rPh sb="13" eb="15">
      <t>ジギョウ</t>
    </rPh>
    <rPh sb="20" eb="22">
      <t>キカン</t>
    </rPh>
    <rPh sb="22" eb="23">
      <t>ガタ</t>
    </rPh>
    <rPh sb="24" eb="26">
      <t>セッチ</t>
    </rPh>
    <rPh sb="27" eb="29">
      <t>スイシン</t>
    </rPh>
    <rPh sb="34" eb="36">
      <t>シンダン</t>
    </rPh>
    <rPh sb="36" eb="37">
      <t>ゴ</t>
    </rPh>
    <rPh sb="37" eb="38">
      <t>トウ</t>
    </rPh>
    <rPh sb="39" eb="41">
      <t>シエン</t>
    </rPh>
    <rPh sb="42" eb="44">
      <t>キョウカ</t>
    </rPh>
    <rPh sb="45" eb="46">
      <t>ハカ</t>
    </rPh>
    <rPh sb="49" eb="51">
      <t>ジギョウ</t>
    </rPh>
    <rPh sb="52" eb="54">
      <t>カクジュウ</t>
    </rPh>
    <rPh sb="55" eb="56">
      <t>オコナ</t>
    </rPh>
    <rPh sb="60" eb="6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</si>
</sst>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29</xdr:col>
      <xdr:colOff>161441</xdr:colOff>
      <xdr:row>134</xdr:row>
      <xdr:rowOff>153369</xdr:rowOff>
    </xdr:from>
    <xdr:ext cx="889987" cy="275717"/>
    <xdr:sp macro="" textlink="">
      <xdr:nvSpPr>
        <xdr:cNvPr id="2" name="テキスト ボックス 1"/>
        <xdr:cNvSpPr txBox="1"/>
      </xdr:nvSpPr>
      <xdr:spPr>
        <a:xfrm>
          <a:off x="6013666" y="2037381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34</xdr:col>
      <xdr:colOff>0</xdr:colOff>
      <xdr:row>134</xdr:row>
      <xdr:rowOff>145297</xdr:rowOff>
    </xdr:from>
    <xdr:ext cx="889987" cy="275717"/>
    <xdr:sp macro="" textlink="">
      <xdr:nvSpPr>
        <xdr:cNvPr id="5" name="テキスト ボックス 4"/>
        <xdr:cNvSpPr txBox="1"/>
      </xdr:nvSpPr>
      <xdr:spPr>
        <a:xfrm>
          <a:off x="6861229" y="203657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37</xdr:col>
      <xdr:colOff>185657</xdr:colOff>
      <xdr:row>134</xdr:row>
      <xdr:rowOff>129153</xdr:rowOff>
    </xdr:from>
    <xdr:ext cx="889987" cy="275717"/>
    <xdr:sp macro="" textlink="">
      <xdr:nvSpPr>
        <xdr:cNvPr id="7" name="テキスト ボックス 6"/>
        <xdr:cNvSpPr txBox="1"/>
      </xdr:nvSpPr>
      <xdr:spPr>
        <a:xfrm>
          <a:off x="7652288" y="2034959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twoCellAnchor>
    <xdr:from>
      <xdr:col>17</xdr:col>
      <xdr:colOff>177584</xdr:colOff>
      <xdr:row>742</xdr:row>
      <xdr:rowOff>96865</xdr:rowOff>
    </xdr:from>
    <xdr:to>
      <xdr:col>33</xdr:col>
      <xdr:colOff>161441</xdr:colOff>
      <xdr:row>745</xdr:row>
      <xdr:rowOff>96864</xdr:rowOff>
    </xdr:to>
    <xdr:sp macro="" textlink="">
      <xdr:nvSpPr>
        <xdr:cNvPr id="8" name="角丸四角形 7"/>
        <xdr:cNvSpPr/>
      </xdr:nvSpPr>
      <xdr:spPr>
        <a:xfrm>
          <a:off x="3608198" y="42539619"/>
          <a:ext cx="3212671" cy="1065508"/>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8073</xdr:colOff>
      <xdr:row>742</xdr:row>
      <xdr:rowOff>266377</xdr:rowOff>
    </xdr:from>
    <xdr:ext cx="2647626" cy="852669"/>
    <xdr:sp macro="" textlink="">
      <xdr:nvSpPr>
        <xdr:cNvPr id="9" name="テキスト ボックス 8"/>
        <xdr:cNvSpPr txBox="1"/>
      </xdr:nvSpPr>
      <xdr:spPr>
        <a:xfrm>
          <a:off x="3842289" y="42709131"/>
          <a:ext cx="2647626" cy="852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t>厚生労働省</a:t>
          </a:r>
          <a:endParaRPr kumimoji="1" lang="en-US" altLang="ja-JP" sz="1200" b="1"/>
        </a:p>
        <a:p>
          <a:pPr algn="ctr"/>
          <a:endParaRPr kumimoji="1" lang="en-US" altLang="ja-JP" sz="1200" b="1"/>
        </a:p>
        <a:p>
          <a:pPr algn="ctr"/>
          <a:r>
            <a:rPr kumimoji="1" lang="ja-JP" altLang="en-US" sz="1200" b="1"/>
            <a:t>　　　　　</a:t>
          </a:r>
          <a:r>
            <a:rPr kumimoji="1" lang="en-US" altLang="ja-JP" sz="1200" b="1"/>
            <a:t>1,585</a:t>
          </a:r>
          <a:r>
            <a:rPr kumimoji="1" lang="ja-JP" altLang="en-US" sz="1200" b="1"/>
            <a:t>百万円（交付決定額）</a:t>
          </a:r>
          <a:endParaRPr kumimoji="1" lang="en-US" altLang="ja-JP" sz="1200" b="1"/>
        </a:p>
        <a:p>
          <a:endParaRPr kumimoji="1" lang="ja-JP" altLang="en-US" sz="1100"/>
        </a:p>
      </xdr:txBody>
    </xdr:sp>
    <xdr:clientData/>
  </xdr:oneCellAnchor>
  <xdr:twoCellAnchor>
    <xdr:from>
      <xdr:col>18</xdr:col>
      <xdr:colOff>8072</xdr:colOff>
      <xdr:row>745</xdr:row>
      <xdr:rowOff>242160</xdr:rowOff>
    </xdr:from>
    <xdr:to>
      <xdr:col>34</xdr:col>
      <xdr:colOff>16144</xdr:colOff>
      <xdr:row>751</xdr:row>
      <xdr:rowOff>56504</xdr:rowOff>
    </xdr:to>
    <xdr:sp macro="" textlink="">
      <xdr:nvSpPr>
        <xdr:cNvPr id="11" name="大かっこ 10"/>
        <xdr:cNvSpPr/>
      </xdr:nvSpPr>
      <xdr:spPr>
        <a:xfrm>
          <a:off x="3640487" y="43750423"/>
          <a:ext cx="3236886" cy="194536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56505</xdr:colOff>
      <xdr:row>746</xdr:row>
      <xdr:rowOff>32287</xdr:rowOff>
    </xdr:from>
    <xdr:ext cx="3035084" cy="1945361"/>
    <xdr:sp macro="" textlink="">
      <xdr:nvSpPr>
        <xdr:cNvPr id="12" name="テキスト ボックス 11"/>
        <xdr:cNvSpPr txBox="1"/>
      </xdr:nvSpPr>
      <xdr:spPr>
        <a:xfrm>
          <a:off x="3688920" y="43895719"/>
          <a:ext cx="3035084" cy="1945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・認知症高齢者等にやさしい地域づくりを推進していくための事業を実施する都道府県・指定都市に資金を補助</a:t>
          </a:r>
        </a:p>
        <a:p>
          <a:r>
            <a:rPr kumimoji="1" lang="ja-JP" altLang="en-US" sz="1200"/>
            <a:t>・地域や職域における認知症サポーターの活動支援等を行う法人等に資金を補助</a:t>
          </a:r>
        </a:p>
        <a:p>
          <a:r>
            <a:rPr kumimoji="1" lang="ja-JP" altLang="en-US" sz="1200"/>
            <a:t>・認知症への理解を深めるための普及・啓発の推進を図るための事業を実施する民間団体等に資金を補助</a:t>
          </a:r>
        </a:p>
        <a:p>
          <a:endParaRPr kumimoji="1" lang="ja-JP" altLang="en-US" sz="1100"/>
        </a:p>
      </xdr:txBody>
    </xdr:sp>
    <xdr:clientData/>
  </xdr:oneCellAnchor>
  <xdr:twoCellAnchor>
    <xdr:from>
      <xdr:col>26</xdr:col>
      <xdr:colOff>0</xdr:colOff>
      <xdr:row>751</xdr:row>
      <xdr:rowOff>0</xdr:rowOff>
    </xdr:from>
    <xdr:to>
      <xdr:col>26</xdr:col>
      <xdr:colOff>0</xdr:colOff>
      <xdr:row>752</xdr:row>
      <xdr:rowOff>161441</xdr:rowOff>
    </xdr:to>
    <xdr:cxnSp macro="">
      <xdr:nvCxnSpPr>
        <xdr:cNvPr id="14" name="直線矢印コネクタ 13"/>
        <xdr:cNvCxnSpPr/>
      </xdr:nvCxnSpPr>
      <xdr:spPr>
        <a:xfrm>
          <a:off x="5246822" y="45639280"/>
          <a:ext cx="0" cy="51661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72648</xdr:colOff>
      <xdr:row>752</xdr:row>
      <xdr:rowOff>258305</xdr:rowOff>
    </xdr:from>
    <xdr:to>
      <xdr:col>29</xdr:col>
      <xdr:colOff>161440</xdr:colOff>
      <xdr:row>753</xdr:row>
      <xdr:rowOff>226017</xdr:rowOff>
    </xdr:to>
    <xdr:sp macro="" textlink="">
      <xdr:nvSpPr>
        <xdr:cNvPr id="18" name="正方形/長方形 17"/>
        <xdr:cNvSpPr/>
      </xdr:nvSpPr>
      <xdr:spPr>
        <a:xfrm>
          <a:off x="4512267" y="46252754"/>
          <a:ext cx="1501398" cy="3228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177585</xdr:colOff>
      <xdr:row>752</xdr:row>
      <xdr:rowOff>274449</xdr:rowOff>
    </xdr:from>
    <xdr:ext cx="493597" cy="292452"/>
    <xdr:sp macro="" textlink="">
      <xdr:nvSpPr>
        <xdr:cNvPr id="19" name="テキスト ボックス 18"/>
        <xdr:cNvSpPr txBox="1"/>
      </xdr:nvSpPr>
      <xdr:spPr>
        <a:xfrm>
          <a:off x="5020805" y="4626889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補助</a:t>
          </a:r>
        </a:p>
      </xdr:txBody>
    </xdr:sp>
    <xdr:clientData/>
  </xdr:oneCellAnchor>
  <xdr:twoCellAnchor>
    <xdr:from>
      <xdr:col>18</xdr:col>
      <xdr:colOff>145297</xdr:colOff>
      <xdr:row>753</xdr:row>
      <xdr:rowOff>211731</xdr:rowOff>
    </xdr:from>
    <xdr:to>
      <xdr:col>26</xdr:col>
      <xdr:colOff>20782</xdr:colOff>
      <xdr:row>756</xdr:row>
      <xdr:rowOff>8072</xdr:rowOff>
    </xdr:to>
    <xdr:cxnSp macro="">
      <xdr:nvCxnSpPr>
        <xdr:cNvPr id="22" name="直線矢印コネクタ 21"/>
        <xdr:cNvCxnSpPr>
          <a:stCxn id="19" idx="2"/>
        </xdr:cNvCxnSpPr>
      </xdr:nvCxnSpPr>
      <xdr:spPr>
        <a:xfrm flipH="1">
          <a:off x="3777712" y="46561350"/>
          <a:ext cx="1489892" cy="86184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16144</xdr:colOff>
      <xdr:row>753</xdr:row>
      <xdr:rowOff>226017</xdr:rowOff>
    </xdr:from>
    <xdr:to>
      <xdr:col>33</xdr:col>
      <xdr:colOff>56504</xdr:colOff>
      <xdr:row>756</xdr:row>
      <xdr:rowOff>24216</xdr:rowOff>
    </xdr:to>
    <xdr:cxnSp macro="">
      <xdr:nvCxnSpPr>
        <xdr:cNvPr id="23" name="直線矢印コネクタ 22"/>
        <xdr:cNvCxnSpPr>
          <a:stCxn id="18" idx="2"/>
        </xdr:cNvCxnSpPr>
      </xdr:nvCxnSpPr>
      <xdr:spPr>
        <a:xfrm>
          <a:off x="5262966" y="46575636"/>
          <a:ext cx="1452966" cy="86370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96864</xdr:colOff>
      <xdr:row>756</xdr:row>
      <xdr:rowOff>40361</xdr:rowOff>
    </xdr:from>
    <xdr:ext cx="1428749" cy="363241"/>
    <xdr:sp macro="" textlink="">
      <xdr:nvSpPr>
        <xdr:cNvPr id="30" name="テキスト ボックス 29"/>
        <xdr:cNvSpPr txBox="1"/>
      </xdr:nvSpPr>
      <xdr:spPr>
        <a:xfrm>
          <a:off x="3325678" y="47455488"/>
          <a:ext cx="1428749" cy="363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prstClr val="black"/>
              </a:solidFill>
              <a:effectLst/>
              <a:uLnTx/>
              <a:uFillTx/>
              <a:latin typeface="+mn-lt"/>
              <a:ea typeface="+mn-ea"/>
              <a:cs typeface="+mn-cs"/>
            </a:rPr>
            <a:t>【</a:t>
          </a:r>
          <a:r>
            <a:rPr kumimoji="1" lang="ja-JP" altLang="en-US" sz="1200" b="1" i="0" u="none" strike="noStrike" kern="0" cap="none" spc="0" normalizeH="0" baseline="0" noProof="0">
              <a:ln>
                <a:noFill/>
              </a:ln>
              <a:solidFill>
                <a:prstClr val="black"/>
              </a:solidFill>
              <a:effectLst/>
              <a:uLnTx/>
              <a:uFillTx/>
              <a:latin typeface="+mn-lt"/>
              <a:ea typeface="+mn-ea"/>
              <a:cs typeface="+mn-cs"/>
            </a:rPr>
            <a:t>補助金等交付</a:t>
          </a:r>
          <a:r>
            <a:rPr kumimoji="1" lang="en-US" altLang="ja-JP" sz="1200" b="1" i="0" u="none" strike="noStrike" kern="0" cap="none" spc="0" normalizeH="0" baseline="0" noProof="0">
              <a:ln>
                <a:noFill/>
              </a:ln>
              <a:solidFill>
                <a:prstClr val="black"/>
              </a:solidFill>
              <a:effectLst/>
              <a:uLnTx/>
              <a:uFillTx/>
              <a:latin typeface="+mn-lt"/>
              <a:ea typeface="+mn-ea"/>
              <a:cs typeface="+mn-cs"/>
            </a:rPr>
            <a:t>】</a:t>
          </a:r>
        </a:p>
        <a:p>
          <a:endParaRPr kumimoji="1" lang="ja-JP" altLang="en-US" sz="1100"/>
        </a:p>
      </xdr:txBody>
    </xdr:sp>
    <xdr:clientData/>
  </xdr:oneCellAnchor>
  <xdr:oneCellAnchor>
    <xdr:from>
      <xdr:col>31</xdr:col>
      <xdr:colOff>24216</xdr:colOff>
      <xdr:row>756</xdr:row>
      <xdr:rowOff>32288</xdr:rowOff>
    </xdr:from>
    <xdr:ext cx="1428749" cy="363241"/>
    <xdr:sp macro="" textlink="">
      <xdr:nvSpPr>
        <xdr:cNvPr id="33" name="テキスト ボックス 32"/>
        <xdr:cNvSpPr txBox="1"/>
      </xdr:nvSpPr>
      <xdr:spPr>
        <a:xfrm>
          <a:off x="6280042" y="47447415"/>
          <a:ext cx="1428749" cy="363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prstClr val="black"/>
              </a:solidFill>
              <a:effectLst/>
              <a:uLnTx/>
              <a:uFillTx/>
              <a:latin typeface="+mn-lt"/>
              <a:ea typeface="+mn-ea"/>
              <a:cs typeface="+mn-cs"/>
            </a:rPr>
            <a:t>【</a:t>
          </a:r>
          <a:r>
            <a:rPr kumimoji="1" lang="ja-JP" altLang="en-US" sz="1200" b="1" i="0" u="none" strike="noStrike" kern="0" cap="none" spc="0" normalizeH="0" baseline="0" noProof="0">
              <a:ln>
                <a:noFill/>
              </a:ln>
              <a:solidFill>
                <a:prstClr val="black"/>
              </a:solidFill>
              <a:effectLst/>
              <a:uLnTx/>
              <a:uFillTx/>
              <a:latin typeface="+mn-lt"/>
              <a:ea typeface="+mn-ea"/>
              <a:cs typeface="+mn-cs"/>
            </a:rPr>
            <a:t>補助金等交付</a:t>
          </a:r>
          <a:r>
            <a:rPr kumimoji="1" lang="en-US" altLang="ja-JP" sz="1200" b="1" i="0" u="none" strike="noStrike" kern="0" cap="none" spc="0" normalizeH="0" baseline="0" noProof="0">
              <a:ln>
                <a:noFill/>
              </a:ln>
              <a:solidFill>
                <a:prstClr val="black"/>
              </a:solidFill>
              <a:effectLst/>
              <a:uLnTx/>
              <a:uFillTx/>
              <a:latin typeface="+mn-lt"/>
              <a:ea typeface="+mn-ea"/>
              <a:cs typeface="+mn-cs"/>
            </a:rPr>
            <a:t>】</a:t>
          </a:r>
        </a:p>
        <a:p>
          <a:endParaRPr kumimoji="1" lang="ja-JP" altLang="en-US" sz="1100"/>
        </a:p>
      </xdr:txBody>
    </xdr:sp>
    <xdr:clientData/>
  </xdr:oneCellAnchor>
  <xdr:twoCellAnchor>
    <xdr:from>
      <xdr:col>14</xdr:col>
      <xdr:colOff>121081</xdr:colOff>
      <xdr:row>756</xdr:row>
      <xdr:rowOff>339026</xdr:rowOff>
    </xdr:from>
    <xdr:to>
      <xdr:col>25</xdr:col>
      <xdr:colOff>64576</xdr:colOff>
      <xdr:row>758</xdr:row>
      <xdr:rowOff>161441</xdr:rowOff>
    </xdr:to>
    <xdr:sp macro="" textlink="">
      <xdr:nvSpPr>
        <xdr:cNvPr id="35" name="角丸四角形 34"/>
        <xdr:cNvSpPr/>
      </xdr:nvSpPr>
      <xdr:spPr>
        <a:xfrm>
          <a:off x="2946293" y="47754153"/>
          <a:ext cx="2163304" cy="84756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8074</xdr:colOff>
      <xdr:row>756</xdr:row>
      <xdr:rowOff>314809</xdr:rowOff>
    </xdr:from>
    <xdr:to>
      <xdr:col>40</xdr:col>
      <xdr:colOff>88793</xdr:colOff>
      <xdr:row>758</xdr:row>
      <xdr:rowOff>129153</xdr:rowOff>
    </xdr:to>
    <xdr:sp macro="" textlink="">
      <xdr:nvSpPr>
        <xdr:cNvPr id="36" name="角丸四角形 35"/>
        <xdr:cNvSpPr/>
      </xdr:nvSpPr>
      <xdr:spPr>
        <a:xfrm>
          <a:off x="6062099" y="47729936"/>
          <a:ext cx="2098728" cy="839492"/>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153369</xdr:colOff>
      <xdr:row>757</xdr:row>
      <xdr:rowOff>201801</xdr:rowOff>
    </xdr:from>
    <xdr:ext cx="1800365" cy="664797"/>
    <xdr:sp macro="" textlink="">
      <xdr:nvSpPr>
        <xdr:cNvPr id="37" name="テキスト ボックス 36"/>
        <xdr:cNvSpPr txBox="1"/>
      </xdr:nvSpPr>
      <xdr:spPr>
        <a:xfrm>
          <a:off x="3180382" y="47972098"/>
          <a:ext cx="1800365"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ja-JP" sz="1200" b="1">
              <a:solidFill>
                <a:schemeClr val="tx1"/>
              </a:solidFill>
              <a:effectLst/>
              <a:latin typeface="+mn-lt"/>
              <a:ea typeface="+mn-ea"/>
              <a:cs typeface="+mn-cs"/>
            </a:rPr>
            <a:t>Ａ．都道府県・市町村</a:t>
          </a:r>
          <a:r>
            <a:rPr kumimoji="1" lang="en-US" altLang="ja-JP" sz="1200" b="1">
              <a:solidFill>
                <a:schemeClr val="tx1"/>
              </a:solidFill>
              <a:effectLst/>
              <a:latin typeface="+mn-lt"/>
              <a:ea typeface="+mn-ea"/>
              <a:cs typeface="+mn-cs"/>
            </a:rPr>
            <a:t>(67)</a:t>
          </a:r>
          <a:endParaRPr lang="ja-JP" altLang="ja-JP" sz="1200" b="1">
            <a:effectLst/>
          </a:endParaRPr>
        </a:p>
        <a:p>
          <a:pPr algn="ctr"/>
          <a:r>
            <a:rPr kumimoji="1" lang="en-US" altLang="ja-JP" sz="1200" b="1">
              <a:solidFill>
                <a:schemeClr val="tx1"/>
              </a:solidFill>
              <a:effectLst/>
              <a:latin typeface="+mn-lt"/>
              <a:ea typeface="+mn-ea"/>
              <a:cs typeface="+mn-cs"/>
            </a:rPr>
            <a:t>1,557</a:t>
          </a:r>
          <a:r>
            <a:rPr kumimoji="1" lang="ja-JP" altLang="en-US" sz="1200" b="1">
              <a:solidFill>
                <a:schemeClr val="tx1"/>
              </a:solidFill>
              <a:effectLst/>
              <a:latin typeface="+mn-lt"/>
              <a:ea typeface="+mn-ea"/>
              <a:cs typeface="+mn-cs"/>
            </a:rPr>
            <a:t>百</a:t>
          </a:r>
          <a:r>
            <a:rPr kumimoji="1" lang="ja-JP" altLang="ja-JP" sz="1200" b="1">
              <a:solidFill>
                <a:schemeClr val="tx1"/>
              </a:solidFill>
              <a:effectLst/>
              <a:latin typeface="+mn-lt"/>
              <a:ea typeface="+mn-ea"/>
              <a:cs typeface="+mn-cs"/>
            </a:rPr>
            <a:t>万円</a:t>
          </a:r>
          <a:endParaRPr lang="ja-JP" altLang="ja-JP" sz="1200" b="1">
            <a:effectLst/>
          </a:endParaRPr>
        </a:p>
        <a:p>
          <a:endParaRPr kumimoji="1" lang="ja-JP" altLang="en-US" sz="1100"/>
        </a:p>
      </xdr:txBody>
    </xdr:sp>
    <xdr:clientData/>
  </xdr:oneCellAnchor>
  <xdr:oneCellAnchor>
    <xdr:from>
      <xdr:col>30</xdr:col>
      <xdr:colOff>70848</xdr:colOff>
      <xdr:row>757</xdr:row>
      <xdr:rowOff>80720</xdr:rowOff>
    </xdr:from>
    <xdr:ext cx="1973617" cy="864917"/>
    <xdr:sp macro="" textlink="">
      <xdr:nvSpPr>
        <xdr:cNvPr id="38" name="テキスト ボックス 37"/>
        <xdr:cNvSpPr txBox="1"/>
      </xdr:nvSpPr>
      <xdr:spPr>
        <a:xfrm>
          <a:off x="6124873" y="47851017"/>
          <a:ext cx="1973617" cy="864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eaLnBrk="1" fontAlgn="auto" latinLnBrk="0" hangingPunct="1"/>
          <a:r>
            <a:rPr kumimoji="1" lang="ja-JP" altLang="ja-JP" sz="1200" b="1">
              <a:solidFill>
                <a:schemeClr val="tx1"/>
              </a:solidFill>
              <a:effectLst/>
              <a:latin typeface="+mn-lt"/>
              <a:ea typeface="+mn-ea"/>
              <a:cs typeface="+mn-cs"/>
            </a:rPr>
            <a:t>Ｂ．特定非営利活動法人</a:t>
          </a:r>
          <a:endParaRPr lang="ja-JP" altLang="ja-JP" sz="1200" b="1">
            <a:effectLst/>
          </a:endParaRPr>
        </a:p>
        <a:p>
          <a:pPr algn="ctr" eaLnBrk="1" fontAlgn="auto" latinLnBrk="0" hangingPunct="1"/>
          <a:r>
            <a:rPr kumimoji="1" lang="ja-JP" altLang="ja-JP" sz="1200" b="1">
              <a:solidFill>
                <a:schemeClr val="tx1"/>
              </a:solidFill>
              <a:effectLst/>
              <a:latin typeface="+mn-lt"/>
              <a:ea typeface="+mn-ea"/>
              <a:cs typeface="+mn-cs"/>
            </a:rPr>
            <a:t>　地域ケア政策ネットワーク</a:t>
          </a:r>
          <a:endParaRPr lang="ja-JP" altLang="ja-JP" sz="1200" b="1">
            <a:effectLst/>
          </a:endParaRPr>
        </a:p>
        <a:p>
          <a:pPr algn="ctr"/>
          <a:r>
            <a:rPr kumimoji="1" lang="en-US" altLang="ja-JP" sz="1200" b="1">
              <a:solidFill>
                <a:schemeClr val="tx1"/>
              </a:solidFill>
              <a:effectLst/>
              <a:latin typeface="+mn-lt"/>
              <a:ea typeface="+mn-ea"/>
              <a:cs typeface="+mn-cs"/>
            </a:rPr>
            <a:t>28</a:t>
          </a:r>
          <a:r>
            <a:rPr kumimoji="1" lang="ja-JP" altLang="en-US" sz="1200" b="1">
              <a:solidFill>
                <a:schemeClr val="tx1"/>
              </a:solidFill>
              <a:effectLst/>
              <a:latin typeface="+mn-lt"/>
              <a:ea typeface="+mn-ea"/>
              <a:cs typeface="+mn-cs"/>
            </a:rPr>
            <a:t>百</a:t>
          </a:r>
          <a:r>
            <a:rPr kumimoji="1" lang="ja-JP" altLang="ja-JP" sz="1200" b="1">
              <a:solidFill>
                <a:schemeClr val="tx1"/>
              </a:solidFill>
              <a:effectLst/>
              <a:latin typeface="+mn-lt"/>
              <a:ea typeface="+mn-ea"/>
              <a:cs typeface="+mn-cs"/>
            </a:rPr>
            <a:t>万円</a:t>
          </a:r>
          <a:endParaRPr lang="ja-JP" altLang="ja-JP" sz="1200" b="1">
            <a:effectLst/>
          </a:endParaRPr>
        </a:p>
        <a:p>
          <a:endParaRPr kumimoji="1" lang="ja-JP" altLang="en-US" sz="1100"/>
        </a:p>
      </xdr:txBody>
    </xdr:sp>
    <xdr:clientData/>
  </xdr:oneCellAnchor>
  <xdr:twoCellAnchor>
    <xdr:from>
      <xdr:col>13</xdr:col>
      <xdr:colOff>169513</xdr:colOff>
      <xdr:row>758</xdr:row>
      <xdr:rowOff>153370</xdr:rowOff>
    </xdr:from>
    <xdr:to>
      <xdr:col>25</xdr:col>
      <xdr:colOff>104937</xdr:colOff>
      <xdr:row>759</xdr:row>
      <xdr:rowOff>298665</xdr:rowOff>
    </xdr:to>
    <xdr:sp macro="" textlink="">
      <xdr:nvSpPr>
        <xdr:cNvPr id="40" name="大かっこ 39"/>
        <xdr:cNvSpPr/>
      </xdr:nvSpPr>
      <xdr:spPr>
        <a:xfrm>
          <a:off x="2792924" y="48593645"/>
          <a:ext cx="2357034" cy="81527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24217</xdr:colOff>
      <xdr:row>758</xdr:row>
      <xdr:rowOff>161441</xdr:rowOff>
    </xdr:from>
    <xdr:to>
      <xdr:col>41</xdr:col>
      <xdr:colOff>64577</xdr:colOff>
      <xdr:row>759</xdr:row>
      <xdr:rowOff>258306</xdr:rowOff>
    </xdr:to>
    <xdr:sp macro="" textlink="">
      <xdr:nvSpPr>
        <xdr:cNvPr id="41" name="大かっこ 40"/>
        <xdr:cNvSpPr/>
      </xdr:nvSpPr>
      <xdr:spPr>
        <a:xfrm>
          <a:off x="6078242" y="48601716"/>
          <a:ext cx="2260170" cy="76684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177585</xdr:colOff>
      <xdr:row>758</xdr:row>
      <xdr:rowOff>274450</xdr:rowOff>
    </xdr:from>
    <xdr:ext cx="1961504" cy="642484"/>
    <xdr:sp macro="" textlink="">
      <xdr:nvSpPr>
        <xdr:cNvPr id="42" name="テキスト ボックス 41"/>
        <xdr:cNvSpPr txBox="1"/>
      </xdr:nvSpPr>
      <xdr:spPr>
        <a:xfrm>
          <a:off x="3002797" y="48714725"/>
          <a:ext cx="196150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b="1" i="0" baseline="0">
              <a:solidFill>
                <a:schemeClr val="tx1"/>
              </a:solidFill>
              <a:effectLst/>
              <a:latin typeface="+mn-lt"/>
              <a:ea typeface="+mn-ea"/>
              <a:cs typeface="+mn-cs"/>
            </a:rPr>
            <a:t>認知症高齢者等にやさしい地域づくりを推進していくための事業を実施する</a:t>
          </a:r>
          <a:endParaRPr lang="ja-JP" altLang="ja-JP" sz="1100" b="1">
            <a:effectLst/>
          </a:endParaRPr>
        </a:p>
      </xdr:txBody>
    </xdr:sp>
    <xdr:clientData/>
  </xdr:oneCellAnchor>
  <xdr:oneCellAnchor>
    <xdr:from>
      <xdr:col>30</xdr:col>
      <xdr:colOff>113010</xdr:colOff>
      <xdr:row>758</xdr:row>
      <xdr:rowOff>274451</xdr:rowOff>
    </xdr:from>
    <xdr:ext cx="1985720" cy="631327"/>
    <xdr:sp macro="" textlink="">
      <xdr:nvSpPr>
        <xdr:cNvPr id="43" name="テキスト ボックス 42"/>
        <xdr:cNvSpPr txBox="1"/>
      </xdr:nvSpPr>
      <xdr:spPr>
        <a:xfrm>
          <a:off x="6167035" y="48714726"/>
          <a:ext cx="1985720"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地域や職域における認知症サポーターの活動支援等を行う</a:t>
          </a:r>
          <a:endParaRPr lang="ja-JP" altLang="ja-JP" b="1">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829</v>
      </c>
      <c r="AT2" s="966"/>
      <c r="AU2" s="966"/>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517</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684</v>
      </c>
      <c r="AF5" s="699"/>
      <c r="AG5" s="699"/>
      <c r="AH5" s="699"/>
      <c r="AI5" s="699"/>
      <c r="AJ5" s="699"/>
      <c r="AK5" s="699"/>
      <c r="AL5" s="699"/>
      <c r="AM5" s="699"/>
      <c r="AN5" s="699"/>
      <c r="AO5" s="699"/>
      <c r="AP5" s="700"/>
      <c r="AQ5" s="701" t="s">
        <v>685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662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2.15" customHeight="1" x14ac:dyDescent="0.15">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1417</v>
      </c>
      <c r="Q13" s="658"/>
      <c r="R13" s="658"/>
      <c r="S13" s="658"/>
      <c r="T13" s="658"/>
      <c r="U13" s="658"/>
      <c r="V13" s="659"/>
      <c r="W13" s="657">
        <v>1498</v>
      </c>
      <c r="X13" s="658"/>
      <c r="Y13" s="658"/>
      <c r="Z13" s="658"/>
      <c r="AA13" s="658"/>
      <c r="AB13" s="658"/>
      <c r="AC13" s="659"/>
      <c r="AD13" s="657">
        <v>2002</v>
      </c>
      <c r="AE13" s="658"/>
      <c r="AF13" s="658"/>
      <c r="AG13" s="658"/>
      <c r="AH13" s="658"/>
      <c r="AI13" s="658"/>
      <c r="AJ13" s="659"/>
      <c r="AK13" s="657">
        <v>1982</v>
      </c>
      <c r="AL13" s="658"/>
      <c r="AM13" s="658"/>
      <c r="AN13" s="658"/>
      <c r="AO13" s="658"/>
      <c r="AP13" s="658"/>
      <c r="AQ13" s="659"/>
      <c r="AR13" s="919">
        <v>2004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564</v>
      </c>
      <c r="X14" s="658"/>
      <c r="Y14" s="658"/>
      <c r="Z14" s="658"/>
      <c r="AA14" s="658"/>
      <c r="AB14" s="658"/>
      <c r="AC14" s="659"/>
      <c r="AD14" s="657" t="s">
        <v>568</v>
      </c>
      <c r="AE14" s="658"/>
      <c r="AF14" s="658"/>
      <c r="AG14" s="658"/>
      <c r="AH14" s="658"/>
      <c r="AI14" s="658"/>
      <c r="AJ14" s="659"/>
      <c r="AK14" s="657">
        <v>36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564</v>
      </c>
      <c r="X15" s="658"/>
      <c r="Y15" s="658"/>
      <c r="Z15" s="658"/>
      <c r="AA15" s="658"/>
      <c r="AB15" s="658"/>
      <c r="AC15" s="659"/>
      <c r="AD15" s="657" t="s">
        <v>564</v>
      </c>
      <c r="AE15" s="658"/>
      <c r="AF15" s="658"/>
      <c r="AG15" s="658"/>
      <c r="AH15" s="658"/>
      <c r="AI15" s="658"/>
      <c r="AJ15" s="659"/>
      <c r="AK15" s="657" t="s">
        <v>564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t="s">
        <v>564</v>
      </c>
      <c r="X16" s="658"/>
      <c r="Y16" s="658"/>
      <c r="Z16" s="658"/>
      <c r="AA16" s="658"/>
      <c r="AB16" s="658"/>
      <c r="AC16" s="659"/>
      <c r="AD16" s="657" t="s">
        <v>568</v>
      </c>
      <c r="AE16" s="658"/>
      <c r="AF16" s="658"/>
      <c r="AG16" s="658"/>
      <c r="AH16" s="658"/>
      <c r="AI16" s="658"/>
      <c r="AJ16" s="659"/>
      <c r="AK16" s="657" t="s">
        <v>564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564</v>
      </c>
      <c r="X17" s="658"/>
      <c r="Y17" s="658"/>
      <c r="Z17" s="658"/>
      <c r="AA17" s="658"/>
      <c r="AB17" s="658"/>
      <c r="AC17" s="659"/>
      <c r="AD17" s="657" t="s">
        <v>564</v>
      </c>
      <c r="AE17" s="658"/>
      <c r="AF17" s="658"/>
      <c r="AG17" s="658"/>
      <c r="AH17" s="658"/>
      <c r="AI17" s="658"/>
      <c r="AJ17" s="659"/>
      <c r="AK17" s="657" t="s">
        <v>654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1417</v>
      </c>
      <c r="Q18" s="879"/>
      <c r="R18" s="879"/>
      <c r="S18" s="879"/>
      <c r="T18" s="879"/>
      <c r="U18" s="879"/>
      <c r="V18" s="880"/>
      <c r="W18" s="878">
        <f>SUM(W13:AC17)</f>
        <v>1498</v>
      </c>
      <c r="X18" s="879"/>
      <c r="Y18" s="879"/>
      <c r="Z18" s="879"/>
      <c r="AA18" s="879"/>
      <c r="AB18" s="879"/>
      <c r="AC18" s="880"/>
      <c r="AD18" s="878">
        <f>SUM(AD13:AJ17)</f>
        <v>2002</v>
      </c>
      <c r="AE18" s="879"/>
      <c r="AF18" s="879"/>
      <c r="AG18" s="879"/>
      <c r="AH18" s="879"/>
      <c r="AI18" s="879"/>
      <c r="AJ18" s="880"/>
      <c r="AK18" s="878">
        <f>SUM(AK13:AQ17)</f>
        <v>2018</v>
      </c>
      <c r="AL18" s="879"/>
      <c r="AM18" s="879"/>
      <c r="AN18" s="879"/>
      <c r="AO18" s="879"/>
      <c r="AP18" s="879"/>
      <c r="AQ18" s="880"/>
      <c r="AR18" s="878">
        <f>SUM(AR13:AX17)</f>
        <v>2004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1353</v>
      </c>
      <c r="Q19" s="658"/>
      <c r="R19" s="658"/>
      <c r="S19" s="658"/>
      <c r="T19" s="658"/>
      <c r="U19" s="658"/>
      <c r="V19" s="659"/>
      <c r="W19" s="657">
        <v>1435</v>
      </c>
      <c r="X19" s="658"/>
      <c r="Y19" s="658"/>
      <c r="Z19" s="658"/>
      <c r="AA19" s="658"/>
      <c r="AB19" s="658"/>
      <c r="AC19" s="659"/>
      <c r="AD19" s="657">
        <v>1585</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0.95483415666901905</v>
      </c>
      <c r="Q20" s="316"/>
      <c r="R20" s="316"/>
      <c r="S20" s="316"/>
      <c r="T20" s="316"/>
      <c r="U20" s="316"/>
      <c r="V20" s="316"/>
      <c r="W20" s="316">
        <f t="shared" ref="W20" si="0">IF(W18=0, "-", SUM(W19)/W18)</f>
        <v>0.95794392523364491</v>
      </c>
      <c r="X20" s="316"/>
      <c r="Y20" s="316"/>
      <c r="Z20" s="316"/>
      <c r="AA20" s="316"/>
      <c r="AB20" s="316"/>
      <c r="AC20" s="316"/>
      <c r="AD20" s="316">
        <f t="shared" ref="AD20" si="1">IF(AD18=0, "-", SUM(AD19)/AD18)</f>
        <v>0.79170829170829171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0.95483415666901905</v>
      </c>
      <c r="Q21" s="316"/>
      <c r="R21" s="316"/>
      <c r="S21" s="316"/>
      <c r="T21" s="316"/>
      <c r="U21" s="316"/>
      <c r="V21" s="316"/>
      <c r="W21" s="316">
        <f t="shared" ref="W21" si="2">IF(W19=0, "-", SUM(W19)/SUM(W13,W14))</f>
        <v>0.95794392523364491</v>
      </c>
      <c r="X21" s="316"/>
      <c r="Y21" s="316"/>
      <c r="Z21" s="316"/>
      <c r="AA21" s="316"/>
      <c r="AB21" s="316"/>
      <c r="AC21" s="316"/>
      <c r="AD21" s="316">
        <f t="shared" ref="AD21" si="3">IF(AD19=0, "-", SUM(AD19)/SUM(AD13,AD14))</f>
        <v>0.79170829170829171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337</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569</v>
      </c>
      <c r="H23" s="986"/>
      <c r="I23" s="986"/>
      <c r="J23" s="986"/>
      <c r="K23" s="986"/>
      <c r="L23" s="986"/>
      <c r="M23" s="986"/>
      <c r="N23" s="986"/>
      <c r="O23" s="987"/>
      <c r="P23" s="919">
        <v>1982</v>
      </c>
      <c r="Q23" s="920"/>
      <c r="R23" s="920"/>
      <c r="S23" s="920"/>
      <c r="T23" s="920"/>
      <c r="U23" s="920"/>
      <c r="V23" s="936"/>
      <c r="W23" s="919">
        <v>2004</v>
      </c>
      <c r="X23" s="920"/>
      <c r="Y23" s="920"/>
      <c r="Z23" s="920"/>
      <c r="AA23" s="920"/>
      <c r="AB23" s="920"/>
      <c r="AC23" s="936"/>
      <c r="AD23" s="956" t="s">
        <v>686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1982</v>
      </c>
      <c r="Q29" s="658"/>
      <c r="R29" s="658"/>
      <c r="S29" s="658"/>
      <c r="T29" s="658"/>
      <c r="U29" s="658"/>
      <c r="V29" s="659"/>
      <c r="W29" s="967">
        <f>AR13</f>
        <v>2004</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29</v>
      </c>
      <c r="AR31" s="199"/>
      <c r="AS31" s="132" t="s">
        <v>236</v>
      </c>
      <c r="AT31" s="133"/>
      <c r="AU31" s="198">
        <v>2</v>
      </c>
      <c r="AV31" s="198"/>
      <c r="AW31" s="398" t="s">
        <v>181</v>
      </c>
      <c r="AX31" s="399"/>
    </row>
    <row r="32" spans="1:50" ht="23.25" customHeight="1" x14ac:dyDescent="0.15">
      <c r="A32" s="403"/>
      <c r="B32" s="401"/>
      <c r="C32" s="401"/>
      <c r="D32" s="401"/>
      <c r="E32" s="401"/>
      <c r="F32" s="402"/>
      <c r="G32" s="564" t="s">
        <v>571</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573</v>
      </c>
      <c r="AC32" s="464"/>
      <c r="AD32" s="464"/>
      <c r="AE32" s="216">
        <v>10151589</v>
      </c>
      <c r="AF32" s="217"/>
      <c r="AG32" s="217"/>
      <c r="AH32" s="217"/>
      <c r="AI32" s="216">
        <v>11442490</v>
      </c>
      <c r="AJ32" s="217"/>
      <c r="AK32" s="217"/>
      <c r="AL32" s="217"/>
      <c r="AM32" s="216">
        <v>12642675</v>
      </c>
      <c r="AN32" s="217"/>
      <c r="AO32" s="217"/>
      <c r="AP32" s="217"/>
      <c r="AQ32" s="340" t="s">
        <v>412</v>
      </c>
      <c r="AR32" s="206"/>
      <c r="AS32" s="206"/>
      <c r="AT32" s="341"/>
      <c r="AU32" s="217" t="s">
        <v>564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v>8000000</v>
      </c>
      <c r="AF33" s="217"/>
      <c r="AG33" s="217"/>
      <c r="AH33" s="217"/>
      <c r="AI33" s="216" t="s">
        <v>589</v>
      </c>
      <c r="AJ33" s="217"/>
      <c r="AK33" s="217"/>
      <c r="AL33" s="217"/>
      <c r="AM33" s="216" t="s">
        <v>564</v>
      </c>
      <c r="AN33" s="217"/>
      <c r="AO33" s="217"/>
      <c r="AP33" s="217"/>
      <c r="AQ33" s="340">
        <v>8000000</v>
      </c>
      <c r="AR33" s="206"/>
      <c r="AS33" s="206"/>
      <c r="AT33" s="341"/>
      <c r="AU33" s="217">
        <v>12000000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AE32/AE33*100</f>
        <v>126.89486249999999</v>
      </c>
      <c r="AF34" s="217"/>
      <c r="AG34" s="217"/>
      <c r="AH34" s="217"/>
      <c r="AI34" s="216">
        <v>95.4</v>
      </c>
      <c r="AJ34" s="217"/>
      <c r="AK34" s="217"/>
      <c r="AL34" s="217"/>
      <c r="AM34" s="216">
        <v>105.4</v>
      </c>
      <c r="AN34" s="217"/>
      <c r="AO34" s="217"/>
      <c r="AP34" s="217"/>
      <c r="AQ34" s="340" t="s">
        <v>564</v>
      </c>
      <c r="AR34" s="206"/>
      <c r="AS34" s="206"/>
      <c r="AT34" s="341"/>
      <c r="AU34" s="217" t="s">
        <v>564</v>
      </c>
      <c r="AV34" s="217"/>
      <c r="AW34" s="217"/>
      <c r="AX34" s="219"/>
    </row>
    <row r="35" spans="1:50" ht="23.25" customHeight="1" x14ac:dyDescent="0.15">
      <c r="A35" s="224" t="s">
        <v>384</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564</v>
      </c>
      <c r="AR38" s="199"/>
      <c r="AS38" s="132" t="s">
        <v>236</v>
      </c>
      <c r="AT38" s="133"/>
      <c r="AU38" s="198">
        <v>2</v>
      </c>
      <c r="AV38" s="198"/>
      <c r="AW38" s="398" t="s">
        <v>181</v>
      </c>
      <c r="AX38" s="399"/>
    </row>
    <row r="39" spans="1:50" ht="23.25" customHeight="1" x14ac:dyDescent="0.15">
      <c r="A39" s="403"/>
      <c r="B39" s="401"/>
      <c r="C39" s="401"/>
      <c r="D39" s="401"/>
      <c r="E39" s="401"/>
      <c r="F39" s="402"/>
      <c r="G39" s="564" t="s">
        <v>663</v>
      </c>
      <c r="H39" s="565"/>
      <c r="I39" s="565"/>
      <c r="J39" s="565"/>
      <c r="K39" s="565"/>
      <c r="L39" s="565"/>
      <c r="M39" s="565"/>
      <c r="N39" s="565"/>
      <c r="O39" s="566"/>
      <c r="P39" s="104" t="s">
        <v>575</v>
      </c>
      <c r="Q39" s="104"/>
      <c r="R39" s="104"/>
      <c r="S39" s="104"/>
      <c r="T39" s="104"/>
      <c r="U39" s="104"/>
      <c r="V39" s="104"/>
      <c r="W39" s="104"/>
      <c r="X39" s="105"/>
      <c r="Y39" s="474" t="s">
        <v>12</v>
      </c>
      <c r="Z39" s="534"/>
      <c r="AA39" s="535"/>
      <c r="AB39" s="464" t="s">
        <v>576</v>
      </c>
      <c r="AC39" s="464"/>
      <c r="AD39" s="464"/>
      <c r="AE39" s="216">
        <v>422</v>
      </c>
      <c r="AF39" s="217"/>
      <c r="AG39" s="217"/>
      <c r="AH39" s="217"/>
      <c r="AI39" s="216">
        <v>440</v>
      </c>
      <c r="AJ39" s="217"/>
      <c r="AK39" s="217"/>
      <c r="AL39" s="217"/>
      <c r="AM39" s="216">
        <v>456</v>
      </c>
      <c r="AN39" s="217"/>
      <c r="AO39" s="217"/>
      <c r="AP39" s="217"/>
      <c r="AQ39" s="340" t="s">
        <v>564</v>
      </c>
      <c r="AR39" s="206"/>
      <c r="AS39" s="206"/>
      <c r="AT39" s="341"/>
      <c r="AU39" s="217" t="s">
        <v>564</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576</v>
      </c>
      <c r="AC40" s="526"/>
      <c r="AD40" s="526"/>
      <c r="AE40" s="216" t="s">
        <v>577</v>
      </c>
      <c r="AF40" s="217"/>
      <c r="AG40" s="217"/>
      <c r="AH40" s="217"/>
      <c r="AI40" s="216" t="s">
        <v>564</v>
      </c>
      <c r="AJ40" s="217"/>
      <c r="AK40" s="217"/>
      <c r="AL40" s="217"/>
      <c r="AM40" s="216" t="s">
        <v>564</v>
      </c>
      <c r="AN40" s="217"/>
      <c r="AO40" s="217"/>
      <c r="AP40" s="217"/>
      <c r="AQ40" s="340" t="s">
        <v>564</v>
      </c>
      <c r="AR40" s="206"/>
      <c r="AS40" s="206"/>
      <c r="AT40" s="341"/>
      <c r="AU40" s="217">
        <v>500</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f>AE39/500*100</f>
        <v>84.399999999999991</v>
      </c>
      <c r="AF41" s="217"/>
      <c r="AG41" s="217"/>
      <c r="AH41" s="217"/>
      <c r="AI41" s="216">
        <f>AI39/500*100</f>
        <v>88</v>
      </c>
      <c r="AJ41" s="217"/>
      <c r="AK41" s="217"/>
      <c r="AL41" s="217"/>
      <c r="AM41" s="216">
        <f>456/500*100</f>
        <v>91.2</v>
      </c>
      <c r="AN41" s="217"/>
      <c r="AO41" s="217"/>
      <c r="AP41" s="217"/>
      <c r="AQ41" s="340" t="s">
        <v>564</v>
      </c>
      <c r="AR41" s="206"/>
      <c r="AS41" s="206"/>
      <c r="AT41" s="341"/>
      <c r="AU41" s="217" t="s">
        <v>564</v>
      </c>
      <c r="AV41" s="217"/>
      <c r="AW41" s="217"/>
      <c r="AX41" s="219"/>
    </row>
    <row r="42" spans="1:50" ht="23.25" customHeight="1" x14ac:dyDescent="0.15">
      <c r="A42" s="224" t="s">
        <v>384</v>
      </c>
      <c r="B42" s="225"/>
      <c r="C42" s="225"/>
      <c r="D42" s="225"/>
      <c r="E42" s="225"/>
      <c r="F42" s="226"/>
      <c r="G42" s="230" t="s">
        <v>578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47</v>
      </c>
      <c r="AF101" s="217"/>
      <c r="AG101" s="217"/>
      <c r="AH101" s="218"/>
      <c r="AI101" s="216">
        <v>47</v>
      </c>
      <c r="AJ101" s="217"/>
      <c r="AK101" s="217"/>
      <c r="AL101" s="218"/>
      <c r="AM101" s="216">
        <v>47</v>
      </c>
      <c r="AN101" s="217"/>
      <c r="AO101" s="217"/>
      <c r="AP101" s="218"/>
      <c r="AQ101" s="216" t="s">
        <v>581</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v>47</v>
      </c>
      <c r="AF102" s="421"/>
      <c r="AG102" s="421"/>
      <c r="AH102" s="421"/>
      <c r="AI102" s="421">
        <v>47</v>
      </c>
      <c r="AJ102" s="421"/>
      <c r="AK102" s="421"/>
      <c r="AL102" s="421"/>
      <c r="AM102" s="421">
        <v>47</v>
      </c>
      <c r="AN102" s="421"/>
      <c r="AO102" s="421"/>
      <c r="AP102" s="421"/>
      <c r="AQ102" s="271">
        <v>47</v>
      </c>
      <c r="AR102" s="272"/>
      <c r="AS102" s="272"/>
      <c r="AT102" s="317"/>
      <c r="AU102" s="271"/>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583</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580</v>
      </c>
      <c r="AC104" s="549"/>
      <c r="AD104" s="550"/>
      <c r="AE104" s="216">
        <v>47</v>
      </c>
      <c r="AF104" s="217"/>
      <c r="AG104" s="217"/>
      <c r="AH104" s="218"/>
      <c r="AI104" s="216">
        <v>47</v>
      </c>
      <c r="AJ104" s="217"/>
      <c r="AK104" s="217"/>
      <c r="AL104" s="218"/>
      <c r="AM104" s="216">
        <v>47</v>
      </c>
      <c r="AN104" s="217"/>
      <c r="AO104" s="217"/>
      <c r="AP104" s="218"/>
      <c r="AQ104" s="216" t="s">
        <v>582</v>
      </c>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580</v>
      </c>
      <c r="AC105" s="472"/>
      <c r="AD105" s="473"/>
      <c r="AE105" s="421">
        <v>47</v>
      </c>
      <c r="AF105" s="421"/>
      <c r="AG105" s="421"/>
      <c r="AH105" s="421"/>
      <c r="AI105" s="421">
        <v>47</v>
      </c>
      <c r="AJ105" s="421"/>
      <c r="AK105" s="421"/>
      <c r="AL105" s="421"/>
      <c r="AM105" s="421">
        <v>47</v>
      </c>
      <c r="AN105" s="421"/>
      <c r="AO105" s="421"/>
      <c r="AP105" s="421"/>
      <c r="AQ105" s="216">
        <v>47</v>
      </c>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591</v>
      </c>
      <c r="AC116" s="466"/>
      <c r="AD116" s="467"/>
      <c r="AE116" s="421">
        <v>6.9</v>
      </c>
      <c r="AF116" s="421"/>
      <c r="AG116" s="421"/>
      <c r="AH116" s="421"/>
      <c r="AI116" s="421">
        <v>8.1</v>
      </c>
      <c r="AJ116" s="421"/>
      <c r="AK116" s="421"/>
      <c r="AL116" s="421"/>
      <c r="AM116" s="421">
        <v>8.6999999999999993</v>
      </c>
      <c r="AN116" s="421"/>
      <c r="AO116" s="421"/>
      <c r="AP116" s="421"/>
      <c r="AQ116" s="216">
        <v>8.1999999999999993</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590</v>
      </c>
      <c r="AC117" s="476"/>
      <c r="AD117" s="477"/>
      <c r="AE117" s="554" t="s">
        <v>588</v>
      </c>
      <c r="AF117" s="554"/>
      <c r="AG117" s="554"/>
      <c r="AH117" s="554"/>
      <c r="AI117" s="554" t="s">
        <v>587</v>
      </c>
      <c r="AJ117" s="554"/>
      <c r="AK117" s="554"/>
      <c r="AL117" s="554"/>
      <c r="AM117" s="554" t="s">
        <v>655</v>
      </c>
      <c r="AN117" s="554"/>
      <c r="AO117" s="554"/>
      <c r="AP117" s="554"/>
      <c r="AQ117" s="554" t="s">
        <v>679</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customHeight="1" x14ac:dyDescent="0.15">
      <c r="A119" s="442"/>
      <c r="B119" s="443"/>
      <c r="C119" s="443"/>
      <c r="D119" s="443"/>
      <c r="E119" s="443"/>
      <c r="F119" s="444"/>
      <c r="G119" s="393" t="s">
        <v>585</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592</v>
      </c>
      <c r="AC119" s="466"/>
      <c r="AD119" s="467"/>
      <c r="AE119" s="421">
        <v>14</v>
      </c>
      <c r="AF119" s="421"/>
      <c r="AG119" s="421"/>
      <c r="AH119" s="421"/>
      <c r="AI119" s="421">
        <v>14.7</v>
      </c>
      <c r="AJ119" s="421"/>
      <c r="AK119" s="421"/>
      <c r="AL119" s="421"/>
      <c r="AM119" s="421">
        <v>17.399999999999999</v>
      </c>
      <c r="AN119" s="421"/>
      <c r="AO119" s="421"/>
      <c r="AP119" s="421"/>
      <c r="AQ119" s="421">
        <v>26.3</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586</v>
      </c>
      <c r="AC120" s="476"/>
      <c r="AD120" s="477"/>
      <c r="AE120" s="554" t="s">
        <v>593</v>
      </c>
      <c r="AF120" s="554"/>
      <c r="AG120" s="554"/>
      <c r="AH120" s="554"/>
      <c r="AI120" s="554" t="s">
        <v>594</v>
      </c>
      <c r="AJ120" s="554"/>
      <c r="AK120" s="554"/>
      <c r="AL120" s="554"/>
      <c r="AM120" s="554" t="s">
        <v>656</v>
      </c>
      <c r="AN120" s="554"/>
      <c r="AO120" s="554"/>
      <c r="AP120" s="554"/>
      <c r="AQ120" s="554" t="s">
        <v>680</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673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8.15" customHeight="1" x14ac:dyDescent="0.15">
      <c r="A131" s="188"/>
      <c r="B131" s="185"/>
      <c r="C131" s="179"/>
      <c r="D131" s="185"/>
      <c r="E131" s="173" t="s">
        <v>267</v>
      </c>
      <c r="F131" s="174"/>
      <c r="G131" s="109" t="s">
        <v>674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596</v>
      </c>
      <c r="AC134" s="204"/>
      <c r="AD134" s="204"/>
      <c r="AE134" s="205">
        <v>1015</v>
      </c>
      <c r="AF134" s="206"/>
      <c r="AG134" s="206"/>
      <c r="AH134" s="206"/>
      <c r="AI134" s="205">
        <v>1144</v>
      </c>
      <c r="AJ134" s="206"/>
      <c r="AK134" s="206"/>
      <c r="AL134" s="206"/>
      <c r="AM134" s="205">
        <v>1264</v>
      </c>
      <c r="AN134" s="206"/>
      <c r="AO134" s="206"/>
      <c r="AP134" s="206"/>
      <c r="AQ134" s="205" t="s">
        <v>564</v>
      </c>
      <c r="AR134" s="206"/>
      <c r="AS134" s="206"/>
      <c r="AT134" s="206"/>
      <c r="AU134" s="205" t="s">
        <v>564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596</v>
      </c>
      <c r="AC135" s="212"/>
      <c r="AD135" s="212"/>
      <c r="AE135" s="205"/>
      <c r="AF135" s="206"/>
      <c r="AG135" s="206"/>
      <c r="AH135" s="206"/>
      <c r="AI135" s="205"/>
      <c r="AJ135" s="206"/>
      <c r="AK135" s="206"/>
      <c r="AL135" s="206"/>
      <c r="AM135" s="205"/>
      <c r="AN135" s="206"/>
      <c r="AO135" s="206"/>
      <c r="AP135" s="206"/>
      <c r="AQ135" s="205" t="s">
        <v>564</v>
      </c>
      <c r="AR135" s="206"/>
      <c r="AS135" s="206"/>
      <c r="AT135" s="206"/>
      <c r="AU135" s="205">
        <v>1200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7.4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7.4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0.15" customHeight="1" x14ac:dyDescent="0.15">
      <c r="A154" s="188"/>
      <c r="B154" s="185"/>
      <c r="C154" s="179"/>
      <c r="D154" s="185"/>
      <c r="E154" s="179"/>
      <c r="F154" s="180"/>
      <c r="G154" s="103" t="s">
        <v>677</v>
      </c>
      <c r="H154" s="104"/>
      <c r="I154" s="104"/>
      <c r="J154" s="104"/>
      <c r="K154" s="104"/>
      <c r="L154" s="104"/>
      <c r="M154" s="104"/>
      <c r="N154" s="104"/>
      <c r="O154" s="104"/>
      <c r="P154" s="105"/>
      <c r="Q154" s="124" t="s">
        <v>677</v>
      </c>
      <c r="R154" s="104"/>
      <c r="S154" s="104"/>
      <c r="T154" s="104"/>
      <c r="U154" s="104"/>
      <c r="V154" s="104"/>
      <c r="W154" s="104"/>
      <c r="X154" s="104"/>
      <c r="Y154" s="104"/>
      <c r="Z154" s="104"/>
      <c r="AA154" s="291"/>
      <c r="AB154" s="140" t="s">
        <v>677</v>
      </c>
      <c r="AC154" s="141"/>
      <c r="AD154" s="141"/>
      <c r="AE154" s="146" t="s">
        <v>677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0.1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6.899999999999999"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0.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677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0.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57" customHeight="1" x14ac:dyDescent="0.15">
      <c r="A430" s="188"/>
      <c r="B430" s="185"/>
      <c r="C430" s="177" t="s">
        <v>426</v>
      </c>
      <c r="D430" s="931"/>
      <c r="E430" s="173" t="s">
        <v>404</v>
      </c>
      <c r="F430" s="898"/>
      <c r="G430" s="899" t="s">
        <v>255</v>
      </c>
      <c r="H430" s="122"/>
      <c r="I430" s="122"/>
      <c r="J430" s="900" t="s">
        <v>256</v>
      </c>
      <c r="K430" s="901"/>
      <c r="L430" s="901"/>
      <c r="M430" s="901"/>
      <c r="N430" s="901"/>
      <c r="O430" s="901"/>
      <c r="P430" s="901"/>
      <c r="Q430" s="901"/>
      <c r="R430" s="901"/>
      <c r="S430" s="901"/>
      <c r="T430" s="902"/>
      <c r="U430" s="588" t="s">
        <v>672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668</v>
      </c>
      <c r="AF432" s="199"/>
      <c r="AG432" s="132" t="s">
        <v>236</v>
      </c>
      <c r="AH432" s="133"/>
      <c r="AI432" s="155"/>
      <c r="AJ432" s="155"/>
      <c r="AK432" s="155"/>
      <c r="AL432" s="153"/>
      <c r="AM432" s="155"/>
      <c r="AN432" s="155"/>
      <c r="AO432" s="155"/>
      <c r="AP432" s="153"/>
      <c r="AQ432" s="590" t="s">
        <v>665</v>
      </c>
      <c r="AR432" s="199"/>
      <c r="AS432" s="132" t="s">
        <v>236</v>
      </c>
      <c r="AT432" s="133"/>
      <c r="AU432" s="199">
        <v>2</v>
      </c>
      <c r="AV432" s="199"/>
      <c r="AW432" s="132" t="s">
        <v>181</v>
      </c>
      <c r="AX432" s="194"/>
    </row>
    <row r="433" spans="1:50" ht="23.25" customHeight="1" x14ac:dyDescent="0.15">
      <c r="A433" s="188"/>
      <c r="B433" s="185"/>
      <c r="C433" s="179"/>
      <c r="D433" s="185"/>
      <c r="E433" s="342"/>
      <c r="F433" s="343"/>
      <c r="G433" s="103" t="s">
        <v>675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596</v>
      </c>
      <c r="AC433" s="212"/>
      <c r="AD433" s="212"/>
      <c r="AE433" s="340" t="s">
        <v>664</v>
      </c>
      <c r="AF433" s="206"/>
      <c r="AG433" s="206"/>
      <c r="AH433" s="206"/>
      <c r="AI433" s="340" t="s">
        <v>665</v>
      </c>
      <c r="AJ433" s="206"/>
      <c r="AK433" s="206"/>
      <c r="AL433" s="206"/>
      <c r="AM433" s="340" t="s">
        <v>665</v>
      </c>
      <c r="AN433" s="206"/>
      <c r="AO433" s="206"/>
      <c r="AP433" s="341"/>
      <c r="AQ433" s="340" t="s">
        <v>665</v>
      </c>
      <c r="AR433" s="206"/>
      <c r="AS433" s="206"/>
      <c r="AT433" s="341"/>
      <c r="AU433" s="206" t="s">
        <v>665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596</v>
      </c>
      <c r="AC434" s="204"/>
      <c r="AD434" s="204"/>
      <c r="AE434" s="340" t="s">
        <v>665</v>
      </c>
      <c r="AF434" s="206"/>
      <c r="AG434" s="206"/>
      <c r="AH434" s="341"/>
      <c r="AI434" s="340" t="s">
        <v>666</v>
      </c>
      <c r="AJ434" s="206"/>
      <c r="AK434" s="206"/>
      <c r="AL434" s="206"/>
      <c r="AM434" s="340" t="s">
        <v>665</v>
      </c>
      <c r="AN434" s="206"/>
      <c r="AO434" s="206"/>
      <c r="AP434" s="341"/>
      <c r="AQ434" s="340" t="s">
        <v>665</v>
      </c>
      <c r="AR434" s="206"/>
      <c r="AS434" s="206"/>
      <c r="AT434" s="341"/>
      <c r="AU434" s="206">
        <v>1200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664</v>
      </c>
      <c r="AF435" s="206"/>
      <c r="AG435" s="206"/>
      <c r="AH435" s="341"/>
      <c r="AI435" s="340" t="s">
        <v>667</v>
      </c>
      <c r="AJ435" s="206"/>
      <c r="AK435" s="206"/>
      <c r="AL435" s="206"/>
      <c r="AM435" s="340" t="s">
        <v>665</v>
      </c>
      <c r="AN435" s="206"/>
      <c r="AO435" s="206"/>
      <c r="AP435" s="341"/>
      <c r="AQ435" s="340" t="s">
        <v>665</v>
      </c>
      <c r="AR435" s="206"/>
      <c r="AS435" s="206"/>
      <c r="AT435" s="341"/>
      <c r="AU435" s="206" t="s">
        <v>664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564</v>
      </c>
      <c r="AF457" s="199"/>
      <c r="AG457" s="132" t="s">
        <v>236</v>
      </c>
      <c r="AH457" s="133"/>
      <c r="AI457" s="155"/>
      <c r="AJ457" s="155"/>
      <c r="AK457" s="155"/>
      <c r="AL457" s="153"/>
      <c r="AM457" s="155"/>
      <c r="AN457" s="155"/>
      <c r="AO457" s="155"/>
      <c r="AP457" s="153"/>
      <c r="AQ457" s="590" t="s">
        <v>564</v>
      </c>
      <c r="AR457" s="199"/>
      <c r="AS457" s="132" t="s">
        <v>236</v>
      </c>
      <c r="AT457" s="133"/>
      <c r="AU457" s="199" t="s">
        <v>564</v>
      </c>
      <c r="AV457" s="199"/>
      <c r="AW457" s="132" t="s">
        <v>181</v>
      </c>
      <c r="AX457" s="194"/>
    </row>
    <row r="458" spans="1:50" ht="23.25" customHeight="1" x14ac:dyDescent="0.15">
      <c r="A458" s="188"/>
      <c r="B458" s="185"/>
      <c r="C458" s="179"/>
      <c r="D458" s="185"/>
      <c r="E458" s="342"/>
      <c r="F458" s="343"/>
      <c r="G458" s="103" t="s">
        <v>676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598</v>
      </c>
      <c r="AC458" s="212"/>
      <c r="AD458" s="212"/>
      <c r="AE458" s="340" t="s">
        <v>599</v>
      </c>
      <c r="AF458" s="206"/>
      <c r="AG458" s="206"/>
      <c r="AH458" s="206"/>
      <c r="AI458" s="340" t="s">
        <v>600</v>
      </c>
      <c r="AJ458" s="206"/>
      <c r="AK458" s="206"/>
      <c r="AL458" s="206"/>
      <c r="AM458" s="340" t="s">
        <v>564</v>
      </c>
      <c r="AN458" s="206"/>
      <c r="AO458" s="206"/>
      <c r="AP458" s="341"/>
      <c r="AQ458" s="340" t="s">
        <v>600</v>
      </c>
      <c r="AR458" s="206"/>
      <c r="AS458" s="206"/>
      <c r="AT458" s="341"/>
      <c r="AU458" s="206" t="s">
        <v>564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581</v>
      </c>
      <c r="AC459" s="204"/>
      <c r="AD459" s="204"/>
      <c r="AE459" s="340" t="s">
        <v>600</v>
      </c>
      <c r="AF459" s="206"/>
      <c r="AG459" s="206"/>
      <c r="AH459" s="341"/>
      <c r="AI459" s="340" t="s">
        <v>600</v>
      </c>
      <c r="AJ459" s="206"/>
      <c r="AK459" s="206"/>
      <c r="AL459" s="206"/>
      <c r="AM459" s="340" t="s">
        <v>599</v>
      </c>
      <c r="AN459" s="206"/>
      <c r="AO459" s="206"/>
      <c r="AP459" s="341"/>
      <c r="AQ459" s="340" t="s">
        <v>564</v>
      </c>
      <c r="AR459" s="206"/>
      <c r="AS459" s="206"/>
      <c r="AT459" s="341"/>
      <c r="AU459" s="206" t="s">
        <v>564</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601</v>
      </c>
      <c r="AF460" s="206"/>
      <c r="AG460" s="206"/>
      <c r="AH460" s="341"/>
      <c r="AI460" s="340" t="s">
        <v>564</v>
      </c>
      <c r="AJ460" s="206"/>
      <c r="AK460" s="206"/>
      <c r="AL460" s="206"/>
      <c r="AM460" s="340" t="s">
        <v>602</v>
      </c>
      <c r="AN460" s="206"/>
      <c r="AO460" s="206"/>
      <c r="AP460" s="341"/>
      <c r="AQ460" s="340" t="s">
        <v>581</v>
      </c>
      <c r="AR460" s="206"/>
      <c r="AS460" s="206"/>
      <c r="AT460" s="341"/>
      <c r="AU460" s="206" t="s">
        <v>600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561</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561</v>
      </c>
      <c r="AE703" s="327"/>
      <c r="AF703" s="327"/>
      <c r="AG703" s="100" t="s">
        <v>661</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561</v>
      </c>
      <c r="AE704" s="783"/>
      <c r="AF704" s="783"/>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4" t="s">
        <v>589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669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605</v>
      </c>
      <c r="AE708" s="605"/>
      <c r="AF708" s="605"/>
      <c r="AG708" s="742" t="s">
        <v>589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561</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605</v>
      </c>
      <c r="AE710" s="327"/>
      <c r="AF710" s="327"/>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561</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40.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561</v>
      </c>
      <c r="AE712" s="783"/>
      <c r="AF712" s="783"/>
      <c r="AG712" s="810" t="s">
        <v>678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605</v>
      </c>
      <c r="AE713" s="327"/>
      <c r="AF713" s="663"/>
      <c r="AG713" s="100" t="s">
        <v>582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605</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605</v>
      </c>
      <c r="AE716" s="627"/>
      <c r="AF716" s="627"/>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561</v>
      </c>
      <c r="AE717" s="327"/>
      <c r="AF717" s="327"/>
      <c r="AG717" s="100" t="s">
        <v>609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561</v>
      </c>
      <c r="AE718" s="327"/>
      <c r="AF718" s="327"/>
      <c r="AG718" s="126" t="s">
        <v>610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2.25" customHeight="1" x14ac:dyDescent="0.15">
      <c r="A726" s="640"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2.25"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6.25" customHeight="1" thickBot="1" x14ac:dyDescent="0.2">
      <c r="A729" s="634" t="s">
        <v>681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9" t="s">
        <v>138</v>
      </c>
      <c r="B731" s="800"/>
      <c r="C731" s="800"/>
      <c r="D731" s="800"/>
      <c r="E731" s="801"/>
      <c r="F731" s="729" t="s">
        <v>683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6.25" customHeight="1" thickBot="1" x14ac:dyDescent="0.2">
      <c r="A733" s="673" t="s">
        <v>138</v>
      </c>
      <c r="B733" s="674"/>
      <c r="C733" s="674"/>
      <c r="D733" s="674"/>
      <c r="E733" s="675"/>
      <c r="F733" s="637" t="s">
        <v>682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0.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407</v>
      </c>
      <c r="B737" s="209"/>
      <c r="C737" s="209"/>
      <c r="D737" s="210"/>
      <c r="E737" s="989" t="s">
        <v>613</v>
      </c>
      <c r="F737" s="989"/>
      <c r="G737" s="989"/>
      <c r="H737" s="989"/>
      <c r="I737" s="989"/>
      <c r="J737" s="989"/>
      <c r="K737" s="989"/>
      <c r="L737" s="989"/>
      <c r="M737" s="989"/>
      <c r="N737" s="365" t="s">
        <v>402</v>
      </c>
      <c r="O737" s="365"/>
      <c r="P737" s="365"/>
      <c r="Q737" s="365"/>
      <c r="R737" s="989" t="s">
        <v>615</v>
      </c>
      <c r="S737" s="989"/>
      <c r="T737" s="989"/>
      <c r="U737" s="989"/>
      <c r="V737" s="989"/>
      <c r="W737" s="989"/>
      <c r="X737" s="989"/>
      <c r="Y737" s="989"/>
      <c r="Z737" s="989"/>
      <c r="AA737" s="365" t="s">
        <v>401</v>
      </c>
      <c r="AB737" s="365"/>
      <c r="AC737" s="365"/>
      <c r="AD737" s="365"/>
      <c r="AE737" s="989" t="s">
        <v>616</v>
      </c>
      <c r="AF737" s="989"/>
      <c r="AG737" s="989"/>
      <c r="AH737" s="989"/>
      <c r="AI737" s="989"/>
      <c r="AJ737" s="989"/>
      <c r="AK737" s="989"/>
      <c r="AL737" s="989"/>
      <c r="AM737" s="989"/>
      <c r="AN737" s="365" t="s">
        <v>400</v>
      </c>
      <c r="AO737" s="365"/>
      <c r="AP737" s="365"/>
      <c r="AQ737" s="365"/>
      <c r="AR737" s="995" t="s">
        <v>617</v>
      </c>
      <c r="AS737" s="996"/>
      <c r="AT737" s="996"/>
      <c r="AU737" s="996"/>
      <c r="AV737" s="996"/>
      <c r="AW737" s="996"/>
      <c r="AX737" s="997"/>
      <c r="AY737" s="88"/>
      <c r="AZ737" s="88"/>
    </row>
    <row r="738" spans="1:52" ht="24.75" customHeight="1" x14ac:dyDescent="0.15">
      <c r="A738" s="988" t="s">
        <v>399</v>
      </c>
      <c r="B738" s="209"/>
      <c r="C738" s="209"/>
      <c r="D738" s="210"/>
      <c r="E738" s="989" t="s">
        <v>614</v>
      </c>
      <c r="F738" s="989"/>
      <c r="G738" s="989"/>
      <c r="H738" s="989"/>
      <c r="I738" s="989"/>
      <c r="J738" s="989"/>
      <c r="K738" s="989"/>
      <c r="L738" s="989"/>
      <c r="M738" s="989"/>
      <c r="N738" s="365" t="s">
        <v>398</v>
      </c>
      <c r="O738" s="365"/>
      <c r="P738" s="365"/>
      <c r="Q738" s="365"/>
      <c r="R738" s="989" t="s">
        <v>620</v>
      </c>
      <c r="S738" s="989"/>
      <c r="T738" s="989"/>
      <c r="U738" s="989"/>
      <c r="V738" s="989"/>
      <c r="W738" s="989"/>
      <c r="X738" s="989"/>
      <c r="Y738" s="989"/>
      <c r="Z738" s="989"/>
      <c r="AA738" s="365" t="s">
        <v>397</v>
      </c>
      <c r="AB738" s="365"/>
      <c r="AC738" s="365"/>
      <c r="AD738" s="365"/>
      <c r="AE738" s="989" t="s">
        <v>619</v>
      </c>
      <c r="AF738" s="989"/>
      <c r="AG738" s="989"/>
      <c r="AH738" s="989"/>
      <c r="AI738" s="989"/>
      <c r="AJ738" s="989"/>
      <c r="AK738" s="989"/>
      <c r="AL738" s="989"/>
      <c r="AM738" s="989"/>
      <c r="AN738" s="365" t="s">
        <v>396</v>
      </c>
      <c r="AO738" s="365"/>
      <c r="AP738" s="365"/>
      <c r="AQ738" s="365"/>
      <c r="AR738" s="995" t="s">
        <v>618</v>
      </c>
      <c r="AS738" s="996"/>
      <c r="AT738" s="996"/>
      <c r="AU738" s="996"/>
      <c r="AV738" s="996"/>
      <c r="AW738" s="996"/>
      <c r="AX738" s="997"/>
    </row>
    <row r="739" spans="1:52" ht="24.75" customHeight="1" x14ac:dyDescent="0.15">
      <c r="A739" s="988" t="s">
        <v>395</v>
      </c>
      <c r="B739" s="209"/>
      <c r="C739" s="209"/>
      <c r="D739" s="210"/>
      <c r="E739" s="989" t="s">
        <v>621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t="s">
        <v>570</v>
      </c>
      <c r="F740" s="974"/>
      <c r="G740" s="974"/>
      <c r="H740" s="92" t="str">
        <f>IF(E740="", "", "(")</f>
        <v>(</v>
      </c>
      <c r="I740" s="974"/>
      <c r="J740" s="974"/>
      <c r="K740" s="92" t="str">
        <f>IF(OR(I740="　", I740=""), "", "-")</f>
        <v/>
      </c>
      <c r="L740" s="975">
        <v>809</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622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45.75" customHeight="1" x14ac:dyDescent="0.15">
      <c r="A782" s="631"/>
      <c r="B782" s="632"/>
      <c r="C782" s="632"/>
      <c r="D782" s="632"/>
      <c r="E782" s="632"/>
      <c r="F782" s="633"/>
      <c r="G782" s="670" t="s">
        <v>624</v>
      </c>
      <c r="H782" s="671"/>
      <c r="I782" s="671"/>
      <c r="J782" s="671"/>
      <c r="K782" s="672"/>
      <c r="L782" s="664" t="s">
        <v>629</v>
      </c>
      <c r="M782" s="665"/>
      <c r="N782" s="665"/>
      <c r="O782" s="665"/>
      <c r="P782" s="665"/>
      <c r="Q782" s="665"/>
      <c r="R782" s="665"/>
      <c r="S782" s="665"/>
      <c r="T782" s="665"/>
      <c r="U782" s="665"/>
      <c r="V782" s="665"/>
      <c r="W782" s="665"/>
      <c r="X782" s="666"/>
      <c r="Y782" s="388">
        <v>136</v>
      </c>
      <c r="Z782" s="389"/>
      <c r="AA782" s="389"/>
      <c r="AB782" s="805"/>
      <c r="AC782" s="670" t="s">
        <v>634</v>
      </c>
      <c r="AD782" s="671"/>
      <c r="AE782" s="671"/>
      <c r="AF782" s="671"/>
      <c r="AG782" s="672"/>
      <c r="AH782" s="664" t="s">
        <v>638</v>
      </c>
      <c r="AI782" s="665"/>
      <c r="AJ782" s="665"/>
      <c r="AK782" s="665"/>
      <c r="AL782" s="665"/>
      <c r="AM782" s="665"/>
      <c r="AN782" s="665"/>
      <c r="AO782" s="665"/>
      <c r="AP782" s="665"/>
      <c r="AQ782" s="665"/>
      <c r="AR782" s="665"/>
      <c r="AS782" s="665"/>
      <c r="AT782" s="666"/>
      <c r="AU782" s="388">
        <v>15</v>
      </c>
      <c r="AV782" s="389"/>
      <c r="AW782" s="389"/>
      <c r="AX782" s="390"/>
    </row>
    <row r="783" spans="1:50" ht="45.75" customHeight="1" x14ac:dyDescent="0.15">
      <c r="A783" s="631"/>
      <c r="B783" s="632"/>
      <c r="C783" s="632"/>
      <c r="D783" s="632"/>
      <c r="E783" s="632"/>
      <c r="F783" s="633"/>
      <c r="G783" s="606" t="s">
        <v>625</v>
      </c>
      <c r="H783" s="607"/>
      <c r="I783" s="607"/>
      <c r="J783" s="607"/>
      <c r="K783" s="608"/>
      <c r="L783" s="598" t="s">
        <v>630</v>
      </c>
      <c r="M783" s="599"/>
      <c r="N783" s="599"/>
      <c r="O783" s="599"/>
      <c r="P783" s="599"/>
      <c r="Q783" s="599"/>
      <c r="R783" s="599"/>
      <c r="S783" s="599"/>
      <c r="T783" s="599"/>
      <c r="U783" s="599"/>
      <c r="V783" s="599"/>
      <c r="W783" s="599"/>
      <c r="X783" s="600"/>
      <c r="Y783" s="601">
        <v>121</v>
      </c>
      <c r="Z783" s="602"/>
      <c r="AA783" s="602"/>
      <c r="AB783" s="612"/>
      <c r="AC783" s="606" t="s">
        <v>635</v>
      </c>
      <c r="AD783" s="607"/>
      <c r="AE783" s="607"/>
      <c r="AF783" s="607"/>
      <c r="AG783" s="608"/>
      <c r="AH783" s="598" t="s">
        <v>639</v>
      </c>
      <c r="AI783" s="599"/>
      <c r="AJ783" s="599"/>
      <c r="AK783" s="599"/>
      <c r="AL783" s="599"/>
      <c r="AM783" s="599"/>
      <c r="AN783" s="599"/>
      <c r="AO783" s="599"/>
      <c r="AP783" s="599"/>
      <c r="AQ783" s="599"/>
      <c r="AR783" s="599"/>
      <c r="AS783" s="599"/>
      <c r="AT783" s="600"/>
      <c r="AU783" s="601">
        <v>8</v>
      </c>
      <c r="AV783" s="602"/>
      <c r="AW783" s="602"/>
      <c r="AX783" s="603"/>
    </row>
    <row r="784" spans="1:50" ht="45.75" customHeight="1" x14ac:dyDescent="0.15">
      <c r="A784" s="631"/>
      <c r="B784" s="632"/>
      <c r="C784" s="632"/>
      <c r="D784" s="632"/>
      <c r="E784" s="632"/>
      <c r="F784" s="633"/>
      <c r="G784" s="606" t="s">
        <v>626</v>
      </c>
      <c r="H784" s="607"/>
      <c r="I784" s="607"/>
      <c r="J784" s="607"/>
      <c r="K784" s="608"/>
      <c r="L784" s="598" t="s">
        <v>631</v>
      </c>
      <c r="M784" s="599"/>
      <c r="N784" s="599"/>
      <c r="O784" s="599"/>
      <c r="P784" s="599"/>
      <c r="Q784" s="599"/>
      <c r="R784" s="599"/>
      <c r="S784" s="599"/>
      <c r="T784" s="599"/>
      <c r="U784" s="599"/>
      <c r="V784" s="599"/>
      <c r="W784" s="599"/>
      <c r="X784" s="600"/>
      <c r="Y784" s="601">
        <v>74</v>
      </c>
      <c r="Z784" s="602"/>
      <c r="AA784" s="602"/>
      <c r="AB784" s="612"/>
      <c r="AC784" s="606" t="s">
        <v>658</v>
      </c>
      <c r="AD784" s="607"/>
      <c r="AE784" s="607"/>
      <c r="AF784" s="607"/>
      <c r="AG784" s="608"/>
      <c r="AH784" s="598" t="s">
        <v>659</v>
      </c>
      <c r="AI784" s="599"/>
      <c r="AJ784" s="599"/>
      <c r="AK784" s="599"/>
      <c r="AL784" s="599"/>
      <c r="AM784" s="599"/>
      <c r="AN784" s="599"/>
      <c r="AO784" s="599"/>
      <c r="AP784" s="599"/>
      <c r="AQ784" s="599"/>
      <c r="AR784" s="599"/>
      <c r="AS784" s="599"/>
      <c r="AT784" s="600"/>
      <c r="AU784" s="601">
        <v>2</v>
      </c>
      <c r="AV784" s="602"/>
      <c r="AW784" s="602"/>
      <c r="AX784" s="603"/>
    </row>
    <row r="785" spans="1:50" ht="45.75" customHeight="1" x14ac:dyDescent="0.15">
      <c r="A785" s="631"/>
      <c r="B785" s="632"/>
      <c r="C785" s="632"/>
      <c r="D785" s="632"/>
      <c r="E785" s="632"/>
      <c r="F785" s="633"/>
      <c r="G785" s="606" t="s">
        <v>627</v>
      </c>
      <c r="H785" s="607"/>
      <c r="I785" s="607"/>
      <c r="J785" s="607"/>
      <c r="K785" s="608"/>
      <c r="L785" s="598" t="s">
        <v>632</v>
      </c>
      <c r="M785" s="599"/>
      <c r="N785" s="599"/>
      <c r="O785" s="599"/>
      <c r="P785" s="599"/>
      <c r="Q785" s="599"/>
      <c r="R785" s="599"/>
      <c r="S785" s="599"/>
      <c r="T785" s="599"/>
      <c r="U785" s="599"/>
      <c r="V785" s="599"/>
      <c r="W785" s="599"/>
      <c r="X785" s="600"/>
      <c r="Y785" s="601">
        <v>12</v>
      </c>
      <c r="Z785" s="602"/>
      <c r="AA785" s="602"/>
      <c r="AB785" s="612"/>
      <c r="AC785" s="606" t="s">
        <v>636</v>
      </c>
      <c r="AD785" s="607"/>
      <c r="AE785" s="607"/>
      <c r="AF785" s="607"/>
      <c r="AG785" s="608"/>
      <c r="AH785" s="598" t="s">
        <v>640</v>
      </c>
      <c r="AI785" s="599"/>
      <c r="AJ785" s="599"/>
      <c r="AK785" s="599"/>
      <c r="AL785" s="599"/>
      <c r="AM785" s="599"/>
      <c r="AN785" s="599"/>
      <c r="AO785" s="599"/>
      <c r="AP785" s="599"/>
      <c r="AQ785" s="599"/>
      <c r="AR785" s="599"/>
      <c r="AS785" s="599"/>
      <c r="AT785" s="600"/>
      <c r="AU785" s="601">
        <v>2</v>
      </c>
      <c r="AV785" s="602"/>
      <c r="AW785" s="602"/>
      <c r="AX785" s="603"/>
    </row>
    <row r="786" spans="1:50" ht="45.75" customHeight="1" x14ac:dyDescent="0.15">
      <c r="A786" s="631"/>
      <c r="B786" s="632"/>
      <c r="C786" s="632"/>
      <c r="D786" s="632"/>
      <c r="E786" s="632"/>
      <c r="F786" s="633"/>
      <c r="G786" s="606" t="s">
        <v>628</v>
      </c>
      <c r="H786" s="607"/>
      <c r="I786" s="607"/>
      <c r="J786" s="607"/>
      <c r="K786" s="608"/>
      <c r="L786" s="598" t="s">
        <v>633</v>
      </c>
      <c r="M786" s="599"/>
      <c r="N786" s="599"/>
      <c r="O786" s="599"/>
      <c r="P786" s="599"/>
      <c r="Q786" s="599"/>
      <c r="R786" s="599"/>
      <c r="S786" s="599"/>
      <c r="T786" s="599"/>
      <c r="U786" s="599"/>
      <c r="V786" s="599"/>
      <c r="W786" s="599"/>
      <c r="X786" s="600"/>
      <c r="Y786" s="601">
        <v>2</v>
      </c>
      <c r="Z786" s="602"/>
      <c r="AA786" s="602"/>
      <c r="AB786" s="612"/>
      <c r="AC786" s="606" t="s">
        <v>637</v>
      </c>
      <c r="AD786" s="607"/>
      <c r="AE786" s="607"/>
      <c r="AF786" s="607"/>
      <c r="AG786" s="608"/>
      <c r="AH786" s="598" t="s">
        <v>660</v>
      </c>
      <c r="AI786" s="599"/>
      <c r="AJ786" s="599"/>
      <c r="AK786" s="599"/>
      <c r="AL786" s="599"/>
      <c r="AM786" s="599"/>
      <c r="AN786" s="599"/>
      <c r="AO786" s="599"/>
      <c r="AP786" s="599"/>
      <c r="AQ786" s="599"/>
      <c r="AR786" s="599"/>
      <c r="AS786" s="599"/>
      <c r="AT786" s="600"/>
      <c r="AU786" s="601">
        <v>1</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345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28</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641</v>
      </c>
      <c r="D838" s="347"/>
      <c r="E838" s="347"/>
      <c r="F838" s="347"/>
      <c r="G838" s="347"/>
      <c r="H838" s="347"/>
      <c r="I838" s="347"/>
      <c r="J838" s="348">
        <v>8000020130001</v>
      </c>
      <c r="K838" s="349"/>
      <c r="L838" s="349"/>
      <c r="M838" s="349"/>
      <c r="N838" s="349"/>
      <c r="O838" s="349"/>
      <c r="P838" s="362" t="s">
        <v>650</v>
      </c>
      <c r="Q838" s="350"/>
      <c r="R838" s="350"/>
      <c r="S838" s="350"/>
      <c r="T838" s="350"/>
      <c r="U838" s="350"/>
      <c r="V838" s="350"/>
      <c r="W838" s="350"/>
      <c r="X838" s="350"/>
      <c r="Y838" s="351">
        <v>301</v>
      </c>
      <c r="Z838" s="352"/>
      <c r="AA838" s="352"/>
      <c r="AB838" s="353"/>
      <c r="AC838" s="363" t="s">
        <v>651</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642</v>
      </c>
      <c r="D839" s="347"/>
      <c r="E839" s="347"/>
      <c r="F839" s="347"/>
      <c r="G839" s="347"/>
      <c r="H839" s="347"/>
      <c r="I839" s="347"/>
      <c r="J839" s="348">
        <v>1000020230006</v>
      </c>
      <c r="K839" s="349"/>
      <c r="L839" s="349"/>
      <c r="M839" s="349"/>
      <c r="N839" s="349"/>
      <c r="O839" s="349"/>
      <c r="P839" s="362" t="s">
        <v>650</v>
      </c>
      <c r="Q839" s="350"/>
      <c r="R839" s="350"/>
      <c r="S839" s="350"/>
      <c r="T839" s="350"/>
      <c r="U839" s="350"/>
      <c r="V839" s="350"/>
      <c r="W839" s="350"/>
      <c r="X839" s="350"/>
      <c r="Y839" s="351">
        <v>136</v>
      </c>
      <c r="Z839" s="352"/>
      <c r="AA839" s="352"/>
      <c r="AB839" s="353"/>
      <c r="AC839" s="363" t="s">
        <v>651</v>
      </c>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customHeight="1" x14ac:dyDescent="0.15">
      <c r="A840" s="376">
        <v>3</v>
      </c>
      <c r="B840" s="376">
        <v>1</v>
      </c>
      <c r="C840" s="361" t="s">
        <v>643</v>
      </c>
      <c r="D840" s="347"/>
      <c r="E840" s="347"/>
      <c r="F840" s="347"/>
      <c r="G840" s="347"/>
      <c r="H840" s="347"/>
      <c r="I840" s="347"/>
      <c r="J840" s="348">
        <v>8000020041009</v>
      </c>
      <c r="K840" s="349"/>
      <c r="L840" s="349"/>
      <c r="M840" s="349"/>
      <c r="N840" s="349"/>
      <c r="O840" s="349"/>
      <c r="P840" s="362" t="s">
        <v>650</v>
      </c>
      <c r="Q840" s="350"/>
      <c r="R840" s="350"/>
      <c r="S840" s="350"/>
      <c r="T840" s="350"/>
      <c r="U840" s="350"/>
      <c r="V840" s="350"/>
      <c r="W840" s="350"/>
      <c r="X840" s="350"/>
      <c r="Y840" s="351">
        <v>104</v>
      </c>
      <c r="Z840" s="352"/>
      <c r="AA840" s="352"/>
      <c r="AB840" s="353"/>
      <c r="AC840" s="363" t="s">
        <v>651</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4</v>
      </c>
      <c r="B841" s="376">
        <v>1</v>
      </c>
      <c r="C841" s="361" t="s">
        <v>648</v>
      </c>
      <c r="D841" s="347"/>
      <c r="E841" s="347"/>
      <c r="F841" s="347"/>
      <c r="G841" s="347"/>
      <c r="H841" s="347"/>
      <c r="I841" s="347"/>
      <c r="J841" s="348">
        <v>1000020110001</v>
      </c>
      <c r="K841" s="349"/>
      <c r="L841" s="349"/>
      <c r="M841" s="349"/>
      <c r="N841" s="349"/>
      <c r="O841" s="349"/>
      <c r="P841" s="362" t="s">
        <v>650</v>
      </c>
      <c r="Q841" s="350"/>
      <c r="R841" s="350"/>
      <c r="S841" s="350"/>
      <c r="T841" s="350"/>
      <c r="U841" s="350"/>
      <c r="V841" s="350"/>
      <c r="W841" s="350"/>
      <c r="X841" s="350"/>
      <c r="Y841" s="351">
        <v>35</v>
      </c>
      <c r="Z841" s="352"/>
      <c r="AA841" s="352"/>
      <c r="AB841" s="353"/>
      <c r="AC841" s="363" t="s">
        <v>651</v>
      </c>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5</v>
      </c>
      <c r="B842" s="376">
        <v>1</v>
      </c>
      <c r="C842" s="361" t="s">
        <v>646</v>
      </c>
      <c r="D842" s="347"/>
      <c r="E842" s="347"/>
      <c r="F842" s="347"/>
      <c r="G842" s="347"/>
      <c r="H842" s="347"/>
      <c r="I842" s="347"/>
      <c r="J842" s="348">
        <v>8000020280003</v>
      </c>
      <c r="K842" s="349"/>
      <c r="L842" s="349"/>
      <c r="M842" s="349"/>
      <c r="N842" s="349"/>
      <c r="O842" s="349"/>
      <c r="P842" s="362" t="s">
        <v>650</v>
      </c>
      <c r="Q842" s="350"/>
      <c r="R842" s="350"/>
      <c r="S842" s="350"/>
      <c r="T842" s="350"/>
      <c r="U842" s="350"/>
      <c r="V842" s="350"/>
      <c r="W842" s="350"/>
      <c r="X842" s="350"/>
      <c r="Y842" s="351">
        <v>34</v>
      </c>
      <c r="Z842" s="352"/>
      <c r="AA842" s="352"/>
      <c r="AB842" s="353"/>
      <c r="AC842" s="363" t="s">
        <v>651</v>
      </c>
      <c r="AD842" s="363"/>
      <c r="AE842" s="363"/>
      <c r="AF842" s="363"/>
      <c r="AG842" s="363"/>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6</v>
      </c>
      <c r="B843" s="376">
        <v>1</v>
      </c>
      <c r="C843" s="361" t="s">
        <v>645</v>
      </c>
      <c r="D843" s="347"/>
      <c r="E843" s="347"/>
      <c r="F843" s="347"/>
      <c r="G843" s="347"/>
      <c r="H843" s="347"/>
      <c r="I843" s="347"/>
      <c r="J843" s="348">
        <v>7000020430005</v>
      </c>
      <c r="K843" s="349"/>
      <c r="L843" s="349"/>
      <c r="M843" s="349"/>
      <c r="N843" s="349"/>
      <c r="O843" s="349"/>
      <c r="P843" s="362" t="s">
        <v>650</v>
      </c>
      <c r="Q843" s="350"/>
      <c r="R843" s="350"/>
      <c r="S843" s="350"/>
      <c r="T843" s="350"/>
      <c r="U843" s="350"/>
      <c r="V843" s="350"/>
      <c r="W843" s="350"/>
      <c r="X843" s="350"/>
      <c r="Y843" s="351">
        <v>33</v>
      </c>
      <c r="Z843" s="352"/>
      <c r="AA843" s="352"/>
      <c r="AB843" s="353"/>
      <c r="AC843" s="363" t="s">
        <v>651</v>
      </c>
      <c r="AD843" s="363"/>
      <c r="AE843" s="363"/>
      <c r="AF843" s="363"/>
      <c r="AG843" s="363"/>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7</v>
      </c>
      <c r="B844" s="376">
        <v>1</v>
      </c>
      <c r="C844" s="361" t="s">
        <v>644</v>
      </c>
      <c r="D844" s="347"/>
      <c r="E844" s="347"/>
      <c r="F844" s="347"/>
      <c r="G844" s="347"/>
      <c r="H844" s="347"/>
      <c r="I844" s="347"/>
      <c r="J844" s="348">
        <v>2000020080004</v>
      </c>
      <c r="K844" s="349"/>
      <c r="L844" s="349"/>
      <c r="M844" s="349"/>
      <c r="N844" s="349"/>
      <c r="O844" s="349"/>
      <c r="P844" s="362" t="s">
        <v>650</v>
      </c>
      <c r="Q844" s="350"/>
      <c r="R844" s="350"/>
      <c r="S844" s="350"/>
      <c r="T844" s="350"/>
      <c r="U844" s="350"/>
      <c r="V844" s="350"/>
      <c r="W844" s="350"/>
      <c r="X844" s="350"/>
      <c r="Y844" s="351">
        <v>32</v>
      </c>
      <c r="Z844" s="352"/>
      <c r="AA844" s="352"/>
      <c r="AB844" s="353"/>
      <c r="AC844" s="363" t="s">
        <v>651</v>
      </c>
      <c r="AD844" s="363"/>
      <c r="AE844" s="363"/>
      <c r="AF844" s="363"/>
      <c r="AG844" s="363"/>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8</v>
      </c>
      <c r="B845" s="376">
        <v>1</v>
      </c>
      <c r="C845" s="361" t="s">
        <v>657</v>
      </c>
      <c r="D845" s="347"/>
      <c r="E845" s="347"/>
      <c r="F845" s="347"/>
      <c r="G845" s="347"/>
      <c r="H845" s="347"/>
      <c r="I845" s="347"/>
      <c r="J845" s="348">
        <v>9000020281000</v>
      </c>
      <c r="K845" s="349"/>
      <c r="L845" s="349"/>
      <c r="M845" s="349"/>
      <c r="N845" s="349"/>
      <c r="O845" s="349"/>
      <c r="P845" s="362" t="s">
        <v>650</v>
      </c>
      <c r="Q845" s="350"/>
      <c r="R845" s="350"/>
      <c r="S845" s="350"/>
      <c r="T845" s="350"/>
      <c r="U845" s="350"/>
      <c r="V845" s="350"/>
      <c r="W845" s="350"/>
      <c r="X845" s="350"/>
      <c r="Y845" s="351">
        <v>31</v>
      </c>
      <c r="Z845" s="352"/>
      <c r="AA845" s="352"/>
      <c r="AB845" s="353"/>
      <c r="AC845" s="363" t="s">
        <v>651</v>
      </c>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9</v>
      </c>
      <c r="B846" s="376">
        <v>1</v>
      </c>
      <c r="C846" s="361" t="s">
        <v>649</v>
      </c>
      <c r="D846" s="347"/>
      <c r="E846" s="347"/>
      <c r="F846" s="347"/>
      <c r="G846" s="347"/>
      <c r="H846" s="347"/>
      <c r="I846" s="347"/>
      <c r="J846" s="348">
        <v>4000020120006</v>
      </c>
      <c r="K846" s="349"/>
      <c r="L846" s="349"/>
      <c r="M846" s="349"/>
      <c r="N846" s="349"/>
      <c r="O846" s="349"/>
      <c r="P846" s="362" t="s">
        <v>650</v>
      </c>
      <c r="Q846" s="350"/>
      <c r="R846" s="350"/>
      <c r="S846" s="350"/>
      <c r="T846" s="350"/>
      <c r="U846" s="350"/>
      <c r="V846" s="350"/>
      <c r="W846" s="350"/>
      <c r="X846" s="350"/>
      <c r="Y846" s="351">
        <v>28</v>
      </c>
      <c r="Z846" s="352"/>
      <c r="AA846" s="352"/>
      <c r="AB846" s="353"/>
      <c r="AC846" s="363" t="s">
        <v>651</v>
      </c>
      <c r="AD846" s="363"/>
      <c r="AE846" s="363"/>
      <c r="AF846" s="363"/>
      <c r="AG846" s="363"/>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10</v>
      </c>
      <c r="B847" s="376">
        <v>1</v>
      </c>
      <c r="C847" s="361" t="s">
        <v>647</v>
      </c>
      <c r="D847" s="347"/>
      <c r="E847" s="347"/>
      <c r="F847" s="347"/>
      <c r="G847" s="347"/>
      <c r="H847" s="347"/>
      <c r="I847" s="347"/>
      <c r="J847" s="348">
        <v>2000020260002</v>
      </c>
      <c r="K847" s="349"/>
      <c r="L847" s="349"/>
      <c r="M847" s="349"/>
      <c r="N847" s="349"/>
      <c r="O847" s="349"/>
      <c r="P847" s="362" t="s">
        <v>650</v>
      </c>
      <c r="Q847" s="350"/>
      <c r="R847" s="350"/>
      <c r="S847" s="350"/>
      <c r="T847" s="350"/>
      <c r="U847" s="350"/>
      <c r="V847" s="350"/>
      <c r="W847" s="350"/>
      <c r="X847" s="350"/>
      <c r="Y847" s="351">
        <v>27</v>
      </c>
      <c r="Z847" s="352"/>
      <c r="AA847" s="352"/>
      <c r="AB847" s="353"/>
      <c r="AC847" s="363" t="s">
        <v>651</v>
      </c>
      <c r="AD847" s="363"/>
      <c r="AE847" s="363"/>
      <c r="AF847" s="363"/>
      <c r="AG847" s="363"/>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48" customHeight="1" x14ac:dyDescent="0.15">
      <c r="A871" s="376">
        <v>1</v>
      </c>
      <c r="B871" s="376">
        <v>1</v>
      </c>
      <c r="C871" s="361" t="s">
        <v>652</v>
      </c>
      <c r="D871" s="347"/>
      <c r="E871" s="347"/>
      <c r="F871" s="347"/>
      <c r="G871" s="347"/>
      <c r="H871" s="347"/>
      <c r="I871" s="347"/>
      <c r="J871" s="348">
        <v>6011105001810</v>
      </c>
      <c r="K871" s="349"/>
      <c r="L871" s="349"/>
      <c r="M871" s="349"/>
      <c r="N871" s="349"/>
      <c r="O871" s="349"/>
      <c r="P871" s="362" t="s">
        <v>653</v>
      </c>
      <c r="Q871" s="350"/>
      <c r="R871" s="350"/>
      <c r="S871" s="350"/>
      <c r="T871" s="350"/>
      <c r="U871" s="350"/>
      <c r="V871" s="350"/>
      <c r="W871" s="350"/>
      <c r="X871" s="350"/>
      <c r="Y871" s="351">
        <v>28</v>
      </c>
      <c r="Z871" s="352"/>
      <c r="AA871" s="352"/>
      <c r="AB871" s="353"/>
      <c r="AC871" s="363" t="s">
        <v>651</v>
      </c>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t="s">
        <v>670</v>
      </c>
      <c r="D1103" s="374"/>
      <c r="E1103" s="146" t="s">
        <v>671</v>
      </c>
      <c r="F1103" s="375"/>
      <c r="G1103" s="375"/>
      <c r="H1103" s="375"/>
      <c r="I1103" s="375"/>
      <c r="J1103" s="348" t="s">
        <v>670</v>
      </c>
      <c r="K1103" s="349"/>
      <c r="L1103" s="349"/>
      <c r="M1103" s="349"/>
      <c r="N1103" s="349"/>
      <c r="O1103" s="349"/>
      <c r="P1103" s="350" t="s">
        <v>670</v>
      </c>
      <c r="Q1103" s="350"/>
      <c r="R1103" s="350"/>
      <c r="S1103" s="350"/>
      <c r="T1103" s="350"/>
      <c r="U1103" s="350"/>
      <c r="V1103" s="350"/>
      <c r="W1103" s="350"/>
      <c r="X1103" s="350"/>
      <c r="Y1103" s="351" t="s">
        <v>670</v>
      </c>
      <c r="Z1103" s="352"/>
      <c r="AA1103" s="352"/>
      <c r="AB1103" s="353"/>
      <c r="AC1103" s="354" t="s">
        <v>670</v>
      </c>
      <c r="AD1103" s="354"/>
      <c r="AE1103" s="354"/>
      <c r="AF1103" s="354"/>
      <c r="AG1103" s="354"/>
      <c r="AH1103" s="351" t="s">
        <v>670</v>
      </c>
      <c r="AI1103" s="352"/>
      <c r="AJ1103" s="352"/>
      <c r="AK1103" s="353"/>
      <c r="AL1103" s="351" t="s">
        <v>670</v>
      </c>
      <c r="AM1103" s="352"/>
      <c r="AN1103" s="352"/>
      <c r="AO1103" s="353"/>
      <c r="AP1103" s="360" t="s">
        <v>670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3">
    <cfRule type="expression" dxfId="2799" priority="13887">
      <formula>IF(RIGHT(TEXT(Y783,"0.#"),1)=".",FALSE,TRUE)</formula>
    </cfRule>
    <cfRule type="expression" dxfId="2798" priority="13888">
      <formula>IF(RIGHT(TEXT(Y783,"0.#"),1)=".",TRUE,FALSE)</formula>
    </cfRule>
  </conditionalFormatting>
  <conditionalFormatting sqref="Y792">
    <cfRule type="expression" dxfId="2797" priority="13883">
      <formula>IF(RIGHT(TEXT(Y792,"0.#"),1)=".",FALSE,TRUE)</formula>
    </cfRule>
    <cfRule type="expression" dxfId="2796" priority="13884">
      <formula>IF(RIGHT(TEXT(Y792,"0.#"),1)=".",TRUE,FALSE)</formula>
    </cfRule>
  </conditionalFormatting>
  <conditionalFormatting sqref="Y823:Y830 Y821 Y810:Y817 Y808 Y797:Y804 Y795">
    <cfRule type="expression" dxfId="2795" priority="13665">
      <formula>IF(RIGHT(TEXT(Y795,"0.#"),1)=".",FALSE,TRUE)</formula>
    </cfRule>
    <cfRule type="expression" dxfId="2794" priority="13666">
      <formula>IF(RIGHT(TEXT(Y795,"0.#"),1)=".",TRUE,FALSE)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4:Y791 Y782">
    <cfRule type="expression" dxfId="2787" priority="13689">
      <formula>IF(RIGHT(TEXT(Y782,"0.#"),1)=".",FALSE,TRUE)</formula>
    </cfRule>
    <cfRule type="expression" dxfId="2786" priority="13690">
      <formula>IF(RIGHT(TEXT(Y782,"0.#"),1)=".",TRUE,FALSE)</formula>
    </cfRule>
  </conditionalFormatting>
  <conditionalFormatting sqref="AU783">
    <cfRule type="expression" dxfId="2785" priority="13687">
      <formula>IF(RIGHT(TEXT(AU783,"0.#"),1)=".",FALSE,TRUE)</formula>
    </cfRule>
    <cfRule type="expression" dxfId="2784" priority="13688">
      <formula>IF(RIGHT(TEXT(AU783,"0.#"),1)=".",TRUE,FALSE)</formula>
    </cfRule>
  </conditionalFormatting>
  <conditionalFormatting sqref="AU792">
    <cfRule type="expression" dxfId="2783" priority="13685">
      <formula>IF(RIGHT(TEXT(AU792,"0.#"),1)=".",FALSE,TRUE)</formula>
    </cfRule>
    <cfRule type="expression" dxfId="2782" priority="13686">
      <formula>IF(RIGHT(TEXT(AU792,"0.#"),1)=".",TRUE,FALSE)</formula>
    </cfRule>
  </conditionalFormatting>
  <conditionalFormatting sqref="AU784:AU791 AU782">
    <cfRule type="expression" dxfId="2781" priority="13683">
      <formula>IF(RIGHT(TEXT(AU782,"0.#"),1)=".",FALSE,TRUE)</formula>
    </cfRule>
    <cfRule type="expression" dxfId="2780" priority="13684">
      <formula>IF(RIGHT(TEXT(AU782,"0.#"),1)=".",TRUE,FALSE)</formula>
    </cfRule>
  </conditionalFormatting>
  <conditionalFormatting sqref="Y822 Y809 Y796">
    <cfRule type="expression" dxfId="2779" priority="13669">
      <formula>IF(RIGHT(TEXT(Y796,"0.#"),1)=".",FALSE,TRUE)</formula>
    </cfRule>
    <cfRule type="expression" dxfId="2778" priority="13670">
      <formula>IF(RIGHT(TEXT(Y796,"0.#"),1)=".",TRUE,FALSE)</formula>
    </cfRule>
  </conditionalFormatting>
  <conditionalFormatting sqref="Y831 Y818 Y805">
    <cfRule type="expression" dxfId="2777" priority="13667">
      <formula>IF(RIGHT(TEXT(Y805,"0.#"),1)=".",FALSE,TRUE)</formula>
    </cfRule>
    <cfRule type="expression" dxfId="2776" priority="13668">
      <formula>IF(RIGHT(TEXT(Y805,"0.#"),1)=".",TRUE,FALSE)</formula>
    </cfRule>
  </conditionalFormatting>
  <conditionalFormatting sqref="AU822 AU809 AU796">
    <cfRule type="expression" dxfId="2775" priority="13663">
      <formula>IF(RIGHT(TEXT(AU796,"0.#"),1)=".",FALSE,TRUE)</formula>
    </cfRule>
    <cfRule type="expression" dxfId="2774" priority="13664">
      <formula>IF(RIGHT(TEXT(AU796,"0.#"),1)=".",TRUE,FALSE)</formula>
    </cfRule>
  </conditionalFormatting>
  <conditionalFormatting sqref="AU831 AU818 AU805">
    <cfRule type="expression" dxfId="2773" priority="13661">
      <formula>IF(RIGHT(TEXT(AU805,"0.#"),1)=".",FALSE,TRUE)</formula>
    </cfRule>
    <cfRule type="expression" dxfId="2772" priority="13662">
      <formula>IF(RIGHT(TEXT(AU805,"0.#"),1)=".",TRUE,FALSE)</formula>
    </cfRule>
  </conditionalFormatting>
  <conditionalFormatting sqref="AU823:AU830 AU821 AU810:AU817 AU808 AU797:AU804 AU795">
    <cfRule type="expression" dxfId="2771" priority="13659">
      <formula>IF(RIGHT(TEXT(AU795,"0.#"),1)=".",FALSE,TRUE)</formula>
    </cfRule>
    <cfRule type="expression" dxfId="2770" priority="13660">
      <formula>IF(RIGHT(TEXT(AU795,"0.#"),1)=".",TRUE,FALSE)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4">
    <cfRule type="expression" dxfId="2747" priority="13453">
      <formula>IF(RIGHT(TEXT(AQ34,"0.#"),1)=".",FALSE,TRUE)</formula>
    </cfRule>
    <cfRule type="expression" dxfId="2746" priority="13454">
      <formula>IF(RIGHT(TEXT(AQ34,"0.#"),1)=".",TRUE,FALSE)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0:AO867">
    <cfRule type="expression" dxfId="2505" priority="6637">
      <formula>IF(AND(AL840&gt;=0, RIGHT(TEXT(AL840,"0.#"),1)&lt;&gt;"."),TRUE,FALSE)</formula>
    </cfRule>
    <cfRule type="expression" dxfId="2504" priority="6638">
      <formula>IF(AND(AL840&gt;=0, RIGHT(TEXT(AL840,"0.#"),1)="."),TRUE,FALSE)</formula>
    </cfRule>
    <cfRule type="expression" dxfId="2503" priority="6639">
      <formula>IF(AND(AL840&lt;0, RIGHT(TEXT(AL840,"0.#"),1)&lt;&gt;"."),TRUE,FALSE)</formula>
    </cfRule>
    <cfRule type="expression" dxfId="2502" priority="6640">
      <formula>IF(AND(AL840&lt;0, RIGHT(TEXT(AL840,"0.#"),1)="."),TRUE,FALSE)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0:Y867">
    <cfRule type="expression" dxfId="2431" priority="2965">
      <formula>IF(RIGHT(TEXT(Y840,"0.#"),1)=".",FALSE,TRUE)</formula>
    </cfRule>
    <cfRule type="expression" dxfId="2430" priority="2966">
      <formula>IF(RIGHT(TEXT(Y840,"0.#"),1)=".",TRUE,FALSE)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4:AO1132">
    <cfRule type="expression" dxfId="2401" priority="2871">
      <formula>IF(AND(AL1104&gt;=0, RIGHT(TEXT(AL1104,"0.#"),1)&lt;&gt;"."),TRUE,FALSE)</formula>
    </cfRule>
    <cfRule type="expression" dxfId="2400" priority="2872">
      <formula>IF(AND(AL1104&gt;=0, RIGHT(TEXT(AL1104,"0.#"),1)="."),TRUE,FALSE)</formula>
    </cfRule>
    <cfRule type="expression" dxfId="2399" priority="2873">
      <formula>IF(AND(AL1104&lt;0, RIGHT(TEXT(AL1104,"0.#"),1)&lt;&gt;"."),TRUE,FALSE)</formula>
    </cfRule>
    <cfRule type="expression" dxfId="2398" priority="2874">
      <formula>IF(AND(AL1104&lt;0, RIGHT(TEXT(AL1104,"0.#"),1)="."),TRUE,FALSE)</formula>
    </cfRule>
  </conditionalFormatting>
  <conditionalFormatting sqref="Y1103:Y1132">
    <cfRule type="expression" dxfId="2397" priority="2869">
      <formula>IF(RIGHT(TEXT(Y1103,"0.#"),1)=".",FALSE,TRUE)</formula>
    </cfRule>
    <cfRule type="expression" dxfId="2396" priority="2870">
      <formula>IF(RIGHT(TEXT(Y1103,"0.#"),1)=".",TRUE,FALSE)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8:AO839">
    <cfRule type="expression" dxfId="2387" priority="2823">
      <formula>IF(AND(AL838&gt;=0, RIGHT(TEXT(AL838,"0.#"),1)&lt;&gt;"."),TRUE,FALSE)</formula>
    </cfRule>
    <cfRule type="expression" dxfId="2386" priority="2824">
      <formula>IF(AND(AL838&gt;=0, RIGHT(TEXT(AL838,"0.#"),1)="."),TRUE,FALSE)</formula>
    </cfRule>
    <cfRule type="expression" dxfId="2385" priority="2825">
      <formula>IF(AND(AL838&lt;0, RIGHT(TEXT(AL838,"0.#"),1)&lt;&gt;"."),TRUE,FALSE)</formula>
    </cfRule>
    <cfRule type="expression" dxfId="2384" priority="2826">
      <formula>IF(AND(AL838&lt;0, RIGHT(TEXT(AL838,"0.#"),1)="."),TRUE,FALSE)</formula>
    </cfRule>
  </conditionalFormatting>
  <conditionalFormatting sqref="Y838:Y839">
    <cfRule type="expression" dxfId="2383" priority="2821">
      <formula>IF(RIGHT(TEXT(Y838,"0.#"),1)=".",FALSE,TRUE)</formula>
    </cfRule>
    <cfRule type="expression" dxfId="2382" priority="2822">
      <formula>IF(RIGHT(TEXT(Y838,"0.#"),1)=".",TRUE,FALSE)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3:Y900">
    <cfRule type="expression" dxfId="2065" priority="2081">
      <formula>IF(RIGHT(TEXT(Y873,"0.#"),1)=".",FALSE,TRUE)</formula>
    </cfRule>
    <cfRule type="expression" dxfId="2064" priority="2082">
      <formula>IF(RIGHT(TEXT(Y873,"0.#"),1)=".",TRUE,FALSE)</formula>
    </cfRule>
  </conditionalFormatting>
  <conditionalFormatting sqref="Y871:Y872">
    <cfRule type="expression" dxfId="2063" priority="2075">
      <formula>IF(RIGHT(TEXT(Y871,"0.#"),1)=".",FALSE,TRUE)</formula>
    </cfRule>
    <cfRule type="expression" dxfId="2062" priority="2076">
      <formula>IF(RIGHT(TEXT(Y871,"0.#"),1)=".",TRUE,FALSE)</formula>
    </cfRule>
  </conditionalFormatting>
  <conditionalFormatting sqref="Y906:Y933">
    <cfRule type="expression" dxfId="2061" priority="2069">
      <formula>IF(RIGHT(TEXT(Y906,"0.#"),1)=".",FALSE,TRUE)</formula>
    </cfRule>
    <cfRule type="expression" dxfId="2060" priority="2070">
      <formula>IF(RIGHT(TEXT(Y906,"0.#"),1)=".",TRUE,FALSE)</formula>
    </cfRule>
  </conditionalFormatting>
  <conditionalFormatting sqref="Y904:Y905">
    <cfRule type="expression" dxfId="2059" priority="2063">
      <formula>IF(RIGHT(TEXT(Y904,"0.#"),1)=".",FALSE,TRUE)</formula>
    </cfRule>
    <cfRule type="expression" dxfId="2058" priority="2064">
      <formula>IF(RIGHT(TEXT(Y904,"0.#"),1)=".",TRUE,FALSE)</formula>
    </cfRule>
  </conditionalFormatting>
  <conditionalFormatting sqref="Y939:Y966">
    <cfRule type="expression" dxfId="2057" priority="2057">
      <formula>IF(RIGHT(TEXT(Y939,"0.#"),1)=".",FALSE,TRUE)</formula>
    </cfRule>
    <cfRule type="expression" dxfId="2056" priority="2058">
      <formula>IF(RIGHT(TEXT(Y939,"0.#"),1)=".",TRUE,FALSE)</formula>
    </cfRule>
  </conditionalFormatting>
  <conditionalFormatting sqref="Y937:Y938">
    <cfRule type="expression" dxfId="2055" priority="2051">
      <formula>IF(RIGHT(TEXT(Y937,"0.#"),1)=".",FALSE,TRUE)</formula>
    </cfRule>
    <cfRule type="expression" dxfId="2054" priority="2052">
      <formula>IF(RIGHT(TEXT(Y937,"0.#"),1)=".",TRUE,FALSE)</formula>
    </cfRule>
  </conditionalFormatting>
  <conditionalFormatting sqref="Y972:Y999">
    <cfRule type="expression" dxfId="2053" priority="2045">
      <formula>IF(RIGHT(TEXT(Y972,"0.#"),1)=".",FALSE,TRUE)</formula>
    </cfRule>
    <cfRule type="expression" dxfId="2052" priority="2046">
      <formula>IF(RIGHT(TEXT(Y972,"0.#"),1)=".",TRUE,FALSE)</formula>
    </cfRule>
  </conditionalFormatting>
  <conditionalFormatting sqref="Y970:Y971">
    <cfRule type="expression" dxfId="2051" priority="2039">
      <formula>IF(RIGHT(TEXT(Y970,"0.#"),1)=".",FALSE,TRUE)</formula>
    </cfRule>
    <cfRule type="expression" dxfId="2050" priority="2040">
      <formula>IF(RIGHT(TEXT(Y970,"0.#"),1)=".",TRUE,FALSE)</formula>
    </cfRule>
  </conditionalFormatting>
  <conditionalFormatting sqref="Y1005:Y1032">
    <cfRule type="expression" dxfId="2049" priority="2033">
      <formula>IF(RIGHT(TEXT(Y1005,"0.#"),1)=".",FALSE,TRUE)</formula>
    </cfRule>
    <cfRule type="expression" dxfId="2048" priority="2034">
      <formula>IF(RIGHT(TEXT(Y1005,"0.#"),1)=".",TRUE,FALSE)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3:AO900">
    <cfRule type="expression" dxfId="1967" priority="2083">
      <formula>IF(AND(AL873&gt;=0, RIGHT(TEXT(AL873,"0.#"),1)&lt;&gt;"."),TRUE,FALSE)</formula>
    </cfRule>
    <cfRule type="expression" dxfId="1966" priority="2084">
      <formula>IF(AND(AL873&gt;=0, RIGHT(TEXT(AL873,"0.#"),1)="."),TRUE,FALSE)</formula>
    </cfRule>
    <cfRule type="expression" dxfId="1965" priority="2085">
      <formula>IF(AND(AL873&lt;0, RIGHT(TEXT(AL873,"0.#"),1)&lt;&gt;"."),TRUE,FALSE)</formula>
    </cfRule>
    <cfRule type="expression" dxfId="1964" priority="2086">
      <formula>IF(AND(AL873&lt;0, RIGHT(TEXT(AL873,"0.#"),1)="."),TRUE,FALSE)</formula>
    </cfRule>
  </conditionalFormatting>
  <conditionalFormatting sqref="AL871:AO872">
    <cfRule type="expression" dxfId="1963" priority="2077">
      <formula>IF(AND(AL871&gt;=0, RIGHT(TEXT(AL871,"0.#"),1)&lt;&gt;"."),TRUE,FALSE)</formula>
    </cfRule>
    <cfRule type="expression" dxfId="1962" priority="2078">
      <formula>IF(AND(AL871&gt;=0, RIGHT(TEXT(AL871,"0.#"),1)="."),TRUE,FALSE)</formula>
    </cfRule>
    <cfRule type="expression" dxfId="1961" priority="2079">
      <formula>IF(AND(AL871&lt;0, RIGHT(TEXT(AL871,"0.#"),1)&lt;&gt;"."),TRUE,FALSE)</formula>
    </cfRule>
    <cfRule type="expression" dxfId="1960" priority="2080">
      <formula>IF(AND(AL871&lt;0, RIGHT(TEXT(AL871,"0.#"),1)="."),TRUE,FALSE)</formula>
    </cfRule>
  </conditionalFormatting>
  <conditionalFormatting sqref="AL906:AO933">
    <cfRule type="expression" dxfId="1959" priority="2071">
      <formula>IF(AND(AL906&gt;=0, RIGHT(TEXT(AL906,"0.#"),1)&lt;&gt;"."),TRUE,FALSE)</formula>
    </cfRule>
    <cfRule type="expression" dxfId="1958" priority="2072">
      <formula>IF(AND(AL906&gt;=0, RIGHT(TEXT(AL906,"0.#"),1)="."),TRUE,FALSE)</formula>
    </cfRule>
    <cfRule type="expression" dxfId="1957" priority="2073">
      <formula>IF(AND(AL906&lt;0, RIGHT(TEXT(AL906,"0.#"),1)&lt;&gt;"."),TRUE,FALSE)</formula>
    </cfRule>
    <cfRule type="expression" dxfId="1956" priority="2074">
      <formula>IF(AND(AL906&lt;0, RIGHT(TEXT(AL906,"0.#"),1)="."),TRUE,FALSE)</formula>
    </cfRule>
  </conditionalFormatting>
  <conditionalFormatting sqref="AL904:AO905">
    <cfRule type="expression" dxfId="1955" priority="2065">
      <formula>IF(AND(AL904&gt;=0, RIGHT(TEXT(AL904,"0.#"),1)&lt;&gt;"."),TRUE,FALSE)</formula>
    </cfRule>
    <cfRule type="expression" dxfId="1954" priority="2066">
      <formula>IF(AND(AL904&gt;=0, RIGHT(TEXT(AL904,"0.#"),1)="."),TRUE,FALSE)</formula>
    </cfRule>
    <cfRule type="expression" dxfId="1953" priority="2067">
      <formula>IF(AND(AL904&lt;0, RIGHT(TEXT(AL904,"0.#"),1)&lt;&gt;"."),TRUE,FALSE)</formula>
    </cfRule>
    <cfRule type="expression" dxfId="1952" priority="2068">
      <formula>IF(AND(AL904&lt;0, RIGHT(TEXT(AL904,"0.#"),1)="."),TRUE,FALSE)</formula>
    </cfRule>
  </conditionalFormatting>
  <conditionalFormatting sqref="AL939:AO966">
    <cfRule type="expression" dxfId="1951" priority="2059">
      <formula>IF(AND(AL939&gt;=0, RIGHT(TEXT(AL939,"0.#"),1)&lt;&gt;"."),TRUE,FALSE)</formula>
    </cfRule>
    <cfRule type="expression" dxfId="1950" priority="2060">
      <formula>IF(AND(AL939&gt;=0, RIGHT(TEXT(AL939,"0.#"),1)="."),TRUE,FALSE)</formula>
    </cfRule>
    <cfRule type="expression" dxfId="1949" priority="2061">
      <formula>IF(AND(AL939&lt;0, RIGHT(TEXT(AL939,"0.#"),1)&lt;&gt;"."),TRUE,FALSE)</formula>
    </cfRule>
    <cfRule type="expression" dxfId="1948" priority="2062">
      <formula>IF(AND(AL939&lt;0, RIGHT(TEXT(AL939,"0.#"),1)="."),TRUE,FALSE)</formula>
    </cfRule>
  </conditionalFormatting>
  <conditionalFormatting sqref="AL937:AO938">
    <cfRule type="expression" dxfId="1947" priority="2053">
      <formula>IF(AND(AL937&gt;=0, RIGHT(TEXT(AL937,"0.#"),1)&lt;&gt;"."),TRUE,FALSE)</formula>
    </cfRule>
    <cfRule type="expression" dxfId="1946" priority="2054">
      <formula>IF(AND(AL937&gt;=0, RIGHT(TEXT(AL937,"0.#"),1)="."),TRUE,FALSE)</formula>
    </cfRule>
    <cfRule type="expression" dxfId="1945" priority="2055">
      <formula>IF(AND(AL937&lt;0, RIGHT(TEXT(AL937,"0.#"),1)&lt;&gt;"."),TRUE,FALSE)</formula>
    </cfRule>
    <cfRule type="expression" dxfId="1944" priority="2056">
      <formula>IF(AND(AL937&lt;0, RIGHT(TEXT(AL937,"0.#"),1)="."),TRUE,FALSE)</formula>
    </cfRule>
  </conditionalFormatting>
  <conditionalFormatting sqref="AL972:AO999">
    <cfRule type="expression" dxfId="1943" priority="2047">
      <formula>IF(AND(AL972&gt;=0, RIGHT(TEXT(AL972,"0.#"),1)&lt;&gt;"."),TRUE,FALSE)</formula>
    </cfRule>
    <cfRule type="expression" dxfId="1942" priority="2048">
      <formula>IF(AND(AL972&gt;=0, RIGHT(TEXT(AL972,"0.#"),1)="."),TRUE,FALSE)</formula>
    </cfRule>
    <cfRule type="expression" dxfId="1941" priority="2049">
      <formula>IF(AND(AL972&lt;0, RIGHT(TEXT(AL972,"0.#"),1)&lt;&gt;"."),TRUE,FALSE)</formula>
    </cfRule>
    <cfRule type="expression" dxfId="1940" priority="2050">
      <formula>IF(AND(AL972&lt;0, RIGHT(TEXT(AL972,"0.#"),1)="."),TRUE,FALSE)</formula>
    </cfRule>
  </conditionalFormatting>
  <conditionalFormatting sqref="AL970:AO971">
    <cfRule type="expression" dxfId="1939" priority="2041">
      <formula>IF(AND(AL970&gt;=0, RIGHT(TEXT(AL970,"0.#"),1)&lt;&gt;"."),TRUE,FALSE)</formula>
    </cfRule>
    <cfRule type="expression" dxfId="1938" priority="2042">
      <formula>IF(AND(AL970&gt;=0, RIGHT(TEXT(AL970,"0.#"),1)="."),TRUE,FALSE)</formula>
    </cfRule>
    <cfRule type="expression" dxfId="1937" priority="2043">
      <formula>IF(AND(AL970&lt;0, RIGHT(TEXT(AL970,"0.#"),1)&lt;&gt;"."),TRUE,FALSE)</formula>
    </cfRule>
    <cfRule type="expression" dxfId="1936" priority="2044">
      <formula>IF(AND(AL970&lt;0, RIGHT(TEXT(AL970,"0.#"),1)="."),TRUE,FALSE)</formula>
    </cfRule>
  </conditionalFormatting>
  <conditionalFormatting sqref="AL1005:AO1032">
    <cfRule type="expression" dxfId="1935" priority="2035">
      <formula>IF(AND(AL1005&gt;=0, RIGHT(TEXT(AL1005,"0.#"),1)&lt;&gt;"."),TRUE,FALSE)</formula>
    </cfRule>
    <cfRule type="expression" dxfId="1934" priority="2036">
      <formula>IF(AND(AL1005&gt;=0, RIGHT(TEXT(AL1005,"0.#"),1)="."),TRUE,FALSE)</formula>
    </cfRule>
    <cfRule type="expression" dxfId="1933" priority="2037">
      <formula>IF(AND(AL1005&lt;0, RIGHT(TEXT(AL1005,"0.#"),1)&lt;&gt;"."),TRUE,FALSE)</formula>
    </cfRule>
    <cfRule type="expression" dxfId="1932" priority="2038">
      <formula>IF(AND(AL1005&lt;0, RIGHT(TEXT(AL1005,"0.#"),1)="."),TRUE,FALSE)</formula>
    </cfRule>
  </conditionalFormatting>
  <conditionalFormatting sqref="AL1003:AO1004">
    <cfRule type="expression" dxfId="1931" priority="2029">
      <formula>IF(AND(AL1003&gt;=0, RIGHT(TEXT(AL1003,"0.#"),1)&lt;&gt;"."),TRUE,FALSE)</formula>
    </cfRule>
    <cfRule type="expression" dxfId="1930" priority="2030">
      <formula>IF(AND(AL1003&gt;=0, RIGHT(TEXT(AL1003,"0.#"),1)="."),TRUE,FALSE)</formula>
    </cfRule>
    <cfRule type="expression" dxfId="1929" priority="2031">
      <formula>IF(AND(AL1003&lt;0, RIGHT(TEXT(AL1003,"0.#"),1)&lt;&gt;"."),TRUE,FALSE)</formula>
    </cfRule>
    <cfRule type="expression" dxfId="1928" priority="2032">
      <formula>IF(AND(AL1003&lt;0, RIGHT(TEXT(AL1003,"0.#"),1)="."),TRUE,FALSE)</formula>
    </cfRule>
  </conditionalFormatting>
  <conditionalFormatting sqref="Y1003:Y1004">
    <cfRule type="expression" dxfId="1927" priority="2027">
      <formula>IF(RIGHT(TEXT(Y1003,"0.#"),1)=".",FALSE,TRUE)</formula>
    </cfRule>
    <cfRule type="expression" dxfId="1926" priority="2028">
      <formula>IF(RIGHT(TEXT(Y1003,"0.#"),1)=".",TRUE,FALSE)</formula>
    </cfRule>
  </conditionalFormatting>
  <conditionalFormatting sqref="AL1038:AO1065">
    <cfRule type="expression" dxfId="1925" priority="2023">
      <formula>IF(AND(AL1038&gt;=0, RIGHT(TEXT(AL1038,"0.#"),1)&lt;&gt;"."),TRUE,FALSE)</formula>
    </cfRule>
    <cfRule type="expression" dxfId="1924" priority="2024">
      <formula>IF(AND(AL1038&gt;=0, RIGHT(TEXT(AL1038,"0.#"),1)="."),TRUE,FALSE)</formula>
    </cfRule>
    <cfRule type="expression" dxfId="1923" priority="2025">
      <formula>IF(AND(AL1038&lt;0, RIGHT(TEXT(AL1038,"0.#"),1)&lt;&gt;"."),TRUE,FALSE)</formula>
    </cfRule>
    <cfRule type="expression" dxfId="1922" priority="2026">
      <formula>IF(AND(AL1038&lt;0, RIGHT(TEXT(AL1038,"0.#"),1)="."),TRUE,FALSE)</formula>
    </cfRule>
  </conditionalFormatting>
  <conditionalFormatting sqref="Y1038:Y1065">
    <cfRule type="expression" dxfId="1921" priority="2021">
      <formula>IF(RIGHT(TEXT(Y1038,"0.#"),1)=".",FALSE,TRUE)</formula>
    </cfRule>
    <cfRule type="expression" dxfId="1920" priority="2022">
      <formula>IF(RIGHT(TEXT(Y1038,"0.#"),1)=".",TRUE,FALSE)</formula>
    </cfRule>
  </conditionalFormatting>
  <conditionalFormatting sqref="AL1036:AO1037">
    <cfRule type="expression" dxfId="1919" priority="2017">
      <formula>IF(AND(AL1036&gt;=0, RIGHT(TEXT(AL1036,"0.#"),1)&lt;&gt;"."),TRUE,FALSE)</formula>
    </cfRule>
    <cfRule type="expression" dxfId="1918" priority="2018">
      <formula>IF(AND(AL1036&gt;=0, RIGHT(TEXT(AL1036,"0.#"),1)="."),TRUE,FALSE)</formula>
    </cfRule>
    <cfRule type="expression" dxfId="1917" priority="2019">
      <formula>IF(AND(AL1036&lt;0, RIGHT(TEXT(AL1036,"0.#"),1)&lt;&gt;"."),TRUE,FALSE)</formula>
    </cfRule>
    <cfRule type="expression" dxfId="1916" priority="2020">
      <formula>IF(AND(AL1036&lt;0, RIGHT(TEXT(AL1036,"0.#"),1)="."),TRUE,FALSE)</formula>
    </cfRule>
  </conditionalFormatting>
  <conditionalFormatting sqref="Y1036:Y1037">
    <cfRule type="expression" dxfId="1915" priority="2015">
      <formula>IF(RIGHT(TEXT(Y1036,"0.#"),1)=".",FALSE,TRUE)</formula>
    </cfRule>
    <cfRule type="expression" dxfId="1914" priority="2016">
      <formula>IF(RIGHT(TEXT(Y1036,"0.#"),1)=".",TRUE,FALSE)</formula>
    </cfRule>
  </conditionalFormatting>
  <conditionalFormatting sqref="AL1071:AO1098">
    <cfRule type="expression" dxfId="1913" priority="2011">
      <formula>IF(AND(AL1071&gt;=0, RIGHT(TEXT(AL1071,"0.#"),1)&lt;&gt;"."),TRUE,FALSE)</formula>
    </cfRule>
    <cfRule type="expression" dxfId="1912" priority="2012">
      <formula>IF(AND(AL1071&gt;=0, RIGHT(TEXT(AL1071,"0.#"),1)="."),TRUE,FALSE)</formula>
    </cfRule>
    <cfRule type="expression" dxfId="1911" priority="2013">
      <formula>IF(AND(AL1071&lt;0, RIGHT(TEXT(AL1071,"0.#"),1)&lt;&gt;"."),TRUE,FALSE)</formula>
    </cfRule>
    <cfRule type="expression" dxfId="1910" priority="2014">
      <formula>IF(AND(AL1071&lt;0, RIGHT(TEXT(AL1071,"0.#"),1)="."),TRUE,FALSE)</formula>
    </cfRule>
  </conditionalFormatting>
  <conditionalFormatting sqref="Y1071:Y1098">
    <cfRule type="expression" dxfId="1909" priority="2009">
      <formula>IF(RIGHT(TEXT(Y1071,"0.#"),1)=".",FALSE,TRUE)</formula>
    </cfRule>
    <cfRule type="expression" dxfId="1908" priority="2010">
      <formula>IF(RIGHT(TEXT(Y1071,"0.#"),1)=".",TRUE,FALSE)</formula>
    </cfRule>
  </conditionalFormatting>
  <conditionalFormatting sqref="AL1069:AO1070">
    <cfRule type="expression" dxfId="1907" priority="2005">
      <formula>IF(AND(AL1069&gt;=0, RIGHT(TEXT(AL1069,"0.#"),1)&lt;&gt;"."),TRUE,FALSE)</formula>
    </cfRule>
    <cfRule type="expression" dxfId="1906" priority="2006">
      <formula>IF(AND(AL1069&gt;=0, RIGHT(TEXT(AL1069,"0.#"),1)="."),TRUE,FALSE)</formula>
    </cfRule>
    <cfRule type="expression" dxfId="1905" priority="2007">
      <formula>IF(AND(AL1069&lt;0, RIGHT(TEXT(AL1069,"0.#"),1)&lt;&gt;"."),TRUE,FALSE)</formula>
    </cfRule>
    <cfRule type="expression" dxfId="1904" priority="2008">
      <formula>IF(AND(AL1069&lt;0, RIGHT(TEXT(AL1069,"0.#"),1)="."),TRUE,FALSE)</formula>
    </cfRule>
  </conditionalFormatting>
  <conditionalFormatting sqref="Y1069:Y1070">
    <cfRule type="expression" dxfId="1903" priority="2003">
      <formula>IF(RIGHT(TEXT(Y1069,"0.#"),1)=".",FALSE,TRUE)</formula>
    </cfRule>
    <cfRule type="expression" dxfId="1902" priority="2004">
      <formula>IF(RIGHT(TEXT(Y1069,"0.#"),1)=".",TRUE,FALSE)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H1103">
    <cfRule type="expression" dxfId="703" priority="3">
      <formula>IF(RIGHT(TEXT(AH1103,"0.#"),1)=".",FALSE,TRUE)</formula>
    </cfRule>
    <cfRule type="expression" dxfId="702" priority="4">
      <formula>IF(RIGHT(TEXT(AH1103,"0.#"),1)=".",TRUE,FALSE)</formula>
    </cfRule>
  </conditionalFormatting>
  <conditionalFormatting sqref="AL1103">
    <cfRule type="expression" dxfId="701" priority="1">
      <formula>IF(RIGHT(TEXT(AL1103,"0.#"),1)=".",FALSE,TRUE)</formula>
    </cfRule>
    <cfRule type="expression" dxfId="700" priority="2">
      <formula>IF(RIGHT(TEXT(AL1103,"0.#"),1)=".",TRUE,FALSE)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0866141732283461" right="0.70866141732283461" top="0.6692913385826772" bottom="0.3543307086614173" header="0.31496062992125984" footer="0.31496062992125984"/>
  <pageSetup paperSize="9" scale="65" fitToHeight="0" orientation="portrait" r:id="rId1"/>
  <headerFooter differentFirst="1" alignWithMargins="0"/>
  <rowBreaks count="3" manualBreakCount="3">
    <brk id="105" max="49" man="1"/>
    <brk id="714"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561</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2020-09-25T04:53:25Z</cp:lastPrinted>
  <dcterms:created xsi:type="dcterms:W3CDTF">2012-03-13T00:50:25Z</dcterms:created>
  <dcterms:modified xsi:type="dcterms:W3CDTF">2020-10-05T00:58:35Z</dcterms:modified>
</cp:coreProperties>
</file>