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879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<sst xmlns="http://schemas.openxmlformats.org/spreadsheetml/2006/main" count="2916" uniqueCount="631">
  <si>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</si>
  <si>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</si>
  <si>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</si>
  <si>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</si>
  <si>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</si>
  <si>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</si>
  <si>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</si>
  <si>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</si>
  <si>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</si>
  <si>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</si>
  <si>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</si>
  <si>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</si>
  <si>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</si>
  <si>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</si>
  <si>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</si>
  <si>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</si>
  <si>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</si>
  <si>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</si>
  <si>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</si>
  <si>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</si>
  <si>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</si>
  <si>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</si>
  <si>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</si>
  <si>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</si>
  <si>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</si>
  <si>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</si>
  <si>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</si>
  <si>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</si>
  <si>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</si>
  <si>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</si>
  <si>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</si>
  <si>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</si>
  <si>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</si>
  <si>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</si>
  <si>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</si>
  <si>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</si>
  <si>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</si>
  <si>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</si>
  <si>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</si>
  <si>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</si>
  <si>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</si>
  <si>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</si>
  <si>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</si>
  <si>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</si>
  <si>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</si>
  <si>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</si>
  <si>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</si>
  <si>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</si>
  <si>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</si>
  <si>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</si>
  <si>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</si>
  <si>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</si>
  <si>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</si>
  <si>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</si>
  <si>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</si>
  <si>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</si>
  <si>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</si>
  <si>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</si>
  <si>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</si>
  <si>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</si>
  <si>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</si>
  <si>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</si>
  <si>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</si>
  <si>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</si>
  <si>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</si>
  <si>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</si>
  <si>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</si>
  <si>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</si>
  <si>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</si>
  <si>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</si>
  <si>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</si>
  <si>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</si>
  <si>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</si>
  <si>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</si>
  <si>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</si>
  <si>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</si>
  <si>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</si>
  <si>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</si>
  <si>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</si>
  <si>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</si>
  <si>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</si>
  <si>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</si>
  <si>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</si>
  <si>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</si>
  <si>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</si>
  <si>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</si>
  <si>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</si>
  <si>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</si>
  <si>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</si>
  <si>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</si>
  <si>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</si>
  <si>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</si>
  <si>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</si>
  <si>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</si>
  <si>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</si>
  <si>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</si>
  <si>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</si>
  <si>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</si>
  <si>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</si>
  <si>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</si>
  <si>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</si>
  <si>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</si>
  <si>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</si>
  <si>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</si>
  <si>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</si>
  <si>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</si>
  <si>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</si>
  <si>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</si>
  <si>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</si>
  <si>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</si>
  <si>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</si>
  <si>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</si>
  <si>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</si>
  <si>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</si>
  <si>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</si>
  <si>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</si>
  <si>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</si>
  <si>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</si>
  <si>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</si>
  <si>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</si>
  <si>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</si>
  <si>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</si>
  <si>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</si>
  <si>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</si>
  <si>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</si>
  <si>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</si>
  <si>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</si>
  <si>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</si>
  <si>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</si>
  <si>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</si>
  <si>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</si>
  <si>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</si>
  <si>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</si>
  <si>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</si>
  <si>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</si>
  <si>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</si>
  <si>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</si>
  <si>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</si>
  <si>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</si>
  <si>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</si>
  <si>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</si>
  <si>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</si>
  <si>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</si>
  <si>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</si>
  <si>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</si>
  <si>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</si>
  <si>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</si>
  <si>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</si>
  <si>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</si>
  <si>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</si>
  <si>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</si>
  <si>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</si>
  <si>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</si>
  <si>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</si>
  <si>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</si>
  <si>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</si>
  <si>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</si>
  <si>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</si>
  <si>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</si>
  <si>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</si>
  <si>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</si>
  <si>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</si>
  <si>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</si>
  <si>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</si>
  <si>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</si>
  <si>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</si>
  <si>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</si>
  <si>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</si>
  <si>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</si>
  <si>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</si>
  <si>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</si>
  <si>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</si>
  <si>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</si>
  <si>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</si>
  <si>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</si>
  <si>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</si>
  <si>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</si>
  <si>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</si>
  <si>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</si>
  <si>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</si>
  <si>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</si>
  <si>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</si>
  <si>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</si>
  <si>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</si>
  <si>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</si>
  <si>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</si>
  <si>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</si>
  <si>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</si>
  <si>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</si>
  <si>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</si>
  <si>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</si>
  <si>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</si>
  <si>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</si>
  <si>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</si>
  <si>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</si>
  <si>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</si>
  <si>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</si>
  <si>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</si>
  <si>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</si>
  <si>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</si>
  <si>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</si>
  <si>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</si>
  <si>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</si>
  <si>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</si>
  <si>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</si>
  <si>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</si>
  <si>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</si>
  <si>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</si>
  <si>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</si>
  <si>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</si>
  <si>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</si>
  <si>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</si>
  <si>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</si>
  <si>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</si>
  <si>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</si>
  <si>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</si>
  <si>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</si>
  <si>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</si>
  <si>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</si>
  <si>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</si>
  <si>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</si>
  <si>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</si>
  <si>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</si>
  <si>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</si>
  <si>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</si>
  <si>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</si>
  <si>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</si>
  <si>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</si>
  <si>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</si>
  <si>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</si>
  <si>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</si>
  <si>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</si>
  <si>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</si>
  <si>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</si>
  <si>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</si>
  <si>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</si>
  <si>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</si>
  <si>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</si>
  <si>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</si>
  <si>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</si>
  <si>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</si>
  <si>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</si>
  <si>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</si>
  <si>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</si>
  <si>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</si>
  <si>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</si>
  <si>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</si>
  <si>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</si>
  <si>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</si>
  <si>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</si>
  <si>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</si>
  <si>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</si>
  <si>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</si>
  <si>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</si>
  <si>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</si>
  <si>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</si>
  <si>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</si>
  <si>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</si>
  <si>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</si>
  <si>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</si>
  <si>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</si>
  <si>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</si>
  <si>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</si>
  <si>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</si>
  <si>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</si>
  <si>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</si>
  <si>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</si>
  <si>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</si>
  <si>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</si>
  <si>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</si>
  <si>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</si>
  <si>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</si>
  <si>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</si>
  <si>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</si>
  <si>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</si>
  <si>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</si>
  <si>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</si>
  <si>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</si>
  <si>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</si>
  <si>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</si>
  <si>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</si>
  <si>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</si>
  <si>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</si>
  <si>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</si>
  <si>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</si>
  <si>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</si>
  <si>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</si>
  <si>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</si>
  <si>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</si>
  <si>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</si>
  <si>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</si>
  <si>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</si>
  <si>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</si>
  <si>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</si>
  <si>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</si>
  <si>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</si>
  <si>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</si>
  <si>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</si>
  <si>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</si>
  <si>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</si>
  <si>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</si>
  <si>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</si>
  <si>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</si>
  <si>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</si>
  <si>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</si>
  <si>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</si>
  <si>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</si>
  <si>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</si>
  <si>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</si>
  <si>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</si>
  <si>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</si>
  <si>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</si>
  <si>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</si>
  <si>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</si>
  <si>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</si>
  <si>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</si>
  <si>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</si>
  <si>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</si>
  <si>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</si>
  <si>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</si>
  <si>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</si>
  <si>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</si>
  <si>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</si>
  <si>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</si>
  <si>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</si>
  <si>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</si>
  <si>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</si>
  <si>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</si>
  <si>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</si>
  <si>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</si>
  <si>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</si>
  <si>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</si>
  <si>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</si>
  <si>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</si>
  <si>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</si>
  <si>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</si>
  <si>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</si>
  <si>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</si>
  <si>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</si>
  <si>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</si>
  <si>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</si>
  <si>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</si>
  <si>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</si>
  <si>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</si>
  <si>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</si>
  <si>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</si>
  <si>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</si>
  <si>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</si>
  <si>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</si>
  <si>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</si>
  <si>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</si>
  <si>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</si>
  <si>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</si>
  <si>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</si>
  <si>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</si>
  <si>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</si>
  <si>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</si>
  <si>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</si>
  <si>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</si>
  <si>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</si>
  <si>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</si>
  <si>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</si>
  <si>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</si>
  <si>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</si>
  <si>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</si>
  <si>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</si>
  <si>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</si>
  <si>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</si>
  <si>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</si>
  <si>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</si>
  <si>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</si>
  <si>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</si>
  <si>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</si>
  <si>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</si>
  <si>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</si>
  <si>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</si>
  <si>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</si>
  <si>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</si>
  <si>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</si>
  <si>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</si>
  <si>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</si>
  <si>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</si>
  <si>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</si>
  <si>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</si>
  <si>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</si>
  <si>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</si>
  <si>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</si>
  <si>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</si>
  <si>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</si>
  <si>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</si>
  <si>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</si>
  <si>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</si>
  <si>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</si>
  <si>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</si>
  <si>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</si>
  <si>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</si>
  <si>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</si>
  <si>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</si>
  <si>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</si>
  <si>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</si>
  <si>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</si>
  <si>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</si>
  <si>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</si>
  <si>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</si>
  <si>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</si>
  <si>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</si>
  <si>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</si>
  <si>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</si>
  <si>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</si>
  <si>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</si>
  <si>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</si>
  <si>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</si>
  <si>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</si>
  <si>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</si>
  <si>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</si>
  <si>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</si>
  <si>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</si>
  <si>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</si>
  <si>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</si>
  <si>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</si>
  <si>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</si>
  <si>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</si>
  <si>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</si>
  <si>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</si>
  <si>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</si>
  <si>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</si>
  <si>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</si>
  <si>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</si>
  <si>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</si>
  <si>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</si>
  <si>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</si>
  <si>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</si>
  <si>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</si>
  <si>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</si>
  <si>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</si>
  <si>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</si>
  <si>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</si>
  <si>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</si>
  <si>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</si>
  <si>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</si>
  <si>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</si>
  <si>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</si>
  <si>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</si>
  <si>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</si>
  <si>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</si>
  <si>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</si>
  <si>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</si>
  <si>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</si>
  <si>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</si>
  <si>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</si>
  <si>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</si>
  <si>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</si>
  <si>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</si>
  <si>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</si>
  <si>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</si>
  <si>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</si>
  <si>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</si>
  <si>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</si>
  <si>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</si>
  <si>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</si>
  <si>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</si>
  <si>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</si>
  <si>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</si>
  <si>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</si>
  <si>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</si>
  <si>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</si>
  <si>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</si>
  <si>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</si>
  <si>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</si>
  <si>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</si>
  <si>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</si>
  <si>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</si>
  <si>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</si>
  <si>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</si>
  <si>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</si>
  <si>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</si>
  <si>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</si>
  <si>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</si>
  <si>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</si>
  <si>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</si>
  <si>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</si>
  <si>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</si>
  <si>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</si>
  <si>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</si>
  <si>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</si>
  <si>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</si>
  <si>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</si>
  <si>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</si>
  <si>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</si>
  <si>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</si>
  <si>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</si>
  <si>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</si>
  <si>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</si>
  <si>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</si>
  <si>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</si>
  <si>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</si>
  <si>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</si>
  <si>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</si>
  <si>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</si>
  <si>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</si>
  <si>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</si>
  <si>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</si>
  <si>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</si>
  <si>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</si>
  <si>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</si>
  <si>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</si>
  <si>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</si>
  <si>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</si>
  <si>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</si>
  <si>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</si>
  <si>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</si>
  <si>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</si>
  <si>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</si>
  <si>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</si>
  <si>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</si>
  <si>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</si>
  <si>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</si>
  <si>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</si>
  <si>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</si>
  <si>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</si>
  <si>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</si>
  <si>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</si>
  <si>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</si>
  <si>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</si>
  <si>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</si>
  <si>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</si>
  <si>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</si>
  <si>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</si>
  <si>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</si>
  <si>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</si>
  <si>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</si>
  <si>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</si>
  <si>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</si>
  <si>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</si>
  <si>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</si>
  <si>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</si>
  <si>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</si>
  <si>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</si>
  <si>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</si>
  <si>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</si>
  <si>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</si>
  <si>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</si>
  <si>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</si>
  <si>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</si>
  <si>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</si>
  <si>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</si>
  <si>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</si>
  <si>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</si>
  <si>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</si>
  <si>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</si>
  <si>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</si>
  <si>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</si>
  <si>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</si>
  <si>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</si>
  <si>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</si>
  <si>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</si>
  <si>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</si>
  <si>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</si>
  <si>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</si>
  <si>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</si>
  <si>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</si>
  <si>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</si>
  <si>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</si>
  <si>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①国民年金基金等給付費負担金　
②存続厚生年金基金等未納掛金等交付金</t>
    <phoneticPr fontId="5"/>
  </si>
  <si>
    <t>年金局</t>
    <rPh sb="0" eb="3">
      <t>ネンキンキョク</t>
    </rPh>
    <phoneticPr fontId="5"/>
  </si>
  <si>
    <t>企業年金・個人年金課</t>
    <rPh sb="0" eb="2">
      <t>キギョウ</t>
    </rPh>
    <rPh sb="2" eb="4">
      <t>ネンキン</t>
    </rPh>
    <rPh sb="5" eb="7">
      <t>コジン</t>
    </rPh>
    <rPh sb="7" eb="10">
      <t>ネンキンカ</t>
    </rPh>
    <phoneticPr fontId="5"/>
  </si>
  <si>
    <t>課長　吉田　一生</t>
    <rPh sb="0" eb="2">
      <t>カチョウ</t>
    </rPh>
    <rPh sb="3" eb="5">
      <t>ヨシダ</t>
    </rPh>
    <rPh sb="6" eb="8">
      <t>イッショウ</t>
    </rPh>
    <phoneticPr fontId="5"/>
  </si>
  <si>
    <t>○</t>
  </si>
  <si>
    <t>①国民年金法等の一部を改正する法律（昭和60年法律第34号）附則第34条第4項
②公的年金制度の健全性及び信頼性の確保のための厚生年金保険等の一部を改正する法律（平成25年法律第63号。以下「平成25年改正法」という。）附則第141条の規定によりなおその効力を有するものとされた平成25年改正法附則第140条の規定による改正前の厚生年金保険の保険給付及び保険料の納付の特例等に関する法律（平成19年法律第131号）第5条第9項、第8条第9項</t>
    <phoneticPr fontId="5"/>
  </si>
  <si>
    <t>-</t>
    <phoneticPr fontId="5"/>
  </si>
  <si>
    <t>①国民年金基金は自営業者の方が自ら老後に備える老齢基礎年金の上乗せ年金の制度であるが、国民年金基金等給付費負担金は国民年金基金の年金給付のうち、国民年金の付加年金に対する国庫負担（定率1/4）に相当する額を国が負担するものである。
②存続厚生年金基金等未納掛金等交付金は、年金記録の訂正に伴い事業主等が負担すべき掛金が納付されない場合に、年金の適正な支給のため、未納掛金に相当する額を国が代わって交付するものである。</t>
  </si>
  <si>
    <t>①国民年金基金等給付費負担金（平成3年度開始）
　 国民年金基金及び国民年金基金連合会に対し、年金の支給実績に基づき国民年金の付加年金に対する国庫負担（定率1/4）に相当する額を負担するものであり、法律に基づき国の負担が義務づけられているものである。（定率1/4補助）
②存続厚生年金基金等未納掛金等交付金（平成21年度開始）
　 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よう義務づけられているものである。（10/10補助)</t>
    <rPh sb="131" eb="133">
      <t>ホジョ</t>
    </rPh>
    <rPh sb="315" eb="317">
      <t>ホジョ</t>
    </rPh>
    <phoneticPr fontId="5"/>
  </si>
  <si>
    <t>-</t>
    <phoneticPr fontId="5"/>
  </si>
  <si>
    <t>①国民年金基金等給付費負担金　
本経費は、加入員記録に基づき裁定された国民年金基金の給付に対する国庫負担であり、定量的な目標が設定できない。
②存続厚生年金基金等未納掛金等交付金
本経費は、存続厚生年金基金及び存続連合会に対し、存続厚生年金基金の掛金控除していたにもかかわらず未納であった際の掛金に相当する額を交付するものであり、定量的な目標が設定できない。</t>
    <phoneticPr fontId="5"/>
  </si>
  <si>
    <t>①国民年金基金等給付給付費負担金
国民年金基金の給付に対して適切に国庫負担を行う。</t>
    <rPh sb="1" eb="5">
      <t>コクミンエンキン</t>
    </rPh>
    <rPh sb="5" eb="7">
      <t>キキン</t>
    </rPh>
    <rPh sb="7" eb="8">
      <t>トウ</t>
    </rPh>
    <rPh sb="8" eb="10">
      <t>キュウフ</t>
    </rPh>
    <rPh sb="10" eb="13">
      <t>キュウフヒ</t>
    </rPh>
    <rPh sb="13" eb="16">
      <t>フタンキン</t>
    </rPh>
    <rPh sb="17" eb="19">
      <t>コクミン</t>
    </rPh>
    <rPh sb="19" eb="21">
      <t>ネンキン</t>
    </rPh>
    <rPh sb="21" eb="23">
      <t>キキン</t>
    </rPh>
    <rPh sb="24" eb="26">
      <t>キュウフ</t>
    </rPh>
    <rPh sb="27" eb="28">
      <t>タイ</t>
    </rPh>
    <rPh sb="30" eb="32">
      <t>テキセツ</t>
    </rPh>
    <rPh sb="33" eb="35">
      <t>コッコ</t>
    </rPh>
    <rPh sb="35" eb="37">
      <t>フタン</t>
    </rPh>
    <rPh sb="38" eb="39">
      <t>オコナ</t>
    </rPh>
    <phoneticPr fontId="5"/>
  </si>
  <si>
    <t>国民年金金等給付費負担金</t>
    <rPh sb="0" eb="2">
      <t>コクミン</t>
    </rPh>
    <rPh sb="2" eb="4">
      <t>ネンキン</t>
    </rPh>
    <rPh sb="4" eb="6">
      <t>キントウ</t>
    </rPh>
    <rPh sb="6" eb="8">
      <t>キュウフ</t>
    </rPh>
    <rPh sb="8" eb="9">
      <t>ヒ</t>
    </rPh>
    <rPh sb="9" eb="12">
      <t>フタンキン</t>
    </rPh>
    <phoneticPr fontId="5"/>
  </si>
  <si>
    <t>②存続厚生年金基金等未納掛金等交付金
存続厚生年金基金等に対する未納掛金の交付を適正に行う。</t>
  </si>
  <si>
    <t>存続厚生年金基金等未納掛金等交付金</t>
  </si>
  <si>
    <t>億円</t>
    <rPh sb="0" eb="2">
      <t>オクエン</t>
    </rPh>
    <phoneticPr fontId="5"/>
  </si>
  <si>
    <t>百万円</t>
    <rPh sb="0" eb="1">
      <t>ヒャク</t>
    </rPh>
    <rPh sb="1" eb="3">
      <t>マンエン</t>
    </rPh>
    <phoneticPr fontId="5"/>
  </si>
  <si>
    <t>①国民年金基金等給付費負担金
　受給者数</t>
    <phoneticPr fontId="5"/>
  </si>
  <si>
    <t>②存続厚生年金基金等未納掛金等交付金
　交付基金数</t>
    <phoneticPr fontId="5"/>
  </si>
  <si>
    <t>人</t>
    <rPh sb="0" eb="1">
      <t>ヒト</t>
    </rPh>
    <phoneticPr fontId="5"/>
  </si>
  <si>
    <t>基金</t>
    <rPh sb="0" eb="2">
      <t>キキン</t>
    </rPh>
    <phoneticPr fontId="5"/>
  </si>
  <si>
    <t>全額負担又は交付金として支出されるものであり、単位当たりコストの算出になじまない。　　　　　　　　　　　　　　</t>
    <phoneticPr fontId="5"/>
  </si>
  <si>
    <t>施策大目標１ 老後生活の経済的自立の基礎となる所得保障の充実を図ること</t>
    <phoneticPr fontId="5"/>
  </si>
  <si>
    <t>高齢期の所得保障の重層化を図るため、私的年金制度の適切な整備及び運営を図ること。（政策目標Ⅹ－１－２）</t>
    <phoneticPr fontId="5"/>
  </si>
  <si>
    <t>確定拠出年金、確定給付企業年金及び国民年金基金の加入者数</t>
    <phoneticPr fontId="5"/>
  </si>
  <si>
    <t>万人</t>
    <rPh sb="0" eb="2">
      <t>マンニン</t>
    </rPh>
    <phoneticPr fontId="5"/>
  </si>
  <si>
    <t>国民年金基金及び国民年金基金連合会に対し、年金の支給実績に基づき国民年金の付加年金に対する国庫負担（定率1/4）に相当する額を負担する事業や事業主等が存続厚生年金基金の掛金を給与から控除していたにもかかわらず、存続厚生年金基金に納付していない場合であって、納付勧奨、事業主名の公表等を経ても納付に応じない場合に、法律により国が存続厚生年金基金及び存続連合会に対し未納掛金に相当する額を交付する事業を行っている。これらの事業を円滑に実施することは、国民の高齢期における所得確保を図る上で重要であり、企業年金等の受給権を有しているにもかかわらず裁定請求を行っていない者に対し、受給権を有している旨の連絡を行う等の周知等に努めることで、未請求者の減少に向けて取り組み、高齢期における所得確保を図ることができるよう努めることが重要である。</t>
    <phoneticPr fontId="5"/>
  </si>
  <si>
    <t>‐</t>
  </si>
  <si>
    <t>無</t>
  </si>
  <si>
    <t>国民年金基金等給付費負担金、存続厚生年金基金等未納掛金等交付金ともに、法律により国の負担が義務付けられているものである</t>
    <phoneticPr fontId="5"/>
  </si>
  <si>
    <t>国民年金基金等給付費負担金、存続厚生年金基金等未納掛金等交付金ともに、法律により国の負担が義務付けられているものであり、国が実施すべき事業である。</t>
    <phoneticPr fontId="5"/>
  </si>
  <si>
    <t>国民年金基金等給付費負担金、存続厚生年金基金等未納掛金等交付金ともに、法律により国の負担が義務付けられているものである。</t>
    <phoneticPr fontId="5"/>
  </si>
  <si>
    <t>国民年金基金等給付費負担金、存続厚生年金基金等未納掛金等交付金ともに、法律により国の負担が義務付けられているものであり、受益者との負担関係は妥当なものである。</t>
    <phoneticPr fontId="5"/>
  </si>
  <si>
    <t>国民年金基金等給付費負担金、存続厚生年金基金等未納掛金等交付金ともに、費用・使途は事業目的に限定している。</t>
    <phoneticPr fontId="5"/>
  </si>
  <si>
    <t>活動実績は見込みに見合ったものとなっている。</t>
    <phoneticPr fontId="5"/>
  </si>
  <si>
    <t>①国民年金基金等給付費負担金
　 引き続き、国民年金基金及び国民年金基金連合会からの実績報告等により請求額が適正であるか、確認を行い、適切に予算執行することとする。
②存続厚生年金基金等未納掛金等交付金
　 引き続き、存続厚生年金基金及び存続連合会からの交付申請に基づき、適切に予算執行することに努める。</t>
    <phoneticPr fontId="5"/>
  </si>
  <si>
    <t>524</t>
    <phoneticPr fontId="5"/>
  </si>
  <si>
    <t>477</t>
    <phoneticPr fontId="5"/>
  </si>
  <si>
    <t>421</t>
    <phoneticPr fontId="5"/>
  </si>
  <si>
    <t>808</t>
    <phoneticPr fontId="5"/>
  </si>
  <si>
    <t>811</t>
    <phoneticPr fontId="5"/>
  </si>
  <si>
    <t>822</t>
    <phoneticPr fontId="5"/>
  </si>
  <si>
    <t>788</t>
    <phoneticPr fontId="5"/>
  </si>
  <si>
    <t>788</t>
    <phoneticPr fontId="5"/>
  </si>
  <si>
    <t>厚生労働省</t>
  </si>
  <si>
    <t>給付費</t>
    <rPh sb="0" eb="2">
      <t>キュウフ</t>
    </rPh>
    <rPh sb="2" eb="3">
      <t>ヒ</t>
    </rPh>
    <phoneticPr fontId="5"/>
  </si>
  <si>
    <t>国民年金基金の年金給付の一部に充当</t>
    <rPh sb="0" eb="2">
      <t>コクミン</t>
    </rPh>
    <rPh sb="2" eb="4">
      <t>ネンキン</t>
    </rPh>
    <rPh sb="4" eb="6">
      <t>キキン</t>
    </rPh>
    <rPh sb="7" eb="9">
      <t>ネンキン</t>
    </rPh>
    <rPh sb="9" eb="11">
      <t>キュウフ</t>
    </rPh>
    <rPh sb="12" eb="14">
      <t>イチブ</t>
    </rPh>
    <rPh sb="15" eb="17">
      <t>ジュウトウ</t>
    </rPh>
    <phoneticPr fontId="5"/>
  </si>
  <si>
    <t>全国国民年金基金</t>
    <rPh sb="0" eb="2">
      <t>ゼンコク</t>
    </rPh>
    <rPh sb="2" eb="4">
      <t>コクミン</t>
    </rPh>
    <rPh sb="4" eb="6">
      <t>ネンキン</t>
    </rPh>
    <rPh sb="6" eb="8">
      <t>キキン</t>
    </rPh>
    <phoneticPr fontId="5"/>
  </si>
  <si>
    <t>歯科医師国民年金基金</t>
    <rPh sb="0" eb="2">
      <t>シカ</t>
    </rPh>
    <rPh sb="2" eb="4">
      <t>イシ</t>
    </rPh>
    <rPh sb="4" eb="6">
      <t>コクミン</t>
    </rPh>
    <rPh sb="6" eb="8">
      <t>ネンキン</t>
    </rPh>
    <rPh sb="8" eb="10">
      <t>キキン</t>
    </rPh>
    <phoneticPr fontId="5"/>
  </si>
  <si>
    <t>国民年金基金連合会</t>
    <rPh sb="0" eb="2">
      <t>コクミン</t>
    </rPh>
    <rPh sb="2" eb="4">
      <t>ネンキン</t>
    </rPh>
    <rPh sb="4" eb="6">
      <t>キキン</t>
    </rPh>
    <rPh sb="6" eb="9">
      <t>レンゴウカイ</t>
    </rPh>
    <phoneticPr fontId="5"/>
  </si>
  <si>
    <t>司法書士国民年金基金</t>
    <rPh sb="0" eb="2">
      <t>シホウ</t>
    </rPh>
    <rPh sb="2" eb="4">
      <t>ショシ</t>
    </rPh>
    <rPh sb="4" eb="6">
      <t>コクミン</t>
    </rPh>
    <rPh sb="6" eb="8">
      <t>ネンキン</t>
    </rPh>
    <rPh sb="8" eb="10">
      <t>キキン</t>
    </rPh>
    <phoneticPr fontId="5"/>
  </si>
  <si>
    <t>日本弁護士国民年金基金</t>
    <rPh sb="0" eb="2">
      <t>ニホン</t>
    </rPh>
    <rPh sb="2" eb="5">
      <t>ベンゴシ</t>
    </rPh>
    <rPh sb="5" eb="7">
      <t>コクミン</t>
    </rPh>
    <rPh sb="7" eb="9">
      <t>ネンキン</t>
    </rPh>
    <rPh sb="9" eb="11">
      <t>キキン</t>
    </rPh>
    <phoneticPr fontId="5"/>
  </si>
  <si>
    <t>国民年金基金の受給者に対し年金を支給</t>
    <rPh sb="0" eb="2">
      <t>コクミン</t>
    </rPh>
    <rPh sb="2" eb="4">
      <t>ネンキン</t>
    </rPh>
    <rPh sb="4" eb="6">
      <t>キキン</t>
    </rPh>
    <rPh sb="7" eb="10">
      <t>ジュキュウシャ</t>
    </rPh>
    <rPh sb="11" eb="12">
      <t>タイ</t>
    </rPh>
    <rPh sb="13" eb="15">
      <t>ネンキン</t>
    </rPh>
    <rPh sb="16" eb="18">
      <t>シキュウ</t>
    </rPh>
    <phoneticPr fontId="5"/>
  </si>
  <si>
    <t>補助金等交付</t>
  </si>
  <si>
    <t>①国民年金基金等給付費負担金
　 令和元年度においては、国民年金基金及び国民年金基金連合会からの年金支給の実績報告及び交付請求が、適正に行われていた。
②存続厚生年金基金等未納掛金等交付金
　 令和元年度においては、存続厚生年金基金及び存続連合会からの交付申請はなかった。</t>
    <rPh sb="17" eb="19">
      <t>レイワ</t>
    </rPh>
    <rPh sb="19" eb="20">
      <t>モト</t>
    </rPh>
    <rPh sb="97" eb="99">
      <t>レイワ</t>
    </rPh>
    <rPh sb="99" eb="100">
      <t>モト</t>
    </rPh>
    <phoneticPr fontId="5"/>
  </si>
  <si>
    <t xml:space="preserve">784 </t>
    <phoneticPr fontId="5"/>
  </si>
  <si>
    <t>-</t>
    <phoneticPr fontId="5"/>
  </si>
  <si>
    <t>A.全国国民年金基金</t>
    <phoneticPr fontId="5"/>
  </si>
  <si>
    <t>-</t>
  </si>
  <si>
    <t>-</t>
    <phoneticPr fontId="5"/>
  </si>
  <si>
    <t>-</t>
    <phoneticPr fontId="5"/>
  </si>
  <si>
    <t>点検対象外</t>
    <rPh sb="0" eb="5">
      <t>テンケンタイショウガイ</t>
    </rPh>
    <phoneticPr fontId="5"/>
  </si>
  <si>
    <t>引き続き、必要な予算額を確保し、適正な執行に努めること</t>
    <phoneticPr fontId="5"/>
  </si>
  <si>
    <t>①国民年金基金給付費
国民年金基金の給付に対する国庫負担を適切に行う。
29年度　国民年金基金等給付費負担金額　27.4億円　
受給者数　567,761人
30年度　国民年金基金等給付費負担金額　29,4億円　
受給者数　593,577人
令和元年度　国民年金基金等給付費負担金額　31,3億円　
受給者数　616,734人
②存続厚生年金基金等未納掛金等交付金
存続厚生年金基金等に対する未納掛金の交付を適正に行う。
29年度　存続厚生年金基金等未納掛金等交付金　0.02百万円　
交付先存続厚生年金基金等数　１件
30年度　存続厚生年金基金等未納掛金等交付金　０百万円　
交付先存続厚生年金基金等数　０件
令和元年度　存続厚生年金基金等未納掛金等交付金　０百万円　
交付先存続厚生年金基金等数　０件</t>
    <rPh sb="120" eb="122">
      <t>レイワ</t>
    </rPh>
    <rPh sb="122" eb="123">
      <t>モト</t>
    </rPh>
    <rPh sb="161" eb="162">
      <t>ニン</t>
    </rPh>
    <rPh sb="306" eb="308">
      <t>レイワ</t>
    </rPh>
    <rPh sb="308" eb="309">
      <t>モト</t>
    </rPh>
    <phoneticPr fontId="5"/>
  </si>
  <si>
    <t>①国民年金基金等給付費負担金
引き続き、実績報告等から請求額が適正であるかの確認を行っていく。
②存続厚生年金基金等未納掛金等交付金
引き続き、実績報告等から請求額が適正であるかの確認を行っていく。</t>
    <phoneticPr fontId="5"/>
  </si>
  <si>
    <t>-</t>
    <phoneticPr fontId="5"/>
  </si>
  <si>
    <t>国民年金基金等給付費等負担金</t>
    <phoneticPr fontId="5"/>
  </si>
  <si>
    <t>存続厚生年金基金等未納掛金等交付金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</si>
</sst>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3" fontId="0" fillId="5" borderId="38"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76280</xdr:colOff>
      <xdr:row>762</xdr:row>
      <xdr:rowOff>190582</xdr:rowOff>
    </xdr:from>
    <xdr:to>
      <xdr:col>16</xdr:col>
      <xdr:colOff>134470</xdr:colOff>
      <xdr:row>763</xdr:row>
      <xdr:rowOff>156882</xdr:rowOff>
    </xdr:to>
    <xdr:sp macro="" textlink="">
      <xdr:nvSpPr>
        <xdr:cNvPr id="19" name="正方形/長方形 18"/>
        <xdr:cNvSpPr/>
      </xdr:nvSpPr>
      <xdr:spPr>
        <a:xfrm>
          <a:off x="1476455" y="56369032"/>
          <a:ext cx="1858415" cy="4139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令和元年度は実績なし</a:t>
          </a:r>
          <a:r>
            <a:rPr kumimoji="1" lang="en-US" altLang="ja-JP" sz="1100"/>
            <a:t>】</a:t>
          </a:r>
          <a:endParaRPr kumimoji="1" lang="ja-JP" altLang="en-US" sz="1100"/>
        </a:p>
      </xdr:txBody>
    </xdr:sp>
    <xdr:clientData/>
  </xdr:twoCellAnchor>
  <xdr:twoCellAnchor>
    <xdr:from>
      <xdr:col>7</xdr:col>
      <xdr:colOff>68036</xdr:colOff>
      <xdr:row>741</xdr:row>
      <xdr:rowOff>108857</xdr:rowOff>
    </xdr:from>
    <xdr:to>
      <xdr:col>18</xdr:col>
      <xdr:colOff>154344</xdr:colOff>
      <xdr:row>742</xdr:row>
      <xdr:rowOff>57630</xdr:rowOff>
    </xdr:to>
    <xdr:sp macro="" textlink="">
      <xdr:nvSpPr>
        <xdr:cNvPr id="20" name="正方形/長方形 19"/>
        <xdr:cNvSpPr/>
      </xdr:nvSpPr>
      <xdr:spPr>
        <a:xfrm>
          <a:off x="1468211" y="48048182"/>
          <a:ext cx="2286583" cy="30119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①国民年金基金等給付費負担金</a:t>
          </a:r>
        </a:p>
      </xdr:txBody>
    </xdr:sp>
    <xdr:clientData/>
  </xdr:twoCellAnchor>
  <xdr:twoCellAnchor>
    <xdr:from>
      <xdr:col>12</xdr:col>
      <xdr:colOff>0</xdr:colOff>
      <xdr:row>743</xdr:row>
      <xdr:rowOff>0</xdr:rowOff>
    </xdr:from>
    <xdr:to>
      <xdr:col>21</xdr:col>
      <xdr:colOff>202151</xdr:colOff>
      <xdr:row>746</xdr:row>
      <xdr:rowOff>343299</xdr:rowOff>
    </xdr:to>
    <xdr:sp macro="" textlink="">
      <xdr:nvSpPr>
        <xdr:cNvPr id="21" name="正方形/長方形 20"/>
        <xdr:cNvSpPr/>
      </xdr:nvSpPr>
      <xdr:spPr>
        <a:xfrm>
          <a:off x="2400300" y="48644175"/>
          <a:ext cx="2002376" cy="140057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令和元年度</a:t>
          </a:r>
          <a:r>
            <a:rPr kumimoji="1" lang="en-US" altLang="ja-JP" sz="1100">
              <a:solidFill>
                <a:sysClr val="windowText" lastClr="000000"/>
              </a:solidFill>
            </a:rPr>
            <a:t>3,129,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747</xdr:row>
      <xdr:rowOff>0</xdr:rowOff>
    </xdr:from>
    <xdr:to>
      <xdr:col>17</xdr:col>
      <xdr:colOff>2625</xdr:colOff>
      <xdr:row>748</xdr:row>
      <xdr:rowOff>250771</xdr:rowOff>
    </xdr:to>
    <xdr:cxnSp macro="">
      <xdr:nvCxnSpPr>
        <xdr:cNvPr id="22" name="直線矢印コネクタ 59"/>
        <xdr:cNvCxnSpPr>
          <a:cxnSpLocks noChangeShapeType="1"/>
        </xdr:cNvCxnSpPr>
      </xdr:nvCxnSpPr>
      <xdr:spPr bwMode="auto">
        <a:xfrm flipH="1">
          <a:off x="3400425" y="50053875"/>
          <a:ext cx="2625" cy="60319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149680</xdr:colOff>
      <xdr:row>747</xdr:row>
      <xdr:rowOff>340179</xdr:rowOff>
    </xdr:from>
    <xdr:ext cx="1172116" cy="275717"/>
    <xdr:sp macro="" textlink="">
      <xdr:nvSpPr>
        <xdr:cNvPr id="23" name="テキスト ボックス 22"/>
        <xdr:cNvSpPr txBox="1"/>
      </xdr:nvSpPr>
      <xdr:spPr>
        <a:xfrm>
          <a:off x="2149930" y="5039405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11</xdr:col>
      <xdr:colOff>176892</xdr:colOff>
      <xdr:row>748</xdr:row>
      <xdr:rowOff>340177</xdr:rowOff>
    </xdr:from>
    <xdr:to>
      <xdr:col>21</xdr:col>
      <xdr:colOff>184462</xdr:colOff>
      <xdr:row>751</xdr:row>
      <xdr:rowOff>120484</xdr:rowOff>
    </xdr:to>
    <xdr:sp macro="" textlink="">
      <xdr:nvSpPr>
        <xdr:cNvPr id="24" name="正方形/長方形 23"/>
        <xdr:cNvSpPr/>
      </xdr:nvSpPr>
      <xdr:spPr>
        <a:xfrm>
          <a:off x="2377167" y="50746477"/>
          <a:ext cx="2007820" cy="83758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Ａ．国民年金基金（４基金）及び</a:t>
          </a:r>
          <a:endParaRPr kumimoji="1" lang="en-US" altLang="ja-JP" sz="1100"/>
        </a:p>
        <a:p>
          <a:pPr algn="ctr"/>
          <a:r>
            <a:rPr kumimoji="1" lang="ja-JP" altLang="en-US" sz="1100"/>
            <a:t>国民年金基金連合会（</a:t>
          </a:r>
          <a:r>
            <a:rPr kumimoji="1" lang="en-US" altLang="ja-JP" sz="1100"/>
            <a:t>1</a:t>
          </a:r>
          <a:r>
            <a:rPr kumimoji="1" lang="ja-JP" altLang="en-US" sz="1100"/>
            <a:t>）</a:t>
          </a:r>
          <a:r>
            <a:rPr kumimoji="1" lang="en-US" altLang="ja-JP" sz="1100"/>
            <a:t/>
          </a:r>
          <a:br>
            <a:rPr kumimoji="1" lang="en-US" altLang="ja-JP" sz="1100"/>
          </a:br>
          <a:r>
            <a:rPr kumimoji="1" lang="ja-JP" altLang="en-US" sz="1100">
              <a:solidFill>
                <a:sysClr val="windowText" lastClr="000000"/>
              </a:solidFill>
            </a:rPr>
            <a:t>令和元年度</a:t>
          </a:r>
          <a:r>
            <a:rPr kumimoji="1" lang="en-US" altLang="ja-JP" sz="1100">
              <a:solidFill>
                <a:sysClr val="windowText" lastClr="000000"/>
              </a:solidFill>
            </a:rPr>
            <a:t>3</a:t>
          </a:r>
          <a:r>
            <a:rPr kumimoji="1" lang="en-US" altLang="ja-JP" sz="1100">
              <a:solidFill>
                <a:schemeClr val="dk1"/>
              </a:solidFill>
              <a:effectLst/>
              <a:latin typeface="+mn-lt"/>
              <a:ea typeface="+mn-ea"/>
              <a:cs typeface="+mn-cs"/>
            </a:rPr>
            <a:t>,129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751</xdr:row>
      <xdr:rowOff>149678</xdr:rowOff>
    </xdr:from>
    <xdr:to>
      <xdr:col>16</xdr:col>
      <xdr:colOff>193125</xdr:colOff>
      <xdr:row>753</xdr:row>
      <xdr:rowOff>46663</xdr:rowOff>
    </xdr:to>
    <xdr:cxnSp macro="">
      <xdr:nvCxnSpPr>
        <xdr:cNvPr id="25" name="直線矢印コネクタ 59"/>
        <xdr:cNvCxnSpPr>
          <a:cxnSpLocks noChangeShapeType="1"/>
        </xdr:cNvCxnSpPr>
      </xdr:nvCxnSpPr>
      <xdr:spPr bwMode="auto">
        <a:xfrm flipH="1">
          <a:off x="3390900" y="51613253"/>
          <a:ext cx="2625" cy="60183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10</xdr:col>
      <xdr:colOff>149679</xdr:colOff>
      <xdr:row>752</xdr:row>
      <xdr:rowOff>163286</xdr:rowOff>
    </xdr:from>
    <xdr:ext cx="1172116" cy="275717"/>
    <xdr:sp macro="" textlink="">
      <xdr:nvSpPr>
        <xdr:cNvPr id="26" name="テキスト ボックス 25"/>
        <xdr:cNvSpPr txBox="1"/>
      </xdr:nvSpPr>
      <xdr:spPr>
        <a:xfrm>
          <a:off x="2149929" y="5197928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-1</xdr:colOff>
      <xdr:row>753</xdr:row>
      <xdr:rowOff>108857</xdr:rowOff>
    </xdr:from>
    <xdr:to>
      <xdr:col>22</xdr:col>
      <xdr:colOff>5888</xdr:colOff>
      <xdr:row>755</xdr:row>
      <xdr:rowOff>297755</xdr:rowOff>
    </xdr:to>
    <xdr:sp macro="" textlink="">
      <xdr:nvSpPr>
        <xdr:cNvPr id="27" name="正方形/長方形 26"/>
        <xdr:cNvSpPr/>
      </xdr:nvSpPr>
      <xdr:spPr>
        <a:xfrm>
          <a:off x="2400299" y="52277282"/>
          <a:ext cx="2006139" cy="8937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受給者（</a:t>
          </a:r>
          <a:r>
            <a:rPr kumimoji="1" lang="en-US" altLang="ja-JP" sz="1100">
              <a:solidFill>
                <a:sysClr val="windowText" lastClr="000000"/>
              </a:solidFill>
            </a:rPr>
            <a:t>616,734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令和元年度</a:t>
          </a:r>
          <a:r>
            <a:rPr kumimoji="1" lang="en-US" altLang="ja-JP" sz="1100">
              <a:solidFill>
                <a:schemeClr val="dk1"/>
              </a:solidFill>
              <a:effectLst/>
              <a:latin typeface="+mn-lt"/>
              <a:ea typeface="+mn-ea"/>
              <a:cs typeface="+mn-cs"/>
            </a:rPr>
            <a:t>3,129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27214</xdr:colOff>
      <xdr:row>743</xdr:row>
      <xdr:rowOff>190500</xdr:rowOff>
    </xdr:from>
    <xdr:to>
      <xdr:col>44</xdr:col>
      <xdr:colOff>129735</xdr:colOff>
      <xdr:row>746</xdr:row>
      <xdr:rowOff>260937</xdr:rowOff>
    </xdr:to>
    <xdr:sp macro="" textlink="">
      <xdr:nvSpPr>
        <xdr:cNvPr id="28" name="大かっこ 27"/>
        <xdr:cNvSpPr/>
      </xdr:nvSpPr>
      <xdr:spPr>
        <a:xfrm>
          <a:off x="5627914" y="48834675"/>
          <a:ext cx="3302921" cy="1127712"/>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国民年金の付加年金に対する国庫負担（定率</a:t>
          </a:r>
          <a:r>
            <a:rPr kumimoji="1" lang="en-US" altLang="ja-JP" sz="1100"/>
            <a:t>1/4</a:t>
          </a:r>
          <a:r>
            <a:rPr kumimoji="1" lang="ja-JP" altLang="en-US" sz="1100"/>
            <a:t>）に相当する額を負担するため、年金の支払者である</a:t>
          </a:r>
          <a:r>
            <a:rPr kumimoji="1" lang="ja-JP" altLang="en-US" sz="1100">
              <a:solidFill>
                <a:schemeClr val="tx1"/>
              </a:solidFill>
              <a:latin typeface="+mn-lt"/>
              <a:ea typeface="+mn-ea"/>
              <a:cs typeface="+mn-cs"/>
            </a:rPr>
            <a:t>国民年金基金及び国民年金基金連合会に対し国民年金基金等給付費負担金の交付を行っている。</a:t>
          </a:r>
          <a:endParaRPr kumimoji="1" lang="ja-JP" altLang="en-US" sz="1100"/>
        </a:p>
      </xdr:txBody>
    </xdr:sp>
    <xdr:clientData/>
  </xdr:twoCellAnchor>
  <xdr:twoCellAnchor>
    <xdr:from>
      <xdr:col>28</xdr:col>
      <xdr:colOff>0</xdr:colOff>
      <xdr:row>749</xdr:row>
      <xdr:rowOff>0</xdr:rowOff>
    </xdr:from>
    <xdr:to>
      <xdr:col>45</xdr:col>
      <xdr:colOff>4361</xdr:colOff>
      <xdr:row>753</xdr:row>
      <xdr:rowOff>299356</xdr:rowOff>
    </xdr:to>
    <xdr:sp macro="" textlink="">
      <xdr:nvSpPr>
        <xdr:cNvPr id="29" name="大かっこ 28"/>
        <xdr:cNvSpPr/>
      </xdr:nvSpPr>
      <xdr:spPr>
        <a:xfrm>
          <a:off x="5600700" y="50758725"/>
          <a:ext cx="3404786" cy="1709056"/>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国民年金基金</a:t>
          </a:r>
          <a:r>
            <a:rPr kumimoji="1" lang="en-US" altLang="ja-JP" sz="1100"/>
            <a:t>】</a:t>
          </a:r>
          <a:r>
            <a:rPr kumimoji="1" lang="ja-JP" altLang="en-US" sz="1100"/>
            <a:t>（４基金）</a:t>
          </a:r>
          <a:r>
            <a:rPr kumimoji="1" lang="en-US" altLang="ja-JP" sz="1100"/>
            <a:t/>
          </a:r>
          <a:br>
            <a:rPr kumimoji="1" lang="en-US" altLang="ja-JP" sz="1100"/>
          </a:br>
          <a:r>
            <a:rPr kumimoji="1" lang="ja-JP" altLang="en-US" sz="1100"/>
            <a:t>国民年金基金の受給者に対し年金の支給を行っている。</a:t>
          </a:r>
          <a:r>
            <a:rPr kumimoji="1" lang="en-US" altLang="ja-JP" sz="1100"/>
            <a:t/>
          </a:r>
          <a:br>
            <a:rPr kumimoji="1" lang="en-US" altLang="ja-JP" sz="1100"/>
          </a:br>
          <a:r>
            <a:rPr kumimoji="1" lang="en-US" altLang="ja-JP" sz="1100"/>
            <a:t>【</a:t>
          </a:r>
          <a:r>
            <a:rPr kumimoji="1" lang="ja-JP" altLang="en-US" sz="1100"/>
            <a:t>国民年金基金連合会</a:t>
          </a:r>
          <a:r>
            <a:rPr kumimoji="1" lang="en-US" altLang="ja-JP" sz="1100"/>
            <a:t>】</a:t>
          </a:r>
          <a:r>
            <a:rPr kumimoji="1" lang="ja-JP" altLang="en-US" sz="1100"/>
            <a:t>（</a:t>
          </a:r>
          <a:r>
            <a:rPr kumimoji="1" lang="en-US" altLang="ja-JP" sz="1100"/>
            <a:t>1</a:t>
          </a:r>
          <a:r>
            <a:rPr kumimoji="1" lang="ja-JP" altLang="en-US" sz="1100"/>
            <a:t>）</a:t>
          </a:r>
          <a:r>
            <a:rPr kumimoji="1" lang="en-US" altLang="ja-JP" sz="1100"/>
            <a:t/>
          </a:r>
          <a:br>
            <a:rPr kumimoji="1" lang="en-US" altLang="ja-JP" sz="1100"/>
          </a:br>
          <a:r>
            <a:rPr kumimoji="1" lang="ja-JP" altLang="en-US" sz="1100"/>
            <a:t>個別の基金を中途脱退した者について、法律の規定により国民年金基金連合会が年金の支給義務を引き継ぎ、年金の支給を行っている。</a:t>
          </a:r>
        </a:p>
      </xdr:txBody>
    </xdr:sp>
    <xdr:clientData/>
  </xdr:twoCellAnchor>
  <xdr:twoCellAnchor>
    <xdr:from>
      <xdr:col>7</xdr:col>
      <xdr:colOff>54429</xdr:colOff>
      <xdr:row>758</xdr:row>
      <xdr:rowOff>149680</xdr:rowOff>
    </xdr:from>
    <xdr:to>
      <xdr:col>24</xdr:col>
      <xdr:colOff>114459</xdr:colOff>
      <xdr:row>758</xdr:row>
      <xdr:rowOff>345761</xdr:rowOff>
    </xdr:to>
    <xdr:sp macro="" textlink="">
      <xdr:nvSpPr>
        <xdr:cNvPr id="30" name="正方形/長方形 29"/>
        <xdr:cNvSpPr/>
      </xdr:nvSpPr>
      <xdr:spPr>
        <a:xfrm>
          <a:off x="1454604" y="54394555"/>
          <a:ext cx="3460455" cy="1960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②存続厚生年金基金等未納掛金等交付金</a:t>
          </a:r>
        </a:p>
      </xdr:txBody>
    </xdr:sp>
    <xdr:clientData/>
  </xdr:twoCellAnchor>
  <xdr:twoCellAnchor>
    <xdr:from>
      <xdr:col>11</xdr:col>
      <xdr:colOff>176893</xdr:colOff>
      <xdr:row>759</xdr:row>
      <xdr:rowOff>244928</xdr:rowOff>
    </xdr:from>
    <xdr:to>
      <xdr:col>21</xdr:col>
      <xdr:colOff>184462</xdr:colOff>
      <xdr:row>760</xdr:row>
      <xdr:rowOff>553464</xdr:rowOff>
    </xdr:to>
    <xdr:sp macro="" textlink="">
      <xdr:nvSpPr>
        <xdr:cNvPr id="31" name="正方形/長方形 30"/>
        <xdr:cNvSpPr/>
      </xdr:nvSpPr>
      <xdr:spPr>
        <a:xfrm>
          <a:off x="2377168" y="55156553"/>
          <a:ext cx="2007819" cy="7943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solidFill>
                <a:sysClr val="windowText" lastClr="000000"/>
              </a:solidFill>
            </a:rPr>
            <a:t>令和元年度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190500</xdr:colOff>
      <xdr:row>760</xdr:row>
      <xdr:rowOff>544286</xdr:rowOff>
    </xdr:from>
    <xdr:to>
      <xdr:col>16</xdr:col>
      <xdr:colOff>201705</xdr:colOff>
      <xdr:row>763</xdr:row>
      <xdr:rowOff>87248</xdr:rowOff>
    </xdr:to>
    <xdr:cxnSp macro="">
      <xdr:nvCxnSpPr>
        <xdr:cNvPr id="32" name="直線矢印コネクタ 31"/>
        <xdr:cNvCxnSpPr/>
      </xdr:nvCxnSpPr>
      <xdr:spPr>
        <a:xfrm>
          <a:off x="3390900" y="55951211"/>
          <a:ext cx="11205" cy="7621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xdr:colOff>
      <xdr:row>763</xdr:row>
      <xdr:rowOff>136071</xdr:rowOff>
    </xdr:from>
    <xdr:to>
      <xdr:col>22</xdr:col>
      <xdr:colOff>21176</xdr:colOff>
      <xdr:row>766</xdr:row>
      <xdr:rowOff>65316</xdr:rowOff>
    </xdr:to>
    <xdr:sp macro="" textlink="">
      <xdr:nvSpPr>
        <xdr:cNvPr id="33" name="正方形/長方形 32"/>
        <xdr:cNvSpPr/>
      </xdr:nvSpPr>
      <xdr:spPr>
        <a:xfrm>
          <a:off x="2413907" y="56762196"/>
          <a:ext cx="2007819" cy="9388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Ｂ．存続厚生年金基金等</a:t>
          </a:r>
          <a:endParaRPr kumimoji="1" lang="en-US" altLang="ja-JP" sz="1100"/>
        </a:p>
        <a:p>
          <a:pPr algn="ctr"/>
          <a:r>
            <a:rPr kumimoji="1" lang="ja-JP" altLang="en-US" sz="1100"/>
            <a:t>（</a:t>
          </a:r>
          <a:r>
            <a:rPr kumimoji="1" lang="en-US" altLang="ja-JP" sz="1100"/>
            <a:t>0</a:t>
          </a:r>
          <a:r>
            <a:rPr kumimoji="1" lang="ja-JP" altLang="en-US" sz="1100"/>
            <a:t>基金）</a:t>
          </a:r>
          <a:endParaRPr kumimoji="1" lang="en-US" altLang="ja-JP" sz="1100"/>
        </a:p>
        <a:p>
          <a:pPr algn="ctr"/>
          <a:r>
            <a:rPr kumimoji="1" lang="ja-JP" altLang="en-US" sz="1100">
              <a:solidFill>
                <a:sysClr val="windowText" lastClr="000000"/>
              </a:solidFill>
            </a:rPr>
            <a:t>令和元年度　</a:t>
          </a:r>
          <a:r>
            <a:rPr kumimoji="1" lang="en-US" altLang="ja-JP" sz="1100">
              <a:solidFill>
                <a:sysClr val="windowText" lastClr="000000"/>
              </a:solidFill>
            </a:rPr>
            <a:t>0</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164951</xdr:colOff>
      <xdr:row>759</xdr:row>
      <xdr:rowOff>110777</xdr:rowOff>
    </xdr:from>
    <xdr:to>
      <xdr:col>45</xdr:col>
      <xdr:colOff>145676</xdr:colOff>
      <xdr:row>762</xdr:row>
      <xdr:rowOff>246529</xdr:rowOff>
    </xdr:to>
    <xdr:sp macro="" textlink="">
      <xdr:nvSpPr>
        <xdr:cNvPr id="34" name="大かっこ 33"/>
        <xdr:cNvSpPr/>
      </xdr:nvSpPr>
      <xdr:spPr>
        <a:xfrm>
          <a:off x="5565626" y="55022402"/>
          <a:ext cx="3581175" cy="1402577"/>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事業主が存続厚生年金基金の掛金を給与から控除していたにもかかわらず、存続厚生年金基金に納付していない場合であって、納付勧奨、事業主名の公表等を経ても納付されない場合に、未納掛金に相当する額を国が代わって存続厚生年金</a:t>
          </a:r>
          <a:r>
            <a:rPr kumimoji="1" lang="ja-JP" altLang="en-US" sz="1100">
              <a:solidFill>
                <a:schemeClr val="tx1"/>
              </a:solidFill>
              <a:latin typeface="+mn-lt"/>
              <a:ea typeface="+mn-ea"/>
              <a:cs typeface="+mn-cs"/>
            </a:rPr>
            <a:t>基金及び存続連合会に対し交付を行う。</a:t>
          </a:r>
          <a:endParaRPr kumimoji="1" lang="ja-JP" altLang="en-US" sz="1100"/>
        </a:p>
      </xdr:txBody>
    </xdr:sp>
    <xdr:clientData/>
  </xdr:twoCellAnchor>
  <xdr:twoCellAnchor>
    <xdr:from>
      <xdr:col>28</xdr:col>
      <xdr:colOff>1</xdr:colOff>
      <xdr:row>763</xdr:row>
      <xdr:rowOff>44824</xdr:rowOff>
    </xdr:from>
    <xdr:to>
      <xdr:col>44</xdr:col>
      <xdr:colOff>53789</xdr:colOff>
      <xdr:row>766</xdr:row>
      <xdr:rowOff>125506</xdr:rowOff>
    </xdr:to>
    <xdr:sp macro="" textlink="">
      <xdr:nvSpPr>
        <xdr:cNvPr id="35" name="大かっこ 34"/>
        <xdr:cNvSpPr/>
      </xdr:nvSpPr>
      <xdr:spPr>
        <a:xfrm>
          <a:off x="5600701" y="56670949"/>
          <a:ext cx="3254188" cy="1090332"/>
        </a:xfrm>
        <a:prstGeom prst="bracketPair">
          <a:avLst>
            <a:gd name="adj" fmla="val 101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存続厚生年金基</a:t>
          </a:r>
          <a:r>
            <a:rPr kumimoji="1" lang="ja-JP" altLang="en-US" sz="1100">
              <a:solidFill>
                <a:sysClr val="windowText" lastClr="000000"/>
              </a:solidFill>
            </a:rPr>
            <a:t>金及び存続連合会</a:t>
          </a:r>
          <a:r>
            <a:rPr kumimoji="1" lang="en-US" altLang="ja-JP" sz="1100">
              <a:solidFill>
                <a:sysClr val="windowText" lastClr="000000"/>
              </a:solidFill>
            </a:rPr>
            <a:t>】</a:t>
          </a:r>
          <a:r>
            <a:rPr kumimoji="1" lang="en-US" altLang="ja-JP" sz="1100">
              <a:solidFill>
                <a:schemeClr val="accent1"/>
              </a:solidFill>
            </a:rPr>
            <a:t/>
          </a:r>
          <a:br>
            <a:rPr kumimoji="1" lang="en-US" altLang="ja-JP" sz="1100">
              <a:solidFill>
                <a:schemeClr val="accent1"/>
              </a:solidFill>
            </a:rPr>
          </a:br>
          <a:r>
            <a:rPr kumimoji="1" lang="ja-JP" altLang="en-US" sz="1100">
              <a:solidFill>
                <a:sysClr val="windowText" lastClr="000000"/>
              </a:solidFill>
            </a:rPr>
            <a:t>存続厚</a:t>
          </a:r>
          <a:r>
            <a:rPr kumimoji="1" lang="ja-JP" altLang="en-US" sz="1100"/>
            <a:t>生年金基金及び存続連合会に対し、未納掛金相当分として交付し、年金の適正な支給を行う。</a:t>
          </a:r>
          <a:r>
            <a:rPr kumimoji="1" lang="en-US" altLang="ja-JP" sz="1100"/>
            <a:t/>
          </a:r>
          <a:br>
            <a:rPr kumimoji="1" lang="en-US" altLang="ja-JP" sz="1100"/>
          </a:br>
          <a:endParaRPr kumimoji="1" lang="ja-JP" altLang="en-US" sz="1100"/>
        </a:p>
      </xdr:txBody>
    </xdr:sp>
    <xdr:clientData/>
  </xdr:twoCellAnchor>
  <xdr:twoCellAnchor>
    <xdr:from>
      <xdr:col>35</xdr:col>
      <xdr:colOff>25400</xdr:colOff>
      <xdr:row>781</xdr:row>
      <xdr:rowOff>127000</xdr:rowOff>
    </xdr:from>
    <xdr:to>
      <xdr:col>44</xdr:col>
      <xdr:colOff>165100</xdr:colOff>
      <xdr:row>782</xdr:row>
      <xdr:rowOff>50800</xdr:rowOff>
    </xdr:to>
    <xdr:sp macro="" textlink="">
      <xdr:nvSpPr>
        <xdr:cNvPr id="2" name="テキスト ボックス 1"/>
        <xdr:cNvSpPr txBox="1"/>
      </xdr:nvSpPr>
      <xdr:spPr>
        <a:xfrm>
          <a:off x="7137400" y="65773300"/>
          <a:ext cx="1968500"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令和元年度は実績なし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818</v>
      </c>
      <c r="AT2" s="967"/>
      <c r="AU2" s="967"/>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5.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4" t="str">
        <f>入力規則等!A27</f>
        <v>-</v>
      </c>
      <c r="H8" s="720"/>
      <c r="I8" s="720"/>
      <c r="J8" s="720"/>
      <c r="K8" s="720"/>
      <c r="L8" s="720"/>
      <c r="M8" s="720"/>
      <c r="N8" s="720"/>
      <c r="O8" s="720"/>
      <c r="P8" s="720"/>
      <c r="Q8" s="720"/>
      <c r="R8" s="720"/>
      <c r="S8" s="720"/>
      <c r="T8" s="720"/>
      <c r="U8" s="720"/>
      <c r="V8" s="720"/>
      <c r="W8" s="720"/>
      <c r="X8" s="935"/>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0"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2861</v>
      </c>
      <c r="Q13" s="658"/>
      <c r="R13" s="658"/>
      <c r="S13" s="658"/>
      <c r="T13" s="658"/>
      <c r="U13" s="658"/>
      <c r="V13" s="659"/>
      <c r="W13" s="657">
        <v>3129</v>
      </c>
      <c r="X13" s="658"/>
      <c r="Y13" s="658"/>
      <c r="Z13" s="658"/>
      <c r="AA13" s="658"/>
      <c r="AB13" s="658"/>
      <c r="AC13" s="659"/>
      <c r="AD13" s="657">
        <v>3389</v>
      </c>
      <c r="AE13" s="658"/>
      <c r="AF13" s="658"/>
      <c r="AG13" s="658"/>
      <c r="AH13" s="658"/>
      <c r="AI13" s="658"/>
      <c r="AJ13" s="659"/>
      <c r="AK13" s="657">
        <v>3574</v>
      </c>
      <c r="AL13" s="658"/>
      <c r="AM13" s="658"/>
      <c r="AN13" s="658"/>
      <c r="AO13" s="658"/>
      <c r="AP13" s="658"/>
      <c r="AQ13" s="659"/>
      <c r="AR13" s="919">
        <v>3574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2861</v>
      </c>
      <c r="Q18" s="879"/>
      <c r="R18" s="879"/>
      <c r="S18" s="879"/>
      <c r="T18" s="879"/>
      <c r="U18" s="879"/>
      <c r="V18" s="880"/>
      <c r="W18" s="878">
        <f>SUM(W13:AC17)</f>
        <v>3129</v>
      </c>
      <c r="X18" s="879"/>
      <c r="Y18" s="879"/>
      <c r="Z18" s="879"/>
      <c r="AA18" s="879"/>
      <c r="AB18" s="879"/>
      <c r="AC18" s="880"/>
      <c r="AD18" s="878">
        <f>SUM(AD13:AJ17)</f>
        <v>3389</v>
      </c>
      <c r="AE18" s="879"/>
      <c r="AF18" s="879"/>
      <c r="AG18" s="879"/>
      <c r="AH18" s="879"/>
      <c r="AI18" s="879"/>
      <c r="AJ18" s="880"/>
      <c r="AK18" s="878">
        <f>SUM(AK13:AQ17)</f>
        <v>3574</v>
      </c>
      <c r="AL18" s="879"/>
      <c r="AM18" s="879"/>
      <c r="AN18" s="879"/>
      <c r="AO18" s="879"/>
      <c r="AP18" s="879"/>
      <c r="AQ18" s="880"/>
      <c r="AR18" s="878">
        <f>SUM(AR13:AX17)</f>
        <v>3574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2737</v>
      </c>
      <c r="Q19" s="658"/>
      <c r="R19" s="658"/>
      <c r="S19" s="658"/>
      <c r="T19" s="658"/>
      <c r="U19" s="658"/>
      <c r="V19" s="659"/>
      <c r="W19" s="657">
        <v>2937</v>
      </c>
      <c r="X19" s="658"/>
      <c r="Y19" s="658"/>
      <c r="Z19" s="658"/>
      <c r="AA19" s="658"/>
      <c r="AB19" s="658"/>
      <c r="AC19" s="659"/>
      <c r="AD19" s="657">
        <v>3129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0.95665851101013633</v>
      </c>
      <c r="Q20" s="316"/>
      <c r="R20" s="316"/>
      <c r="S20" s="316"/>
      <c r="T20" s="316"/>
      <c r="U20" s="316"/>
      <c r="V20" s="316"/>
      <c r="W20" s="316">
        <f t="shared" ref="W20" si="0">IF(W18=0, "-", SUM(W19)/W18)</f>
        <v>0.93863854266538826</v>
      </c>
      <c r="X20" s="316"/>
      <c r="Y20" s="316"/>
      <c r="Z20" s="316"/>
      <c r="AA20" s="316"/>
      <c r="AB20" s="316"/>
      <c r="AC20" s="316"/>
      <c r="AD20" s="316">
        <f t="shared" ref="AD20" si="1">IF(AD18=0, "-", SUM(AD19)/AD18)</f>
        <v>0.92328120389495427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358</v>
      </c>
      <c r="H21" s="315"/>
      <c r="I21" s="315"/>
      <c r="J21" s="315"/>
      <c r="K21" s="315"/>
      <c r="L21" s="315"/>
      <c r="M21" s="315"/>
      <c r="N21" s="315"/>
      <c r="O21" s="315"/>
      <c r="P21" s="316">
        <f>IF(P19=0, "-", SUM(P19)/SUM(P13,P14))</f>
        <v>0.95665851101013633</v>
      </c>
      <c r="Q21" s="316"/>
      <c r="R21" s="316"/>
      <c r="S21" s="316"/>
      <c r="T21" s="316"/>
      <c r="U21" s="316"/>
      <c r="V21" s="316"/>
      <c r="W21" s="316">
        <f t="shared" ref="W21" si="2">IF(W19=0, "-", SUM(W19)/SUM(W13,W14))</f>
        <v>0.93863854266538826</v>
      </c>
      <c r="X21" s="316"/>
      <c r="Y21" s="316"/>
      <c r="Z21" s="316"/>
      <c r="AA21" s="316"/>
      <c r="AB21" s="316"/>
      <c r="AC21" s="316"/>
      <c r="AD21" s="316">
        <f t="shared" ref="AD21" si="3">IF(AD19=0, "-", SUM(AD19)/SUM(AD13,AD14))</f>
        <v>0.92328120389495427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629</v>
      </c>
      <c r="H23" s="987"/>
      <c r="I23" s="987"/>
      <c r="J23" s="987"/>
      <c r="K23" s="987"/>
      <c r="L23" s="987"/>
      <c r="M23" s="987"/>
      <c r="N23" s="987"/>
      <c r="O23" s="988"/>
      <c r="P23" s="919">
        <v>3570</v>
      </c>
      <c r="Q23" s="920"/>
      <c r="R23" s="920"/>
      <c r="S23" s="920"/>
      <c r="T23" s="920"/>
      <c r="U23" s="920"/>
      <c r="V23" s="937"/>
      <c r="W23" s="919">
        <v>3570</v>
      </c>
      <c r="X23" s="920"/>
      <c r="Y23" s="920"/>
      <c r="Z23" s="920"/>
      <c r="AA23" s="920"/>
      <c r="AB23" s="920"/>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630</v>
      </c>
      <c r="H24" s="939"/>
      <c r="I24" s="939"/>
      <c r="J24" s="939"/>
      <c r="K24" s="939"/>
      <c r="L24" s="939"/>
      <c r="M24" s="939"/>
      <c r="N24" s="939"/>
      <c r="O24" s="940"/>
      <c r="P24" s="657">
        <v>4</v>
      </c>
      <c r="Q24" s="658"/>
      <c r="R24" s="658"/>
      <c r="S24" s="658"/>
      <c r="T24" s="658"/>
      <c r="U24" s="658"/>
      <c r="V24" s="659"/>
      <c r="W24" s="657">
        <v>4</v>
      </c>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f>AK13</f>
        <v>3574</v>
      </c>
      <c r="Q29" s="658"/>
      <c r="R29" s="658"/>
      <c r="S29" s="658"/>
      <c r="T29" s="658"/>
      <c r="U29" s="658"/>
      <c r="V29" s="659"/>
      <c r="W29" s="968">
        <f>AR13</f>
        <v>3574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x14ac:dyDescent="0.15">
      <c r="A32" s="403"/>
      <c r="B32" s="401"/>
      <c r="C32" s="401"/>
      <c r="D32" s="401"/>
      <c r="E32" s="401"/>
      <c r="F32" s="402"/>
      <c r="G32" s="564" t="s">
        <v>628</v>
      </c>
      <c r="H32" s="565"/>
      <c r="I32" s="565"/>
      <c r="J32" s="565"/>
      <c r="K32" s="565"/>
      <c r="L32" s="565"/>
      <c r="M32" s="565"/>
      <c r="N32" s="565"/>
      <c r="O32" s="566"/>
      <c r="P32" s="104" t="s">
        <v>628</v>
      </c>
      <c r="Q32" s="104"/>
      <c r="R32" s="104"/>
      <c r="S32" s="104"/>
      <c r="T32" s="104"/>
      <c r="U32" s="104"/>
      <c r="V32" s="104"/>
      <c r="W32" s="104"/>
      <c r="X32" s="105"/>
      <c r="Y32" s="474" t="s">
        <v>12</v>
      </c>
      <c r="Z32" s="534"/>
      <c r="AA32" s="535"/>
      <c r="AB32" s="464" t="s">
        <v>628</v>
      </c>
      <c r="AC32" s="464"/>
      <c r="AD32" s="464"/>
      <c r="AE32" s="216" t="s">
        <v>628</v>
      </c>
      <c r="AF32" s="217"/>
      <c r="AG32" s="217"/>
      <c r="AH32" s="217"/>
      <c r="AI32" s="216" t="s">
        <v>628</v>
      </c>
      <c r="AJ32" s="217"/>
      <c r="AK32" s="217"/>
      <c r="AL32" s="217"/>
      <c r="AM32" s="216" t="s">
        <v>628</v>
      </c>
      <c r="AN32" s="217"/>
      <c r="AO32" s="217"/>
      <c r="AP32" s="217"/>
      <c r="AQ32" s="216" t="s">
        <v>628</v>
      </c>
      <c r="AR32" s="217"/>
      <c r="AS32" s="217"/>
      <c r="AT32" s="217"/>
      <c r="AU32" s="216" t="s">
        <v>628</v>
      </c>
      <c r="AV32" s="217"/>
      <c r="AW32" s="217"/>
      <c r="AX32" s="217"/>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628</v>
      </c>
      <c r="AC33" s="526"/>
      <c r="AD33" s="526"/>
      <c r="AE33" s="216" t="s">
        <v>628</v>
      </c>
      <c r="AF33" s="217"/>
      <c r="AG33" s="217"/>
      <c r="AH33" s="217"/>
      <c r="AI33" s="216" t="s">
        <v>628</v>
      </c>
      <c r="AJ33" s="217"/>
      <c r="AK33" s="217"/>
      <c r="AL33" s="217"/>
      <c r="AM33" s="216" t="s">
        <v>628</v>
      </c>
      <c r="AN33" s="217"/>
      <c r="AO33" s="217"/>
      <c r="AP33" s="217"/>
      <c r="AQ33" s="216" t="s">
        <v>628</v>
      </c>
      <c r="AR33" s="217"/>
      <c r="AS33" s="217"/>
      <c r="AT33" s="217"/>
      <c r="AU33" s="216" t="s">
        <v>628</v>
      </c>
      <c r="AV33" s="217"/>
      <c r="AW33" s="217"/>
      <c r="AX33" s="217"/>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628</v>
      </c>
      <c r="AF34" s="217"/>
      <c r="AG34" s="217"/>
      <c r="AH34" s="217"/>
      <c r="AI34" s="216" t="s">
        <v>628</v>
      </c>
      <c r="AJ34" s="217"/>
      <c r="AK34" s="217"/>
      <c r="AL34" s="217"/>
      <c r="AM34" s="216" t="s">
        <v>628</v>
      </c>
      <c r="AN34" s="217"/>
      <c r="AO34" s="217"/>
      <c r="AP34" s="217"/>
      <c r="AQ34" s="216" t="s">
        <v>628</v>
      </c>
      <c r="AR34" s="217"/>
      <c r="AS34" s="217"/>
      <c r="AT34" s="217"/>
      <c r="AU34" s="216" t="s">
        <v>628</v>
      </c>
      <c r="AV34" s="217"/>
      <c r="AW34" s="217"/>
      <c r="AX34" s="217"/>
    </row>
    <row r="35" spans="1:50" ht="23.25" customHeight="1" x14ac:dyDescent="0.15">
      <c r="A35" s="224" t="s">
        <v>386</v>
      </c>
      <c r="B35" s="225"/>
      <c r="C35" s="225"/>
      <c r="D35" s="225"/>
      <c r="E35" s="225"/>
      <c r="F35" s="226"/>
      <c r="G35" s="230" t="s">
        <v>628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573</v>
      </c>
      <c r="H82" s="676"/>
      <c r="I82" s="676"/>
      <c r="J82" s="676"/>
      <c r="K82" s="676"/>
      <c r="L82" s="676"/>
      <c r="M82" s="676"/>
      <c r="N82" s="676"/>
      <c r="O82" s="676"/>
      <c r="P82" s="676"/>
      <c r="Q82" s="676"/>
      <c r="R82" s="676"/>
      <c r="S82" s="676"/>
      <c r="T82" s="676"/>
      <c r="U82" s="676"/>
      <c r="V82" s="676"/>
      <c r="W82" s="676"/>
      <c r="X82" s="676"/>
      <c r="Y82" s="676"/>
      <c r="Z82" s="676"/>
      <c r="AA82" s="677"/>
      <c r="AB82" s="884" t="s">
        <v>626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09.2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574</v>
      </c>
      <c r="H87" s="104"/>
      <c r="I87" s="104"/>
      <c r="J87" s="104"/>
      <c r="K87" s="104"/>
      <c r="L87" s="104"/>
      <c r="M87" s="104"/>
      <c r="N87" s="104"/>
      <c r="O87" s="105"/>
      <c r="P87" s="104" t="s">
        <v>575</v>
      </c>
      <c r="Q87" s="517"/>
      <c r="R87" s="517"/>
      <c r="S87" s="517"/>
      <c r="T87" s="517"/>
      <c r="U87" s="517"/>
      <c r="V87" s="517"/>
      <c r="W87" s="517"/>
      <c r="X87" s="518"/>
      <c r="Y87" s="561" t="s">
        <v>62</v>
      </c>
      <c r="Z87" s="562"/>
      <c r="AA87" s="563"/>
      <c r="AB87" s="464" t="s">
        <v>578</v>
      </c>
      <c r="AC87" s="464"/>
      <c r="AD87" s="464"/>
      <c r="AE87" s="216">
        <v>27.4</v>
      </c>
      <c r="AF87" s="217"/>
      <c r="AG87" s="217"/>
      <c r="AH87" s="217"/>
      <c r="AI87" s="216">
        <v>29.4</v>
      </c>
      <c r="AJ87" s="217"/>
      <c r="AK87" s="217"/>
      <c r="AL87" s="217"/>
      <c r="AM87" s="216">
        <v>31.3</v>
      </c>
      <c r="AN87" s="217"/>
      <c r="AO87" s="217"/>
      <c r="AP87" s="217"/>
      <c r="AQ87" s="340" t="s">
        <v>628</v>
      </c>
      <c r="AR87" s="206"/>
      <c r="AS87" s="206"/>
      <c r="AT87" s="341"/>
      <c r="AU87" s="340" t="s">
        <v>628</v>
      </c>
      <c r="AV87" s="206"/>
      <c r="AW87" s="206"/>
      <c r="AX87" s="341"/>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578</v>
      </c>
      <c r="AC88" s="526"/>
      <c r="AD88" s="526"/>
      <c r="AE88" s="216">
        <v>28.6</v>
      </c>
      <c r="AF88" s="217"/>
      <c r="AG88" s="217"/>
      <c r="AH88" s="217"/>
      <c r="AI88" s="216">
        <v>31.2</v>
      </c>
      <c r="AJ88" s="217"/>
      <c r="AK88" s="217"/>
      <c r="AL88" s="217"/>
      <c r="AM88" s="216">
        <v>33.9</v>
      </c>
      <c r="AN88" s="217"/>
      <c r="AO88" s="217"/>
      <c r="AP88" s="217"/>
      <c r="AQ88" s="340" t="s">
        <v>628</v>
      </c>
      <c r="AR88" s="206"/>
      <c r="AS88" s="206"/>
      <c r="AT88" s="341"/>
      <c r="AU88" s="340" t="s">
        <v>628</v>
      </c>
      <c r="AV88" s="206"/>
      <c r="AW88" s="206"/>
      <c r="AX88" s="341"/>
      <c r="AY88" s="10"/>
      <c r="AZ88" s="10"/>
      <c r="BA88" s="10"/>
      <c r="BB88" s="10"/>
      <c r="BC88" s="10"/>
    </row>
    <row r="89" spans="1:60" ht="31.5"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96</v>
      </c>
      <c r="AF89" s="217"/>
      <c r="AG89" s="217"/>
      <c r="AH89" s="217"/>
      <c r="AI89" s="216">
        <v>95</v>
      </c>
      <c r="AJ89" s="217"/>
      <c r="AK89" s="217"/>
      <c r="AL89" s="217"/>
      <c r="AM89" s="216">
        <v>92</v>
      </c>
      <c r="AN89" s="217"/>
      <c r="AO89" s="217"/>
      <c r="AP89" s="217"/>
      <c r="AQ89" s="340" t="s">
        <v>628</v>
      </c>
      <c r="AR89" s="206"/>
      <c r="AS89" s="206"/>
      <c r="AT89" s="341"/>
      <c r="AU89" s="340" t="s">
        <v>628</v>
      </c>
      <c r="AV89" s="206"/>
      <c r="AW89" s="206"/>
      <c r="AX89" s="341"/>
      <c r="AY89" s="10"/>
      <c r="AZ89" s="10"/>
      <c r="BA89" s="10"/>
      <c r="BB89" s="10"/>
      <c r="BC89" s="10"/>
      <c r="BD89" s="10"/>
      <c r="BE89" s="10"/>
      <c r="BF89" s="10"/>
      <c r="BG89" s="10"/>
      <c r="BH89" s="10"/>
    </row>
    <row r="90" spans="1:60" ht="18.75"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customHeight="1" x14ac:dyDescent="0.15">
      <c r="A92" s="865"/>
      <c r="B92" s="431"/>
      <c r="C92" s="431"/>
      <c r="D92" s="431"/>
      <c r="E92" s="431"/>
      <c r="F92" s="432"/>
      <c r="G92" s="103" t="s">
        <v>576</v>
      </c>
      <c r="H92" s="104"/>
      <c r="I92" s="104"/>
      <c r="J92" s="104"/>
      <c r="K92" s="104"/>
      <c r="L92" s="104"/>
      <c r="M92" s="104"/>
      <c r="N92" s="104"/>
      <c r="O92" s="105"/>
      <c r="P92" s="104" t="s">
        <v>577</v>
      </c>
      <c r="Q92" s="517"/>
      <c r="R92" s="517"/>
      <c r="S92" s="517"/>
      <c r="T92" s="517"/>
      <c r="U92" s="517"/>
      <c r="V92" s="517"/>
      <c r="W92" s="517"/>
      <c r="X92" s="518"/>
      <c r="Y92" s="561" t="s">
        <v>62</v>
      </c>
      <c r="Z92" s="562"/>
      <c r="AA92" s="563"/>
      <c r="AB92" s="464" t="s">
        <v>579</v>
      </c>
      <c r="AC92" s="464"/>
      <c r="AD92" s="464"/>
      <c r="AE92" s="216">
        <v>0</v>
      </c>
      <c r="AF92" s="217"/>
      <c r="AG92" s="217"/>
      <c r="AH92" s="217"/>
      <c r="AI92" s="216">
        <v>0</v>
      </c>
      <c r="AJ92" s="217"/>
      <c r="AK92" s="217"/>
      <c r="AL92" s="217"/>
      <c r="AM92" s="216">
        <v>0</v>
      </c>
      <c r="AN92" s="217"/>
      <c r="AO92" s="217"/>
      <c r="AP92" s="217"/>
      <c r="AQ92" s="340" t="s">
        <v>628</v>
      </c>
      <c r="AR92" s="206"/>
      <c r="AS92" s="206"/>
      <c r="AT92" s="341"/>
      <c r="AU92" s="340" t="s">
        <v>628</v>
      </c>
      <c r="AV92" s="206"/>
      <c r="AW92" s="206"/>
      <c r="AX92" s="341"/>
      <c r="AY92" s="10"/>
      <c r="AZ92" s="10"/>
      <c r="BA92" s="10"/>
      <c r="BB92" s="10"/>
      <c r="BC92" s="10"/>
      <c r="BD92" s="10"/>
      <c r="BE92" s="10"/>
      <c r="BF92" s="10"/>
      <c r="BG92" s="10"/>
      <c r="BH92" s="10"/>
    </row>
    <row r="93" spans="1:60" ht="23.25"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579</v>
      </c>
      <c r="AC93" s="526"/>
      <c r="AD93" s="526"/>
      <c r="AE93" s="216">
        <v>5</v>
      </c>
      <c r="AF93" s="217"/>
      <c r="AG93" s="217"/>
      <c r="AH93" s="217"/>
      <c r="AI93" s="216">
        <v>5</v>
      </c>
      <c r="AJ93" s="217"/>
      <c r="AK93" s="217"/>
      <c r="AL93" s="217"/>
      <c r="AM93" s="216">
        <v>4</v>
      </c>
      <c r="AN93" s="217"/>
      <c r="AO93" s="217"/>
      <c r="AP93" s="217"/>
      <c r="AQ93" s="340" t="s">
        <v>628</v>
      </c>
      <c r="AR93" s="206"/>
      <c r="AS93" s="206"/>
      <c r="AT93" s="341"/>
      <c r="AU93" s="340" t="s">
        <v>628</v>
      </c>
      <c r="AV93" s="206"/>
      <c r="AW93" s="206"/>
      <c r="AX93" s="341"/>
    </row>
    <row r="94" spans="1:60" ht="29.25" customHeight="1" thickBo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v>0</v>
      </c>
      <c r="AF94" s="217"/>
      <c r="AG94" s="217"/>
      <c r="AH94" s="217"/>
      <c r="AI94" s="216">
        <v>0</v>
      </c>
      <c r="AJ94" s="217"/>
      <c r="AK94" s="217"/>
      <c r="AL94" s="217"/>
      <c r="AM94" s="216">
        <v>0</v>
      </c>
      <c r="AN94" s="217"/>
      <c r="AO94" s="217"/>
      <c r="AP94" s="217"/>
      <c r="AQ94" s="340" t="s">
        <v>628</v>
      </c>
      <c r="AR94" s="206"/>
      <c r="AS94" s="206"/>
      <c r="AT94" s="341"/>
      <c r="AU94" s="340" t="s">
        <v>628</v>
      </c>
      <c r="AV94" s="206"/>
      <c r="AW94" s="206"/>
      <c r="AX94" s="341"/>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567761</v>
      </c>
      <c r="AF101" s="217"/>
      <c r="AG101" s="217"/>
      <c r="AH101" s="218"/>
      <c r="AI101" s="216">
        <v>593577</v>
      </c>
      <c r="AJ101" s="217"/>
      <c r="AK101" s="217"/>
      <c r="AL101" s="218"/>
      <c r="AM101" s="216">
        <v>616734</v>
      </c>
      <c r="AN101" s="217"/>
      <c r="AO101" s="217"/>
      <c r="AP101" s="218"/>
      <c r="AQ101" s="216" t="s">
        <v>628</v>
      </c>
      <c r="AR101" s="217"/>
      <c r="AS101" s="217"/>
      <c r="AT101" s="218"/>
      <c r="AU101" s="216" t="s">
        <v>628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569043</v>
      </c>
      <c r="AF102" s="421"/>
      <c r="AG102" s="421"/>
      <c r="AH102" s="421"/>
      <c r="AI102" s="421">
        <v>608349</v>
      </c>
      <c r="AJ102" s="421"/>
      <c r="AK102" s="421"/>
      <c r="AL102" s="421"/>
      <c r="AM102" s="421">
        <v>637516</v>
      </c>
      <c r="AN102" s="421"/>
      <c r="AO102" s="421"/>
      <c r="AP102" s="421"/>
      <c r="AQ102" s="271">
        <v>660509</v>
      </c>
      <c r="AR102" s="272"/>
      <c r="AS102" s="272"/>
      <c r="AT102" s="317"/>
      <c r="AU102" s="271" t="s">
        <v>628</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583</v>
      </c>
      <c r="AC104" s="549"/>
      <c r="AD104" s="550"/>
      <c r="AE104" s="216">
        <v>1</v>
      </c>
      <c r="AF104" s="217"/>
      <c r="AG104" s="217"/>
      <c r="AH104" s="218"/>
      <c r="AI104" s="216">
        <v>0</v>
      </c>
      <c r="AJ104" s="217"/>
      <c r="AK104" s="217"/>
      <c r="AL104" s="218"/>
      <c r="AM104" s="216">
        <v>0</v>
      </c>
      <c r="AN104" s="217"/>
      <c r="AO104" s="217"/>
      <c r="AP104" s="218"/>
      <c r="AQ104" s="216" t="s">
        <v>572</v>
      </c>
      <c r="AR104" s="217"/>
      <c r="AS104" s="217"/>
      <c r="AT104" s="218"/>
      <c r="AU104" s="216" t="s">
        <v>628</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583</v>
      </c>
      <c r="AC105" s="472"/>
      <c r="AD105" s="473"/>
      <c r="AE105" s="421">
        <v>6</v>
      </c>
      <c r="AF105" s="421"/>
      <c r="AG105" s="421"/>
      <c r="AH105" s="421"/>
      <c r="AI105" s="421">
        <v>5</v>
      </c>
      <c r="AJ105" s="421"/>
      <c r="AK105" s="421"/>
      <c r="AL105" s="421"/>
      <c r="AM105" s="421">
        <v>5</v>
      </c>
      <c r="AN105" s="421"/>
      <c r="AO105" s="421"/>
      <c r="AP105" s="421"/>
      <c r="AQ105" s="216">
        <v>5</v>
      </c>
      <c r="AR105" s="217"/>
      <c r="AS105" s="217"/>
      <c r="AT105" s="218"/>
      <c r="AU105" s="271" t="s">
        <v>572</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628</v>
      </c>
      <c r="AC116" s="466"/>
      <c r="AD116" s="467"/>
      <c r="AE116" s="421" t="s">
        <v>628</v>
      </c>
      <c r="AF116" s="421"/>
      <c r="AG116" s="421"/>
      <c r="AH116" s="421"/>
      <c r="AI116" s="421" t="s">
        <v>628</v>
      </c>
      <c r="AJ116" s="421"/>
      <c r="AK116" s="421"/>
      <c r="AL116" s="421"/>
      <c r="AM116" s="421" t="s">
        <v>628</v>
      </c>
      <c r="AN116" s="421"/>
      <c r="AO116" s="421"/>
      <c r="AP116" s="421"/>
      <c r="AQ116" s="216" t="s">
        <v>628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628</v>
      </c>
      <c r="AF117" s="554"/>
      <c r="AG117" s="554"/>
      <c r="AH117" s="554"/>
      <c r="AI117" s="554" t="s">
        <v>628</v>
      </c>
      <c r="AJ117" s="554"/>
      <c r="AK117" s="554"/>
      <c r="AL117" s="554"/>
      <c r="AM117" s="554" t="s">
        <v>628</v>
      </c>
      <c r="AN117" s="554"/>
      <c r="AO117" s="554"/>
      <c r="AP117" s="554"/>
      <c r="AQ117" s="554" t="s">
        <v>628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29" t="s">
        <v>588</v>
      </c>
      <c r="AC134" s="204"/>
      <c r="AD134" s="204"/>
      <c r="AE134" s="205">
        <v>1671</v>
      </c>
      <c r="AF134" s="206"/>
      <c r="AG134" s="206"/>
      <c r="AH134" s="206"/>
      <c r="AI134" s="205">
        <v>1785</v>
      </c>
      <c r="AJ134" s="206"/>
      <c r="AK134" s="206"/>
      <c r="AL134" s="206"/>
      <c r="AM134" s="205">
        <v>1819</v>
      </c>
      <c r="AN134" s="206"/>
      <c r="AO134" s="206"/>
      <c r="AP134" s="206"/>
      <c r="AQ134" s="205" t="s">
        <v>628</v>
      </c>
      <c r="AR134" s="206"/>
      <c r="AS134" s="206"/>
      <c r="AT134" s="206"/>
      <c r="AU134" s="205" t="s">
        <v>628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v>1540</v>
      </c>
      <c r="AF135" s="206"/>
      <c r="AG135" s="206"/>
      <c r="AH135" s="206"/>
      <c r="AI135" s="205">
        <v>1720</v>
      </c>
      <c r="AJ135" s="206"/>
      <c r="AK135" s="206"/>
      <c r="AL135" s="206"/>
      <c r="AM135" s="205">
        <v>1770</v>
      </c>
      <c r="AN135" s="206"/>
      <c r="AO135" s="206"/>
      <c r="AP135" s="206"/>
      <c r="AQ135" s="205" t="s">
        <v>628</v>
      </c>
      <c r="AR135" s="206"/>
      <c r="AS135" s="206"/>
      <c r="AT135" s="206"/>
      <c r="AU135" s="205" t="s">
        <v>628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622</v>
      </c>
      <c r="H154" s="104"/>
      <c r="I154" s="104"/>
      <c r="J154" s="104"/>
      <c r="K154" s="104"/>
      <c r="L154" s="104"/>
      <c r="M154" s="104"/>
      <c r="N154" s="104"/>
      <c r="O154" s="104"/>
      <c r="P154" s="105"/>
      <c r="Q154" s="124" t="s">
        <v>622</v>
      </c>
      <c r="R154" s="104"/>
      <c r="S154" s="104"/>
      <c r="T154" s="104"/>
      <c r="U154" s="104"/>
      <c r="V154" s="104"/>
      <c r="W154" s="104"/>
      <c r="X154" s="104"/>
      <c r="Y154" s="104"/>
      <c r="Z154" s="104"/>
      <c r="AA154" s="291"/>
      <c r="AB154" s="140" t="s">
        <v>622</v>
      </c>
      <c r="AC154" s="141"/>
      <c r="AD154" s="141"/>
      <c r="AE154" s="146" t="s">
        <v>622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81.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8"/>
      <c r="G430" s="899" t="s">
        <v>255</v>
      </c>
      <c r="H430" s="122"/>
      <c r="I430" s="122"/>
      <c r="J430" s="900" t="s">
        <v>621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622</v>
      </c>
      <c r="AC433" s="212"/>
      <c r="AD433" s="212"/>
      <c r="AE433" s="340" t="s">
        <v>622</v>
      </c>
      <c r="AF433" s="206"/>
      <c r="AG433" s="206"/>
      <c r="AH433" s="206"/>
      <c r="AI433" s="340" t="s">
        <v>622</v>
      </c>
      <c r="AJ433" s="206"/>
      <c r="AK433" s="206"/>
      <c r="AL433" s="206"/>
      <c r="AM433" s="340" t="s">
        <v>622</v>
      </c>
      <c r="AN433" s="206"/>
      <c r="AO433" s="206"/>
      <c r="AP433" s="206"/>
      <c r="AQ433" s="340" t="s">
        <v>622</v>
      </c>
      <c r="AR433" s="206"/>
      <c r="AS433" s="206"/>
      <c r="AT433" s="206"/>
      <c r="AU433" s="340" t="s">
        <v>622</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622</v>
      </c>
      <c r="AC434" s="204"/>
      <c r="AD434" s="204"/>
      <c r="AE434" s="340" t="s">
        <v>622</v>
      </c>
      <c r="AF434" s="206"/>
      <c r="AG434" s="206"/>
      <c r="AH434" s="341"/>
      <c r="AI434" s="340" t="s">
        <v>622</v>
      </c>
      <c r="AJ434" s="206"/>
      <c r="AK434" s="206"/>
      <c r="AL434" s="341"/>
      <c r="AM434" s="340" t="s">
        <v>622</v>
      </c>
      <c r="AN434" s="206"/>
      <c r="AO434" s="206"/>
      <c r="AP434" s="341"/>
      <c r="AQ434" s="340" t="s">
        <v>622</v>
      </c>
      <c r="AR434" s="206"/>
      <c r="AS434" s="206"/>
      <c r="AT434" s="341"/>
      <c r="AU434" s="340" t="s">
        <v>622</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622</v>
      </c>
      <c r="AF435" s="206"/>
      <c r="AG435" s="206"/>
      <c r="AH435" s="341"/>
      <c r="AI435" s="340" t="s">
        <v>622</v>
      </c>
      <c r="AJ435" s="206"/>
      <c r="AK435" s="206"/>
      <c r="AL435" s="341"/>
      <c r="AM435" s="340" t="s">
        <v>622</v>
      </c>
      <c r="AN435" s="206"/>
      <c r="AO435" s="206"/>
      <c r="AP435" s="341"/>
      <c r="AQ435" s="340" t="s">
        <v>622</v>
      </c>
      <c r="AR435" s="206"/>
      <c r="AS435" s="206"/>
      <c r="AT435" s="341"/>
      <c r="AU435" s="340" t="s">
        <v>622</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590</v>
      </c>
      <c r="AE705" s="715"/>
      <c r="AF705" s="715"/>
      <c r="AG705" s="124" t="s">
        <v>619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590</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t="s">
        <v>619</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619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590</v>
      </c>
      <c r="AE713" s="327"/>
      <c r="AF713" s="663"/>
      <c r="AG713" s="100" t="s">
        <v>619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590</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599</v>
      </c>
      <c r="F737" s="990"/>
      <c r="G737" s="990"/>
      <c r="H737" s="990"/>
      <c r="I737" s="990"/>
      <c r="J737" s="990"/>
      <c r="K737" s="990"/>
      <c r="L737" s="990"/>
      <c r="M737" s="990"/>
      <c r="N737" s="365" t="s">
        <v>404</v>
      </c>
      <c r="O737" s="365"/>
      <c r="P737" s="365"/>
      <c r="Q737" s="365"/>
      <c r="R737" s="990" t="s">
        <v>600</v>
      </c>
      <c r="S737" s="990"/>
      <c r="T737" s="990"/>
      <c r="U737" s="990"/>
      <c r="V737" s="990"/>
      <c r="W737" s="990"/>
      <c r="X737" s="990"/>
      <c r="Y737" s="990"/>
      <c r="Z737" s="990"/>
      <c r="AA737" s="365" t="s">
        <v>403</v>
      </c>
      <c r="AB737" s="365"/>
      <c r="AC737" s="365"/>
      <c r="AD737" s="365"/>
      <c r="AE737" s="990" t="s">
        <v>601</v>
      </c>
      <c r="AF737" s="990"/>
      <c r="AG737" s="990"/>
      <c r="AH737" s="990"/>
      <c r="AI737" s="990"/>
      <c r="AJ737" s="990"/>
      <c r="AK737" s="990"/>
      <c r="AL737" s="990"/>
      <c r="AM737" s="990"/>
      <c r="AN737" s="365" t="s">
        <v>402</v>
      </c>
      <c r="AO737" s="365"/>
      <c r="AP737" s="365"/>
      <c r="AQ737" s="365"/>
      <c r="AR737" s="996" t="s">
        <v>602</v>
      </c>
      <c r="AS737" s="997"/>
      <c r="AT737" s="997"/>
      <c r="AU737" s="997"/>
      <c r="AV737" s="997"/>
      <c r="AW737" s="997"/>
      <c r="AX737" s="998"/>
      <c r="AY737" s="88"/>
      <c r="AZ737" s="88"/>
    </row>
    <row r="738" spans="1:52" ht="24.75" customHeight="1" x14ac:dyDescent="0.15">
      <c r="A738" s="989" t="s">
        <v>401</v>
      </c>
      <c r="B738" s="209"/>
      <c r="C738" s="209"/>
      <c r="D738" s="210"/>
      <c r="E738" s="990" t="s">
        <v>603</v>
      </c>
      <c r="F738" s="990"/>
      <c r="G738" s="990"/>
      <c r="H738" s="990"/>
      <c r="I738" s="990"/>
      <c r="J738" s="990"/>
      <c r="K738" s="990"/>
      <c r="L738" s="990"/>
      <c r="M738" s="990"/>
      <c r="N738" s="365" t="s">
        <v>400</v>
      </c>
      <c r="O738" s="365"/>
      <c r="P738" s="365"/>
      <c r="Q738" s="365"/>
      <c r="R738" s="990" t="s">
        <v>604</v>
      </c>
      <c r="S738" s="990"/>
      <c r="T738" s="990"/>
      <c r="U738" s="990"/>
      <c r="V738" s="990"/>
      <c r="W738" s="990"/>
      <c r="X738" s="990"/>
      <c r="Y738" s="990"/>
      <c r="Z738" s="990"/>
      <c r="AA738" s="365" t="s">
        <v>399</v>
      </c>
      <c r="AB738" s="365"/>
      <c r="AC738" s="365"/>
      <c r="AD738" s="365"/>
      <c r="AE738" s="990" t="s">
        <v>605</v>
      </c>
      <c r="AF738" s="990"/>
      <c r="AG738" s="990"/>
      <c r="AH738" s="990"/>
      <c r="AI738" s="990"/>
      <c r="AJ738" s="990"/>
      <c r="AK738" s="990"/>
      <c r="AL738" s="990"/>
      <c r="AM738" s="990"/>
      <c r="AN738" s="365" t="s">
        <v>398</v>
      </c>
      <c r="AO738" s="365"/>
      <c r="AP738" s="365"/>
      <c r="AQ738" s="365"/>
      <c r="AR738" s="996" t="s">
        <v>606</v>
      </c>
      <c r="AS738" s="997"/>
      <c r="AT738" s="997"/>
      <c r="AU738" s="997"/>
      <c r="AV738" s="997"/>
      <c r="AW738" s="997"/>
      <c r="AX738" s="998"/>
    </row>
    <row r="739" spans="1:52" ht="24.75" customHeight="1" x14ac:dyDescent="0.15">
      <c r="A739" s="989" t="s">
        <v>397</v>
      </c>
      <c r="B739" s="209"/>
      <c r="C739" s="209"/>
      <c r="D739" s="210"/>
      <c r="E739" s="990" t="s">
        <v>618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607</v>
      </c>
      <c r="F740" s="975"/>
      <c r="G740" s="975"/>
      <c r="H740" s="92" t="str">
        <f>IF(E740="", "", "(")</f>
        <v>(</v>
      </c>
      <c r="I740" s="975"/>
      <c r="J740" s="975"/>
      <c r="K740" s="92" t="str">
        <f>IF(OR(I740="　", I740=""), "", "-")</f>
        <v/>
      </c>
      <c r="L740" s="976">
        <v>798</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608</v>
      </c>
      <c r="H782" s="671"/>
      <c r="I782" s="671"/>
      <c r="J782" s="671"/>
      <c r="K782" s="672"/>
      <c r="L782" s="664" t="s">
        <v>609</v>
      </c>
      <c r="M782" s="665"/>
      <c r="N782" s="665"/>
      <c r="O782" s="665"/>
      <c r="P782" s="665"/>
      <c r="Q782" s="665"/>
      <c r="R782" s="665"/>
      <c r="S782" s="665"/>
      <c r="T782" s="665"/>
      <c r="U782" s="665"/>
      <c r="V782" s="665"/>
      <c r="W782" s="665"/>
      <c r="X782" s="666"/>
      <c r="Y782" s="388">
        <v>2744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2744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610</v>
      </c>
      <c r="D838" s="347"/>
      <c r="E838" s="347"/>
      <c r="F838" s="347"/>
      <c r="G838" s="347"/>
      <c r="H838" s="347"/>
      <c r="I838" s="347"/>
      <c r="J838" s="348">
        <v>8700150009143</v>
      </c>
      <c r="K838" s="349"/>
      <c r="L838" s="349"/>
      <c r="M838" s="349"/>
      <c r="N838" s="349"/>
      <c r="O838" s="349"/>
      <c r="P838" s="362" t="s">
        <v>615</v>
      </c>
      <c r="Q838" s="350"/>
      <c r="R838" s="350"/>
      <c r="S838" s="350"/>
      <c r="T838" s="350"/>
      <c r="U838" s="350"/>
      <c r="V838" s="350"/>
      <c r="W838" s="350"/>
      <c r="X838" s="350"/>
      <c r="Y838" s="351">
        <v>2744</v>
      </c>
      <c r="Z838" s="352"/>
      <c r="AA838" s="352"/>
      <c r="AB838" s="353"/>
      <c r="AC838" s="363" t="s">
        <v>616</v>
      </c>
      <c r="AD838" s="371"/>
      <c r="AE838" s="371"/>
      <c r="AF838" s="371"/>
      <c r="AG838" s="371"/>
      <c r="AH838" s="372" t="s">
        <v>622</v>
      </c>
      <c r="AI838" s="373"/>
      <c r="AJ838" s="373"/>
      <c r="AK838" s="373"/>
      <c r="AL838" s="357" t="s">
        <v>622</v>
      </c>
      <c r="AM838" s="358"/>
      <c r="AN838" s="358"/>
      <c r="AO838" s="359"/>
      <c r="AP838" s="360" t="s">
        <v>622</v>
      </c>
      <c r="AQ838" s="360"/>
      <c r="AR838" s="360"/>
      <c r="AS838" s="360"/>
      <c r="AT838" s="360"/>
      <c r="AU838" s="360"/>
      <c r="AV838" s="360"/>
      <c r="AW838" s="360"/>
      <c r="AX838" s="360"/>
    </row>
    <row r="839" spans="1:50" ht="30" customHeight="1" x14ac:dyDescent="0.15">
      <c r="A839" s="376">
        <v>2</v>
      </c>
      <c r="B839" s="376">
        <v>1</v>
      </c>
      <c r="C839" s="361" t="s">
        <v>612</v>
      </c>
      <c r="D839" s="347"/>
      <c r="E839" s="347"/>
      <c r="F839" s="347"/>
      <c r="G839" s="347"/>
      <c r="H839" s="347"/>
      <c r="I839" s="347"/>
      <c r="J839" s="348">
        <v>3700150006616</v>
      </c>
      <c r="K839" s="349"/>
      <c r="L839" s="349"/>
      <c r="M839" s="349"/>
      <c r="N839" s="349"/>
      <c r="O839" s="349"/>
      <c r="P839" s="362" t="s">
        <v>615</v>
      </c>
      <c r="Q839" s="350"/>
      <c r="R839" s="350"/>
      <c r="S839" s="350"/>
      <c r="T839" s="350"/>
      <c r="U839" s="350"/>
      <c r="V839" s="350"/>
      <c r="W839" s="350"/>
      <c r="X839" s="350"/>
      <c r="Y839" s="351">
        <v>302</v>
      </c>
      <c r="Z839" s="352"/>
      <c r="AA839" s="352"/>
      <c r="AB839" s="353"/>
      <c r="AC839" s="363" t="s">
        <v>616</v>
      </c>
      <c r="AD839" s="363"/>
      <c r="AE839" s="363"/>
      <c r="AF839" s="363"/>
      <c r="AG839" s="363"/>
      <c r="AH839" s="372" t="s">
        <v>622</v>
      </c>
      <c r="AI839" s="373"/>
      <c r="AJ839" s="373"/>
      <c r="AK839" s="373"/>
      <c r="AL839" s="357" t="s">
        <v>622</v>
      </c>
      <c r="AM839" s="358"/>
      <c r="AN839" s="358"/>
      <c r="AO839" s="359"/>
      <c r="AP839" s="360" t="s">
        <v>622</v>
      </c>
      <c r="AQ839" s="360"/>
      <c r="AR839" s="360"/>
      <c r="AS839" s="360"/>
      <c r="AT839" s="360"/>
      <c r="AU839" s="360"/>
      <c r="AV839" s="360"/>
      <c r="AW839" s="360"/>
      <c r="AX839" s="360"/>
    </row>
    <row r="840" spans="1:50" ht="30" customHeight="1" x14ac:dyDescent="0.15">
      <c r="A840" s="376">
        <v>3</v>
      </c>
      <c r="B840" s="376">
        <v>1</v>
      </c>
      <c r="C840" s="361" t="s">
        <v>611</v>
      </c>
      <c r="D840" s="347"/>
      <c r="E840" s="347"/>
      <c r="F840" s="347"/>
      <c r="G840" s="347"/>
      <c r="H840" s="347"/>
      <c r="I840" s="347"/>
      <c r="J840" s="348">
        <v>2700150002905</v>
      </c>
      <c r="K840" s="349"/>
      <c r="L840" s="349"/>
      <c r="M840" s="349"/>
      <c r="N840" s="349"/>
      <c r="O840" s="349"/>
      <c r="P840" s="362" t="s">
        <v>615</v>
      </c>
      <c r="Q840" s="350"/>
      <c r="R840" s="350"/>
      <c r="S840" s="350"/>
      <c r="T840" s="350"/>
      <c r="U840" s="350"/>
      <c r="V840" s="350"/>
      <c r="W840" s="350"/>
      <c r="X840" s="350"/>
      <c r="Y840" s="351">
        <v>36</v>
      </c>
      <c r="Z840" s="352"/>
      <c r="AA840" s="352"/>
      <c r="AB840" s="353"/>
      <c r="AC840" s="363" t="s">
        <v>616</v>
      </c>
      <c r="AD840" s="363"/>
      <c r="AE840" s="363"/>
      <c r="AF840" s="363"/>
      <c r="AG840" s="363"/>
      <c r="AH840" s="355" t="s">
        <v>622</v>
      </c>
      <c r="AI840" s="356"/>
      <c r="AJ840" s="356"/>
      <c r="AK840" s="356"/>
      <c r="AL840" s="357" t="s">
        <v>622</v>
      </c>
      <c r="AM840" s="358"/>
      <c r="AN840" s="358"/>
      <c r="AO840" s="359"/>
      <c r="AP840" s="360" t="s">
        <v>622</v>
      </c>
      <c r="AQ840" s="360"/>
      <c r="AR840" s="360"/>
      <c r="AS840" s="360"/>
      <c r="AT840" s="360"/>
      <c r="AU840" s="360"/>
      <c r="AV840" s="360"/>
      <c r="AW840" s="360"/>
      <c r="AX840" s="360"/>
    </row>
    <row r="841" spans="1:50" ht="30" customHeight="1" x14ac:dyDescent="0.15">
      <c r="A841" s="376">
        <v>4</v>
      </c>
      <c r="B841" s="376">
        <v>1</v>
      </c>
      <c r="C841" s="361" t="s">
        <v>614</v>
      </c>
      <c r="D841" s="347"/>
      <c r="E841" s="347"/>
      <c r="F841" s="347"/>
      <c r="G841" s="347"/>
      <c r="H841" s="347"/>
      <c r="I841" s="347"/>
      <c r="J841" s="348">
        <v>7700150003031</v>
      </c>
      <c r="K841" s="349"/>
      <c r="L841" s="349"/>
      <c r="M841" s="349"/>
      <c r="N841" s="349"/>
      <c r="O841" s="349"/>
      <c r="P841" s="362" t="s">
        <v>615</v>
      </c>
      <c r="Q841" s="350"/>
      <c r="R841" s="350"/>
      <c r="S841" s="350"/>
      <c r="T841" s="350"/>
      <c r="U841" s="350"/>
      <c r="V841" s="350"/>
      <c r="W841" s="350"/>
      <c r="X841" s="350"/>
      <c r="Y841" s="351">
        <v>28</v>
      </c>
      <c r="Z841" s="352"/>
      <c r="AA841" s="352"/>
      <c r="AB841" s="353"/>
      <c r="AC841" s="363" t="s">
        <v>616</v>
      </c>
      <c r="AD841" s="363"/>
      <c r="AE841" s="363"/>
      <c r="AF841" s="363"/>
      <c r="AG841" s="363"/>
      <c r="AH841" s="355" t="s">
        <v>622</v>
      </c>
      <c r="AI841" s="356"/>
      <c r="AJ841" s="356"/>
      <c r="AK841" s="356"/>
      <c r="AL841" s="357" t="s">
        <v>622</v>
      </c>
      <c r="AM841" s="358"/>
      <c r="AN841" s="358"/>
      <c r="AO841" s="359"/>
      <c r="AP841" s="360" t="s">
        <v>622</v>
      </c>
      <c r="AQ841" s="360"/>
      <c r="AR841" s="360"/>
      <c r="AS841" s="360"/>
      <c r="AT841" s="360"/>
      <c r="AU841" s="360"/>
      <c r="AV841" s="360"/>
      <c r="AW841" s="360"/>
      <c r="AX841" s="360"/>
    </row>
    <row r="842" spans="1:50" ht="30" customHeight="1" x14ac:dyDescent="0.15">
      <c r="A842" s="376">
        <v>5</v>
      </c>
      <c r="B842" s="376">
        <v>1</v>
      </c>
      <c r="C842" s="361" t="s">
        <v>613</v>
      </c>
      <c r="D842" s="347"/>
      <c r="E842" s="347"/>
      <c r="F842" s="347"/>
      <c r="G842" s="347"/>
      <c r="H842" s="347"/>
      <c r="I842" s="347"/>
      <c r="J842" s="348">
        <v>1700150005900</v>
      </c>
      <c r="K842" s="349"/>
      <c r="L842" s="349"/>
      <c r="M842" s="349"/>
      <c r="N842" s="349"/>
      <c r="O842" s="349"/>
      <c r="P842" s="362" t="s">
        <v>615</v>
      </c>
      <c r="Q842" s="350"/>
      <c r="R842" s="350"/>
      <c r="S842" s="350"/>
      <c r="T842" s="350"/>
      <c r="U842" s="350"/>
      <c r="V842" s="350"/>
      <c r="W842" s="350"/>
      <c r="X842" s="350"/>
      <c r="Y842" s="351">
        <v>19</v>
      </c>
      <c r="Z842" s="352"/>
      <c r="AA842" s="352"/>
      <c r="AB842" s="353"/>
      <c r="AC842" s="354" t="s">
        <v>616</v>
      </c>
      <c r="AD842" s="354"/>
      <c r="AE842" s="354"/>
      <c r="AF842" s="354"/>
      <c r="AG842" s="354"/>
      <c r="AH842" s="355" t="s">
        <v>622</v>
      </c>
      <c r="AI842" s="356"/>
      <c r="AJ842" s="356"/>
      <c r="AK842" s="356"/>
      <c r="AL842" s="357" t="s">
        <v>622</v>
      </c>
      <c r="AM842" s="358"/>
      <c r="AN842" s="358"/>
      <c r="AO842" s="359"/>
      <c r="AP842" s="360" t="s">
        <v>622</v>
      </c>
      <c r="AQ842" s="360"/>
      <c r="AR842" s="360"/>
      <c r="AS842" s="360"/>
      <c r="AT842" s="360"/>
      <c r="AU842" s="360"/>
      <c r="AV842" s="360"/>
      <c r="AW842" s="360"/>
      <c r="AX842" s="360"/>
    </row>
    <row r="843" spans="1:50" ht="30"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623</v>
      </c>
      <c r="F1103" s="375"/>
      <c r="G1103" s="375"/>
      <c r="H1103" s="375"/>
      <c r="I1103" s="375"/>
      <c r="J1103" s="348" t="s">
        <v>623</v>
      </c>
      <c r="K1103" s="349"/>
      <c r="L1103" s="349"/>
      <c r="M1103" s="349"/>
      <c r="N1103" s="349"/>
      <c r="O1103" s="349"/>
      <c r="P1103" s="362" t="s">
        <v>623</v>
      </c>
      <c r="Q1103" s="350"/>
      <c r="R1103" s="350"/>
      <c r="S1103" s="350"/>
      <c r="T1103" s="350"/>
      <c r="U1103" s="350"/>
      <c r="V1103" s="350"/>
      <c r="W1103" s="350"/>
      <c r="X1103" s="350"/>
      <c r="Y1103" s="351" t="s">
        <v>623</v>
      </c>
      <c r="Z1103" s="352"/>
      <c r="AA1103" s="352"/>
      <c r="AB1103" s="353"/>
      <c r="AC1103" s="354"/>
      <c r="AD1103" s="354"/>
      <c r="AE1103" s="354"/>
      <c r="AF1103" s="354"/>
      <c r="AG1103" s="354"/>
      <c r="AH1103" s="355" t="s">
        <v>623</v>
      </c>
      <c r="AI1103" s="356"/>
      <c r="AJ1103" s="356"/>
      <c r="AK1103" s="356"/>
      <c r="AL1103" s="357" t="s">
        <v>623</v>
      </c>
      <c r="AM1103" s="358"/>
      <c r="AN1103" s="358"/>
      <c r="AO1103" s="359"/>
      <c r="AP1103" s="360" t="s">
        <v>623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t="s">
        <v>622</v>
      </c>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t="s">
        <v>622</v>
      </c>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03">
      <formula>IF(RIGHT(TEXT(P14,"0.#"),1)=".",FALSE,TRUE)</formula>
    </cfRule>
    <cfRule type="expression" dxfId="2752" priority="14004">
      <formula>IF(RIGHT(TEXT(P14,"0.#"),1)=".",TRUE,FALSE)</formula>
    </cfRule>
  </conditionalFormatting>
  <conditionalFormatting sqref="AE32 AI32 AM32 AQ32 AU32">
    <cfRule type="expression" dxfId="2751" priority="13993">
      <formula>IF(RIGHT(TEXT(AE32,"0.#"),1)=".",FALSE,TRUE)</formula>
    </cfRule>
    <cfRule type="expression" dxfId="2750" priority="13994">
      <formula>IF(RIGHT(TEXT(AE32,"0.#"),1)=".",TRUE,FALSE)</formula>
    </cfRule>
  </conditionalFormatting>
  <conditionalFormatting sqref="P18:AX18">
    <cfRule type="expression" dxfId="2749" priority="13879">
      <formula>IF(RIGHT(TEXT(P18,"0.#"),1)=".",FALSE,TRUE)</formula>
    </cfRule>
    <cfRule type="expression" dxfId="2748" priority="13880">
      <formula>IF(RIGHT(TEXT(P18,"0.#"),1)=".",TRUE,FALSE)</formula>
    </cfRule>
  </conditionalFormatting>
  <conditionalFormatting sqref="Y783">
    <cfRule type="expression" dxfId="2747" priority="13875">
      <formula>IF(RIGHT(TEXT(Y783,"0.#"),1)=".",FALSE,TRUE)</formula>
    </cfRule>
    <cfRule type="expression" dxfId="2746" priority="13876">
      <formula>IF(RIGHT(TEXT(Y783,"0.#"),1)=".",TRUE,FALSE)</formula>
    </cfRule>
  </conditionalFormatting>
  <conditionalFormatting sqref="Y792">
    <cfRule type="expression" dxfId="2745" priority="13871">
      <formula>IF(RIGHT(TEXT(Y792,"0.#"),1)=".",FALSE,TRUE)</formula>
    </cfRule>
    <cfRule type="expression" dxfId="2744" priority="13872">
      <formula>IF(RIGHT(TEXT(Y792,"0.#"),1)=".",TRUE,FALSE)</formula>
    </cfRule>
  </conditionalFormatting>
  <conditionalFormatting sqref="Y823:Y830 Y821 Y810:Y817 Y808 Y797:Y804 Y795">
    <cfRule type="expression" dxfId="2743" priority="13653">
      <formula>IF(RIGHT(TEXT(Y795,"0.#"),1)=".",FALSE,TRUE)</formula>
    </cfRule>
    <cfRule type="expression" dxfId="2742" priority="13654">
      <formula>IF(RIGHT(TEXT(Y795,"0.#"),1)=".",TRUE,FALSE)</formula>
    </cfRule>
  </conditionalFormatting>
  <conditionalFormatting sqref="P16:AQ17 P15:AX15 P13:AX13">
    <cfRule type="expression" dxfId="2741" priority="13701">
      <formula>IF(RIGHT(TEXT(P13,"0.#"),1)=".",FALSE,TRUE)</formula>
    </cfRule>
    <cfRule type="expression" dxfId="2740" priority="13702">
      <formula>IF(RIGHT(TEXT(P13,"0.#"),1)=".",TRUE,FALSE)</formula>
    </cfRule>
  </conditionalFormatting>
  <conditionalFormatting sqref="P19:AJ19">
    <cfRule type="expression" dxfId="2739" priority="13699">
      <formula>IF(RIGHT(TEXT(P19,"0.#"),1)=".",FALSE,TRUE)</formula>
    </cfRule>
    <cfRule type="expression" dxfId="2738" priority="13700">
      <formula>IF(RIGHT(TEXT(P19,"0.#"),1)=".",TRUE,FALSE)</formula>
    </cfRule>
  </conditionalFormatting>
  <conditionalFormatting sqref="AE101 AQ101">
    <cfRule type="expression" dxfId="2737" priority="13691">
      <formula>IF(RIGHT(TEXT(AE101,"0.#"),1)=".",FALSE,TRUE)</formula>
    </cfRule>
    <cfRule type="expression" dxfId="2736" priority="13692">
      <formula>IF(RIGHT(TEXT(AE101,"0.#"),1)=".",TRUE,FALSE)</formula>
    </cfRule>
  </conditionalFormatting>
  <conditionalFormatting sqref="Y784:Y791 Y782">
    <cfRule type="expression" dxfId="2735" priority="13677">
      <formula>IF(RIGHT(TEXT(Y782,"0.#"),1)=".",FALSE,TRUE)</formula>
    </cfRule>
    <cfRule type="expression" dxfId="2734" priority="13678">
      <formula>IF(RIGHT(TEXT(Y782,"0.#"),1)=".",TRUE,FALSE)</formula>
    </cfRule>
  </conditionalFormatting>
  <conditionalFormatting sqref="AU783">
    <cfRule type="expression" dxfId="2733" priority="13675">
      <formula>IF(RIGHT(TEXT(AU783,"0.#"),1)=".",FALSE,TRUE)</formula>
    </cfRule>
    <cfRule type="expression" dxfId="2732" priority="13676">
      <formula>IF(RIGHT(TEXT(AU783,"0.#"),1)=".",TRUE,FALSE)</formula>
    </cfRule>
  </conditionalFormatting>
  <conditionalFormatting sqref="AU792">
    <cfRule type="expression" dxfId="2731" priority="13673">
      <formula>IF(RIGHT(TEXT(AU792,"0.#"),1)=".",FALSE,TRUE)</formula>
    </cfRule>
    <cfRule type="expression" dxfId="2730" priority="13674">
      <formula>IF(RIGHT(TEXT(AU792,"0.#"),1)=".",TRUE,FALSE)</formula>
    </cfRule>
  </conditionalFormatting>
  <conditionalFormatting sqref="AU784:AU791 AU782">
    <cfRule type="expression" dxfId="2729" priority="13671">
      <formula>IF(RIGHT(TEXT(AU782,"0.#"),1)=".",FALSE,TRUE)</formula>
    </cfRule>
    <cfRule type="expression" dxfId="2728" priority="13672">
      <formula>IF(RIGHT(TEXT(AU782,"0.#"),1)=".",TRUE,FALSE)</formula>
    </cfRule>
  </conditionalFormatting>
  <conditionalFormatting sqref="Y822 Y809 Y796">
    <cfRule type="expression" dxfId="2727" priority="13657">
      <formula>IF(RIGHT(TEXT(Y796,"0.#"),1)=".",FALSE,TRUE)</formula>
    </cfRule>
    <cfRule type="expression" dxfId="2726" priority="13658">
      <formula>IF(RIGHT(TEXT(Y796,"0.#"),1)=".",TRUE,FALSE)</formula>
    </cfRule>
  </conditionalFormatting>
  <conditionalFormatting sqref="Y831 Y818 Y805">
    <cfRule type="expression" dxfId="2725" priority="13655">
      <formula>IF(RIGHT(TEXT(Y805,"0.#"),1)=".",FALSE,TRUE)</formula>
    </cfRule>
    <cfRule type="expression" dxfId="2724" priority="13656">
      <formula>IF(RIGHT(TEXT(Y805,"0.#"),1)=".",TRUE,FALSE)</formula>
    </cfRule>
  </conditionalFormatting>
  <conditionalFormatting sqref="AU822 AU809 AU796">
    <cfRule type="expression" dxfId="2723" priority="13651">
      <formula>IF(RIGHT(TEXT(AU796,"0.#"),1)=".",FALSE,TRUE)</formula>
    </cfRule>
    <cfRule type="expression" dxfId="2722" priority="13652">
      <formula>IF(RIGHT(TEXT(AU796,"0.#"),1)=".",TRUE,FALSE)</formula>
    </cfRule>
  </conditionalFormatting>
  <conditionalFormatting sqref="AU831 AU818 AU805">
    <cfRule type="expression" dxfId="2721" priority="13649">
      <formula>IF(RIGHT(TEXT(AU805,"0.#"),1)=".",FALSE,TRUE)</formula>
    </cfRule>
    <cfRule type="expression" dxfId="2720" priority="13650">
      <formula>IF(RIGHT(TEXT(AU805,"0.#"),1)=".",TRUE,FALSE)</formula>
    </cfRule>
  </conditionalFormatting>
  <conditionalFormatting sqref="AU823:AU830 AU821 AU810:AU817 AU808 AU797:AU804 AU795">
    <cfRule type="expression" dxfId="2719" priority="13647">
      <formula>IF(RIGHT(TEXT(AU795,"0.#"),1)=".",FALSE,TRUE)</formula>
    </cfRule>
    <cfRule type="expression" dxfId="2718" priority="13648">
      <formula>IF(RIGHT(TEXT(AU795,"0.#"),1)=".",TRUE,FALSE)</formula>
    </cfRule>
  </conditionalFormatting>
  <conditionalFormatting sqref="AM87">
    <cfRule type="expression" dxfId="2717" priority="13301">
      <formula>IF(RIGHT(TEXT(AM87,"0.#"),1)=".",FALSE,TRUE)</formula>
    </cfRule>
    <cfRule type="expression" dxfId="2716" priority="13302">
      <formula>IF(RIGHT(TEXT(AM87,"0.#"),1)=".",TRUE,FALSE)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E33 AI33 AM33 AQ33 AU33">
    <cfRule type="expression" dxfId="2711" priority="13461">
      <formula>IF(RIGHT(TEXT(AE33,"0.#"),1)=".",FALSE,TRUE)</formula>
    </cfRule>
    <cfRule type="expression" dxfId="2710" priority="13462">
      <formula>IF(RIGHT(TEXT(AE33,"0.#"),1)=".",TRUE,FALSE)</formula>
    </cfRule>
  </conditionalFormatting>
  <conditionalFormatting sqref="AE34 AI34 AM34 AQ34 AU34">
    <cfRule type="expression" dxfId="2709" priority="13459">
      <formula>IF(RIGHT(TEXT(AE34,"0.#"),1)=".",FALSE,TRUE)</formula>
    </cfRule>
    <cfRule type="expression" dxfId="2708" priority="13460">
      <formula>IF(RIGHT(TEXT(AE34,"0.#"),1)=".",TRUE,FALSE)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E134:AE135 AI134:AI135 AM134:AM135 AQ134:AQ135 AU134:AU135">
    <cfRule type="expression" dxfId="2501" priority="13055">
      <formula>IF(RIGHT(TEXT(AE134,"0.#"),1)=".",FALSE,TRUE)</formula>
    </cfRule>
    <cfRule type="expression" dxfId="2500" priority="13056">
      <formula>IF(RIGHT(TEXT(AE134,"0.#"),1)=".",TRUE,FALSE)</formula>
    </cfRule>
  </conditionalFormatting>
  <conditionalFormatting sqref="AE433 AI433 AM433 AQ433 AU433">
    <cfRule type="expression" dxfId="2499" priority="13025">
      <formula>IF(RIGHT(TEXT(AE433,"0.#"),1)=".",FALSE,TRUE)</formula>
    </cfRule>
    <cfRule type="expression" dxfId="2498" priority="13026">
      <formula>IF(RIGHT(TEXT(AE433,"0.#"),1)=".",TRUE,FALSE)</formula>
    </cfRule>
  </conditionalFormatting>
  <conditionalFormatting sqref="AE434 AI434 AM434 AQ434 AU434">
    <cfRule type="expression" dxfId="2497" priority="13023">
      <formula>IF(RIGHT(TEXT(AE434,"0.#"),1)=".",FALSE,TRUE)</formula>
    </cfRule>
    <cfRule type="expression" dxfId="2496" priority="13024">
      <formula>IF(RIGHT(TEXT(AE434,"0.#"),1)=".",TRUE,FALSE)</formula>
    </cfRule>
  </conditionalFormatting>
  <conditionalFormatting sqref="AE435 AI435 AM435 AQ435 AU435">
    <cfRule type="expression" dxfId="2495" priority="13021">
      <formula>IF(RIGHT(TEXT(AE435,"0.#"),1)=".",FALSE,TRUE)</formula>
    </cfRule>
    <cfRule type="expression" dxfId="2494" priority="13022">
      <formula>IF(RIGHT(TEXT(AE435,"0.#"),1)=".",TRUE,FALSE)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AU87:AU89">
    <cfRule type="expression" dxfId="2477" priority="4635">
      <formula>IF(RIGHT(TEXT(AQ87,"0.#"),1)=".",FALSE,TRUE)</formula>
    </cfRule>
    <cfRule type="expression" dxfId="2476" priority="4636">
      <formula>IF(RIGHT(TEXT(AQ87,"0.#"),1)=".",TRUE,FALSE)</formula>
    </cfRule>
  </conditionalFormatting>
  <conditionalFormatting sqref="AQ92:AQ94 AU92:AU94">
    <cfRule type="expression" dxfId="2475" priority="4631">
      <formula>IF(RIGHT(TEXT(AQ92,"0.#"),1)=".",FALSE,TRUE)</formula>
    </cfRule>
    <cfRule type="expression" dxfId="2474" priority="4632">
      <formula>IF(RIGHT(TEXT(AQ92,"0.#"),1)=".",TRUE,FALSE)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86" max="49" man="1"/>
    <brk id="718" max="49" man="1"/>
    <brk id="73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2020-09-23T02:43:50Z</cp:lastPrinted>
  <dcterms:created xsi:type="dcterms:W3CDTF">2012-03-13T00:50:25Z</dcterms:created>
  <dcterms:modified xsi:type="dcterms:W3CDTF">2020-10-05T01:50:43Z</dcterms:modified>
</cp:coreProperties>
</file>