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障害\2020公表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<sst xmlns="http://schemas.openxmlformats.org/spreadsheetml/2006/main" count="3035" uniqueCount="679">
  <si>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</si>
  <si>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</si>
  <si>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</si>
  <si>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</si>
  <si>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</si>
  <si>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</si>
  <si>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</si>
  <si>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</si>
  <si>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</si>
  <si>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</si>
  <si>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</si>
  <si>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</si>
  <si>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</si>
  <si>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</si>
  <si>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</si>
  <si>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</si>
  <si>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</si>
  <si>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</si>
  <si>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</si>
  <si>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</si>
  <si>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</si>
  <si>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</si>
  <si>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</si>
  <si>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</si>
  <si>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</si>
  <si>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</si>
  <si>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</si>
  <si>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</si>
  <si>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</si>
  <si>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</si>
  <si>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</si>
  <si>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</si>
  <si>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</si>
  <si>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</si>
  <si>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</si>
  <si>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</si>
  <si>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</si>
  <si>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</si>
  <si>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</si>
  <si>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</si>
  <si>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</si>
  <si>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</si>
  <si>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</si>
  <si>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</si>
  <si>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</si>
  <si>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</si>
  <si>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</si>
  <si>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</si>
  <si>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</si>
  <si>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</si>
  <si>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</si>
  <si>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</si>
  <si>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</si>
  <si>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</si>
  <si>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</si>
  <si>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</si>
  <si>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</si>
  <si>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</si>
  <si>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</si>
  <si>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</si>
  <si>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</si>
  <si>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</si>
  <si>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</si>
  <si>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</si>
  <si>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</si>
  <si>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</si>
  <si>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</si>
  <si>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</si>
  <si>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</si>
  <si>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</si>
  <si>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</si>
  <si>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</si>
  <si>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</si>
  <si>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</si>
  <si>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</si>
  <si>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</si>
  <si>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</si>
  <si>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</si>
  <si>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</si>
  <si>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</si>
  <si>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</si>
  <si>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</si>
  <si>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</si>
  <si>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</si>
  <si>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</si>
  <si>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</si>
  <si>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</si>
  <si>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</si>
  <si>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</si>
  <si>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</si>
  <si>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</si>
  <si>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</si>
  <si>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</si>
  <si>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</si>
  <si>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</si>
  <si>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</si>
  <si>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</si>
  <si>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</si>
  <si>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</si>
  <si>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</si>
  <si>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</si>
  <si>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</si>
  <si>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</si>
  <si>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</si>
  <si>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</si>
  <si>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</si>
  <si>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</si>
  <si>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</si>
  <si>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</si>
  <si>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</si>
  <si>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</si>
  <si>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</si>
  <si>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</si>
  <si>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</si>
  <si>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</si>
  <si>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</si>
  <si>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</si>
  <si>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</si>
  <si>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</si>
  <si>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</si>
  <si>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</si>
  <si>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</si>
  <si>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</si>
  <si>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</si>
  <si>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</si>
  <si>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</si>
  <si>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</si>
  <si>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</si>
  <si>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</si>
  <si>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</si>
  <si>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</si>
  <si>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</si>
  <si>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</si>
  <si>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</si>
  <si>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</si>
  <si>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</si>
  <si>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</si>
  <si>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</si>
  <si>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</si>
  <si>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</si>
  <si>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</si>
  <si>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</si>
  <si>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</si>
  <si>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</si>
  <si>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</si>
  <si>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</si>
  <si>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</si>
  <si>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</si>
  <si>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</si>
  <si>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</si>
  <si>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</si>
  <si>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</si>
  <si>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</si>
  <si>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</si>
  <si>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</si>
  <si>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</si>
  <si>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</si>
  <si>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</si>
  <si>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</si>
  <si>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</si>
  <si>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</si>
  <si>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</si>
  <si>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</si>
  <si>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</si>
  <si>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</si>
  <si>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</si>
  <si>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</si>
  <si>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</si>
  <si>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</si>
  <si>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</si>
  <si>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</si>
  <si>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</si>
  <si>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</si>
  <si>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</si>
  <si>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</si>
  <si>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</si>
  <si>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</si>
  <si>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</si>
  <si>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</si>
  <si>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</si>
  <si>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</si>
  <si>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</si>
  <si>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</si>
  <si>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</si>
  <si>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</si>
  <si>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</si>
  <si>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</si>
  <si>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</si>
  <si>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</si>
  <si>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</si>
  <si>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</si>
  <si>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</si>
  <si>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</si>
  <si>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</si>
  <si>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</si>
  <si>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</si>
  <si>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</si>
  <si>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</si>
  <si>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</si>
  <si>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</si>
  <si>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</si>
  <si>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</si>
  <si>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</si>
  <si>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</si>
  <si>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</si>
  <si>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</si>
  <si>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</si>
  <si>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</si>
  <si>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</si>
  <si>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</si>
  <si>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</si>
  <si>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</si>
  <si>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</si>
  <si>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</si>
  <si>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</si>
  <si>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</si>
  <si>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</si>
  <si>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</si>
  <si>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</si>
  <si>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</si>
  <si>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</si>
  <si>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</si>
  <si>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</si>
  <si>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</si>
  <si>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</si>
  <si>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</si>
  <si>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</si>
  <si>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</si>
  <si>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</si>
  <si>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</si>
  <si>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</si>
  <si>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</si>
  <si>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</si>
  <si>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</si>
  <si>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</si>
  <si>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</si>
  <si>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</si>
  <si>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</si>
  <si>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</si>
  <si>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</si>
  <si>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</si>
  <si>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</si>
  <si>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</si>
  <si>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</si>
  <si>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</si>
  <si>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</si>
  <si>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</si>
  <si>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</si>
  <si>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</si>
  <si>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</si>
  <si>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</si>
  <si>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</si>
  <si>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</si>
  <si>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</si>
  <si>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</si>
  <si>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</si>
  <si>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</si>
  <si>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</si>
  <si>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</si>
  <si>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</si>
  <si>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</si>
  <si>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</si>
  <si>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</si>
  <si>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</si>
  <si>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</si>
  <si>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</si>
  <si>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</si>
  <si>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</si>
  <si>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</si>
  <si>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</si>
  <si>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</si>
  <si>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</si>
  <si>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</si>
  <si>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</si>
  <si>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</si>
  <si>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</si>
  <si>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</si>
  <si>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</si>
  <si>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</si>
  <si>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</si>
  <si>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</si>
  <si>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</si>
  <si>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</si>
  <si>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</si>
  <si>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</si>
  <si>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</si>
  <si>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</si>
  <si>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</si>
  <si>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</si>
  <si>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</si>
  <si>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</si>
  <si>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</si>
  <si>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</si>
  <si>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</si>
  <si>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</si>
  <si>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</si>
  <si>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</si>
  <si>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</si>
  <si>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</si>
  <si>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</si>
  <si>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</si>
  <si>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</si>
  <si>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</si>
  <si>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</si>
  <si>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</si>
  <si>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</si>
  <si>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</si>
  <si>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</si>
  <si>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</si>
  <si>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</si>
  <si>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</si>
  <si>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</si>
  <si>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</si>
  <si>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</si>
  <si>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</si>
  <si>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</si>
  <si>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</si>
  <si>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</si>
  <si>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</si>
  <si>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</si>
  <si>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</si>
  <si>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</si>
  <si>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</si>
  <si>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</si>
  <si>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</si>
  <si>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</si>
  <si>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</si>
  <si>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</si>
  <si>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</si>
  <si>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</si>
  <si>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</si>
  <si>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</si>
  <si>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</si>
  <si>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</si>
  <si>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</si>
  <si>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</si>
  <si>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</si>
  <si>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</si>
  <si>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</si>
  <si>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</si>
  <si>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</si>
  <si>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</si>
  <si>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</si>
  <si>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</si>
  <si>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</si>
  <si>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</si>
  <si>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</si>
  <si>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</si>
  <si>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</si>
  <si>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</si>
  <si>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</si>
  <si>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</si>
  <si>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</si>
  <si>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</si>
  <si>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</si>
  <si>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</si>
  <si>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</si>
  <si>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</si>
  <si>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</si>
  <si>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</si>
  <si>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</si>
  <si>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</si>
  <si>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</si>
  <si>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</si>
  <si>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</si>
  <si>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</si>
  <si>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</si>
  <si>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</si>
  <si>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</si>
  <si>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</si>
  <si>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</si>
  <si>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</si>
  <si>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</si>
  <si>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</si>
  <si>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</si>
  <si>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</si>
  <si>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</si>
  <si>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</si>
  <si>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</si>
  <si>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</si>
  <si>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</si>
  <si>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</si>
  <si>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</si>
  <si>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</si>
  <si>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</si>
  <si>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</si>
  <si>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</si>
  <si>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</si>
  <si>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</si>
  <si>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</si>
  <si>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</si>
  <si>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</si>
  <si>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</si>
  <si>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</si>
  <si>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</si>
  <si>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</si>
  <si>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</si>
  <si>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</si>
  <si>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</si>
  <si>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</si>
  <si>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</si>
  <si>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</si>
  <si>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</si>
  <si>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</si>
  <si>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</si>
  <si>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</si>
  <si>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</si>
  <si>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</si>
  <si>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</si>
  <si>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</si>
  <si>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</si>
  <si>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</si>
  <si>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</si>
  <si>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</si>
  <si>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</si>
  <si>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</si>
  <si>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</si>
  <si>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</si>
  <si>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</si>
  <si>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</si>
  <si>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</si>
  <si>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</si>
  <si>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</si>
  <si>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</si>
  <si>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</si>
  <si>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</si>
  <si>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</si>
  <si>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</si>
  <si>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</si>
  <si>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</si>
  <si>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</si>
  <si>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</si>
  <si>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</si>
  <si>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</si>
  <si>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</si>
  <si>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</si>
  <si>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</si>
  <si>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</si>
  <si>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</si>
  <si>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</si>
  <si>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</si>
  <si>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</si>
  <si>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</si>
  <si>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</si>
  <si>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</si>
  <si>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</si>
  <si>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</si>
  <si>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</si>
  <si>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</si>
  <si>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</si>
  <si>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</si>
  <si>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</si>
  <si>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</si>
  <si>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</si>
  <si>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</si>
  <si>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</si>
  <si>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</si>
  <si>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</si>
  <si>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</si>
  <si>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</si>
  <si>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</si>
  <si>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</si>
  <si>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</si>
  <si>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</si>
  <si>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</si>
  <si>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</si>
  <si>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</si>
  <si>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</si>
  <si>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</si>
  <si>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</si>
  <si>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</si>
  <si>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</si>
  <si>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</si>
  <si>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</si>
  <si>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</si>
  <si>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</si>
  <si>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</si>
  <si>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</si>
  <si>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</si>
  <si>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</si>
  <si>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</si>
  <si>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</si>
  <si>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</si>
  <si>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</si>
  <si>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</si>
  <si>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</si>
  <si>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</si>
  <si>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</si>
  <si>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</si>
  <si>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</si>
  <si>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</si>
  <si>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</si>
  <si>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</si>
  <si>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</si>
  <si>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</si>
  <si>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</si>
  <si>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</si>
  <si>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</si>
  <si>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</si>
  <si>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</si>
  <si>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</si>
  <si>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</si>
  <si>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</si>
  <si>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</si>
  <si>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</si>
  <si>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</si>
  <si>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</si>
  <si>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</si>
  <si>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</si>
  <si>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</si>
  <si>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</si>
  <si>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</si>
  <si>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</si>
  <si>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</si>
  <si>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</si>
  <si>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</si>
  <si>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</si>
  <si>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</si>
  <si>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</si>
  <si>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</si>
  <si>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</si>
  <si>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</si>
  <si>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</si>
  <si>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</si>
  <si>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</si>
  <si>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</si>
  <si>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</si>
  <si>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</si>
  <si>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</si>
  <si>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</si>
  <si>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</si>
  <si>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</si>
  <si>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</si>
  <si>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</si>
  <si>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</si>
  <si>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</si>
  <si>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</si>
  <si>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</si>
  <si>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</si>
  <si>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</si>
  <si>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</si>
  <si>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</si>
  <si>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</si>
  <si>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</si>
  <si>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</si>
  <si>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</si>
  <si>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</si>
  <si>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</si>
  <si>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</si>
  <si>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</si>
  <si>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</si>
  <si>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</si>
  <si>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</si>
  <si>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</si>
  <si>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</si>
  <si>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</si>
  <si>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</si>
  <si>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</si>
  <si>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</si>
  <si>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</si>
  <si>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</si>
  <si>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心神喪失者等医療観察法指定入院医療機関整備等</t>
  </si>
  <si>
    <t>厚生労働省</t>
  </si>
  <si>
    <t>社会・援護局障害保健福祉部</t>
  </si>
  <si>
    <t>精神・障害保健課医療観察法医療体制整備推進室</t>
  </si>
  <si>
    <t>平成１７年度</t>
    <rPh sb="0" eb="2">
      <t>ヘイセイ</t>
    </rPh>
    <rPh sb="4" eb="5">
      <t>ネン</t>
    </rPh>
    <rPh sb="5" eb="6">
      <t>ド</t>
    </rPh>
    <phoneticPr fontId="22"/>
  </si>
  <si>
    <t>○</t>
  </si>
  <si>
    <t>　心神喪失等の状態で重大な他害行為を行った者の医療及び観察等に関する法律（平成15年法律第110号）第102条</t>
  </si>
  <si>
    <t>　心神喪失者等医療観察法指定入院医療機関施設・設備整備費の国庫負担について（平成31年3月29日厚生労働省発障0329第5号）等</t>
  </si>
  <si>
    <t>　心神喪失等の状態で重大な他害行為を行った者の医療及び観察等に関する法律（以下「医療観察法」という。）に基づく裁判所の入院通院の決定を受けた者（以下「入院対象者」という。）を入院させる病棟を整備し、当該病棟において入院対象者に対し継続的かつ適切な医療を行うことによって、その病状の改善及びこれに同様の行為の再発の防止を図り、もってその社会復帰を促進すること。</t>
  </si>
  <si>
    <t>　医療観察病棟建設予定の都道府県、特定地方独立行政法人等を対象に、施設整備事業費（新病棟、改修病棟）、設備整備事業費（医療観察病棟に必要な医療機器、医療用器具など）を負担するとともに、指定入院医療機関の運営（医療観察病棟運営経費、医療観察病棟開設準備経費など）に必要な経費を負担する（負担率１０／１０）。</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</si>
  <si>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</si>
  <si>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</si>
  <si>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</si>
  <si>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</si>
  <si>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</si>
  <si>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</si>
  <si>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</si>
  <si>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</si>
  <si>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</si>
  <si>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</si>
  <si>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</si>
  <si>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</si>
  <si>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は医療観察法に基づく裁判所の入院決定を受けた対象者に対し、適切な医療を行うための入院施設の整備及び運営に要する費用を、法律に定めるところにより、国が負担するものであり、定量的な成果目標の設定にはなじまない。</t>
  </si>
  <si>
    <t>　指定入院医療機関の医療観察病棟を適切に整備・運営することを目標としているが、代替目標の整備病床数については、概ね当初の目標数に到達している。ただし、病床が不足している地域においては、引き続き病棟の整備を行う必要がある。</t>
  </si>
  <si>
    <t>　指定入院医療機関を全国で800床程度整備とともに、病床が不足している地域には引き続き整備を進める。</t>
  </si>
  <si>
    <t>　整備済み病床数</t>
  </si>
  <si>
    <t>床</t>
    <rPh sb="0" eb="1">
      <t>ユカ</t>
    </rPh>
    <phoneticPr fontId="5"/>
  </si>
  <si>
    <t>-</t>
    <phoneticPr fontId="5"/>
  </si>
  <si>
    <t>-</t>
    <phoneticPr fontId="5"/>
  </si>
  <si>
    <t>施設設備整備実施施設数等</t>
  </si>
  <si>
    <t>施設</t>
    <rPh sb="0" eb="2">
      <t>シセツ</t>
    </rPh>
    <phoneticPr fontId="5"/>
  </si>
  <si>
    <t>-</t>
    <phoneticPr fontId="5"/>
  </si>
  <si>
    <t>運営費負担金交付施設数</t>
  </si>
  <si>
    <t>X／Y
Ｘ：施設設備整備費負担金の支出額（前年度からの繰越し分を含む）
Ｙ：施設整備実施施設数</t>
  </si>
  <si>
    <t>X/Y</t>
  </si>
  <si>
    <t>百万円</t>
  </si>
  <si>
    <t>18/1</t>
  </si>
  <si>
    <t>223/8</t>
    <phoneticPr fontId="5"/>
  </si>
  <si>
    <t>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</si>
  <si>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</si>
  <si>
    <t>-</t>
    <phoneticPr fontId="5"/>
  </si>
  <si>
    <t>-</t>
    <phoneticPr fontId="5"/>
  </si>
  <si>
    <t>-</t>
    <phoneticPr fontId="5"/>
  </si>
  <si>
    <t>-</t>
    <phoneticPr fontId="5"/>
  </si>
  <si>
    <t>　医療観察病棟建設予定の都道府県、特定地方独立行政法人等を対象に、施設整備事業費（新病棟、改修病棟）、設備整備事業費（医療観察病棟に必要な医療機器、医療用器具など）を負担するとともに、指定入院医療機関の運営（医療観察病棟運営経費、入院対象者移送費、医療観察病棟開設準備経費など）に必要な経費を１０／１０国が負担する。 
　心神喪失等の状態で重大な他害行為を行った者に対して、継続的かつ適切な医療並びにその確保のために必要な観察及び指導を行うため、当該医療を実施する医療機関の整備費および運営にかかる経費を国が負担することで、適切な医療を実施し病状の改善及びこれに伴う同様の行為の再発の防止を図り、法対象者の社会復帰を促進していく。</t>
  </si>
  <si>
    <t>-</t>
    <phoneticPr fontId="5"/>
  </si>
  <si>
    <t>-</t>
    <phoneticPr fontId="5"/>
  </si>
  <si>
    <t>-</t>
    <phoneticPr fontId="5"/>
  </si>
  <si>
    <t>-</t>
    <phoneticPr fontId="5"/>
  </si>
  <si>
    <t>-</t>
    <phoneticPr fontId="5"/>
  </si>
  <si>
    <t>　指定入院医療機関の設置及び運営は、社会のニーズを反映した事業である。</t>
  </si>
  <si>
    <t>　医療観察法において、指定入院医療機関の設置及び運営に要する費用は国が負担することとされている。</t>
  </si>
  <si>
    <t>　指定入院医療機関の設置及び運営は、医療観察法の目的達成に資するものであり、優先度が高い。</t>
  </si>
  <si>
    <t>‐</t>
  </si>
  <si>
    <t>無</t>
  </si>
  <si>
    <t>-</t>
    <phoneticPr fontId="5"/>
  </si>
  <si>
    <t>△</t>
  </si>
  <si>
    <t>　負担事業者が事業を実施するに当たっては、入札等を行い事業費の削減に努めている。</t>
  </si>
  <si>
    <t>-</t>
    <phoneticPr fontId="5"/>
  </si>
  <si>
    <t>　事業計画等を審査し、事業目的達成のために必要な経費に限って支出している。</t>
  </si>
  <si>
    <t>　不測の事態による整備の遅れや、あらかじめ見込むことが困難な事由による計画の変更が生じたものである。</t>
  </si>
  <si>
    <t>　定量的な目標設定にはなじまないが、代替指標の実績については、代替目標に見合ったものである。</t>
  </si>
  <si>
    <t>-</t>
    <phoneticPr fontId="5"/>
  </si>
  <si>
    <t>　不用率が大きいものの、事業実施施設数は概ね見込みどおりの実績となっている。</t>
  </si>
  <si>
    <t>　指定入院医療機関において、医療観察法に基づき、対象者に対する適切な医療が実施されている。</t>
  </si>
  <si>
    <t>　医療観察法に基づく裁判所の入院又は通院の決定を受けた対象者に対し、医療観察法第81条第1項により、国はその精神障害の特性に応じ、円滑な社会復帰を促進するために必要な医療を提供することとされ、第102条により、当該医療を実施する指定入院医療機関の整備・運営にかかる経費（主として開設当初に要する費用）については国が負担することとされている。
　本事業は、設置主体である自治体等の整備計画を基に医療機関の整備状況を勘案し、計画的に予算計上しているところである。
　不用率は大きいが、これは不測の事態による整備の遅れや、あらかじめ見込むことが困難な事由による計画の変更が生じた影響によるものである。</t>
    <rPh sb="235" eb="236">
      <t>オオ</t>
    </rPh>
    <rPh sb="286" eb="288">
      <t>エイキョウ</t>
    </rPh>
    <phoneticPr fontId="5"/>
  </si>
  <si>
    <t>　指定入院医療機関の整備病床数は当初の目標数に到達しているところであるが、地域偏在等の課題があることから、引き続き、近年の執行実績等を踏まえ、適正な予算措置を講じていくものとする。
　また、執行率向上に向けて、指定入院医療機関の設置者である地方公共団体等と連絡を密にし、整備計画に応じた適正な予算措置を講じていくものとする。</t>
    <rPh sb="95" eb="98">
      <t>シッコウリツ</t>
    </rPh>
    <rPh sb="98" eb="100">
      <t>コウジョウ</t>
    </rPh>
    <rPh sb="101" eb="102">
      <t>ム</t>
    </rPh>
    <rPh sb="105" eb="107">
      <t>シテイ</t>
    </rPh>
    <rPh sb="107" eb="109">
      <t>ニュウイン</t>
    </rPh>
    <rPh sb="109" eb="111">
      <t>イリョウ</t>
    </rPh>
    <rPh sb="111" eb="113">
      <t>キカン</t>
    </rPh>
    <rPh sb="114" eb="117">
      <t>セッチシャ</t>
    </rPh>
    <rPh sb="120" eb="122">
      <t>チホウ</t>
    </rPh>
    <rPh sb="122" eb="124">
      <t>コウキョウ</t>
    </rPh>
    <rPh sb="124" eb="126">
      <t>ダンタイ</t>
    </rPh>
    <rPh sb="126" eb="127">
      <t>トウ</t>
    </rPh>
    <rPh sb="128" eb="130">
      <t>レンラク</t>
    </rPh>
    <rPh sb="131" eb="132">
      <t>ミツ</t>
    </rPh>
    <rPh sb="135" eb="137">
      <t>セイビ</t>
    </rPh>
    <rPh sb="137" eb="139">
      <t>ケイカク</t>
    </rPh>
    <rPh sb="140" eb="141">
      <t>オウ</t>
    </rPh>
    <phoneticPr fontId="5"/>
  </si>
  <si>
    <t>514</t>
    <phoneticPr fontId="5"/>
  </si>
  <si>
    <t>467</t>
    <phoneticPr fontId="5"/>
  </si>
  <si>
    <t>411</t>
    <phoneticPr fontId="5"/>
  </si>
  <si>
    <t>770</t>
    <phoneticPr fontId="5"/>
  </si>
  <si>
    <t>747</t>
    <phoneticPr fontId="5"/>
  </si>
  <si>
    <t>750</t>
    <phoneticPr fontId="5"/>
  </si>
  <si>
    <t>750</t>
    <phoneticPr fontId="5"/>
  </si>
  <si>
    <t>768</t>
    <phoneticPr fontId="5"/>
  </si>
  <si>
    <t>744</t>
    <phoneticPr fontId="5"/>
  </si>
  <si>
    <t>A.独立行政法人国立病院機構</t>
  </si>
  <si>
    <t>施設整備費</t>
    <rPh sb="0" eb="2">
      <t>シセツ</t>
    </rPh>
    <rPh sb="2" eb="5">
      <t>セイビヒ</t>
    </rPh>
    <phoneticPr fontId="5"/>
  </si>
  <si>
    <t>東尾張病院ほかの大規模修繕</t>
    <rPh sb="0" eb="1">
      <t>ヒガシ</t>
    </rPh>
    <rPh sb="1" eb="3">
      <t>オワリ</t>
    </rPh>
    <rPh sb="3" eb="5">
      <t>ビョウイン</t>
    </rPh>
    <rPh sb="8" eb="11">
      <t>ダイキボ</t>
    </rPh>
    <rPh sb="11" eb="13">
      <t>シュウゼン</t>
    </rPh>
    <phoneticPr fontId="5"/>
  </si>
  <si>
    <t>B.執行実績なし</t>
  </si>
  <si>
    <t>C.独立行政法人国立病院機構</t>
  </si>
  <si>
    <t>運営費</t>
  </si>
  <si>
    <t>花巻病院ほかの運営費</t>
    <rPh sb="0" eb="2">
      <t>ハナマキ</t>
    </rPh>
    <rPh sb="2" eb="4">
      <t>ビョウイン</t>
    </rPh>
    <rPh sb="7" eb="10">
      <t>ウンエイヒ</t>
    </rPh>
    <phoneticPr fontId="5"/>
  </si>
  <si>
    <t>－</t>
    <phoneticPr fontId="5"/>
  </si>
  <si>
    <t>-</t>
    <phoneticPr fontId="5"/>
  </si>
  <si>
    <t>独立行政法人国立病院機構</t>
    <rPh sb="0" eb="2">
      <t>ドクリツ</t>
    </rPh>
    <rPh sb="2" eb="4">
      <t>ギョウセイ</t>
    </rPh>
    <rPh sb="4" eb="6">
      <t>ホウジン</t>
    </rPh>
    <rPh sb="6" eb="8">
      <t>コクリツ</t>
    </rPh>
    <rPh sb="8" eb="10">
      <t>ビョウイン</t>
    </rPh>
    <rPh sb="10" eb="12">
      <t>キコウ</t>
    </rPh>
    <phoneticPr fontId="5"/>
  </si>
  <si>
    <t>運営事業</t>
  </si>
  <si>
    <t>国立研究開発法人国立精神・神経医療研究センター</t>
  </si>
  <si>
    <t>東京都</t>
    <rPh sb="0" eb="3">
      <t>トウキョウト</t>
    </rPh>
    <phoneticPr fontId="5"/>
  </si>
  <si>
    <t>島根県</t>
    <rPh sb="0" eb="3">
      <t>シマネケン</t>
    </rPh>
    <phoneticPr fontId="5"/>
  </si>
  <si>
    <t>地方独立行政法人岡山県精神科医療センター</t>
    <rPh sb="0" eb="2">
      <t>チホウ</t>
    </rPh>
    <rPh sb="2" eb="4">
      <t>ドクリツ</t>
    </rPh>
    <rPh sb="4" eb="6">
      <t>ギョウセイ</t>
    </rPh>
    <rPh sb="6" eb="8">
      <t>ホウジン</t>
    </rPh>
    <rPh sb="8" eb="11">
      <t>オカヤマケン</t>
    </rPh>
    <rPh sb="11" eb="14">
      <t>セイシンカ</t>
    </rPh>
    <rPh sb="14" eb="16">
      <t>イリョウ</t>
    </rPh>
    <phoneticPr fontId="5"/>
  </si>
  <si>
    <t>山形県</t>
  </si>
  <si>
    <t>国立大学法人北海道大学</t>
  </si>
  <si>
    <t>国立大学法人北海道大学</t>
    <phoneticPr fontId="5"/>
  </si>
  <si>
    <t>群馬県</t>
  </si>
  <si>
    <t>栃木県</t>
  </si>
  <si>
    <t>-</t>
    <phoneticPr fontId="5"/>
  </si>
  <si>
    <t>-</t>
    <phoneticPr fontId="5"/>
  </si>
  <si>
    <t>-</t>
    <phoneticPr fontId="5"/>
  </si>
  <si>
    <t>-</t>
    <phoneticPr fontId="5"/>
  </si>
  <si>
    <t>-</t>
    <phoneticPr fontId="5"/>
  </si>
  <si>
    <t>-</t>
    <phoneticPr fontId="5"/>
  </si>
  <si>
    <t>補助金等交付</t>
  </si>
  <si>
    <t>大規模修繕</t>
    <rPh sb="0" eb="3">
      <t>ダイキボ</t>
    </rPh>
    <rPh sb="3" eb="5">
      <t>シュウゼン</t>
    </rPh>
    <phoneticPr fontId="5"/>
  </si>
  <si>
    <t>新病棟開設準備</t>
    <rPh sb="0" eb="7">
      <t>シンビョウトウカイセツジュンビ</t>
    </rPh>
    <phoneticPr fontId="5"/>
  </si>
  <si>
    <t>福島県</t>
    <rPh sb="0" eb="2">
      <t>フクシマ</t>
    </rPh>
    <rPh sb="2" eb="3">
      <t>ケン</t>
    </rPh>
    <phoneticPr fontId="5"/>
  </si>
  <si>
    <t>埼玉県</t>
    <phoneticPr fontId="5"/>
  </si>
  <si>
    <t>花巻病院ほかの運営事業</t>
    <phoneticPr fontId="5"/>
  </si>
  <si>
    <t>310/6</t>
    <phoneticPr fontId="5"/>
  </si>
  <si>
    <t>心神喪失者等医療観察法指定入院医療機関施設整備費負担金</t>
    <phoneticPr fontId="5"/>
  </si>
  <si>
    <t>心神喪失者等医療観察法指定入院医療機関運営費負担金</t>
    <phoneticPr fontId="5"/>
  </si>
  <si>
    <t>-</t>
    <phoneticPr fontId="5"/>
  </si>
  <si>
    <t>引き続き必要な予算額を確保し、適正な執行に努めること。</t>
    <rPh sb="0" eb="1">
      <t>ヒ</t>
    </rPh>
    <rPh sb="2" eb="3">
      <t>ツヅ</t>
    </rPh>
    <rPh sb="4" eb="6">
      <t>ヒツヨウ</t>
    </rPh>
    <rPh sb="7" eb="10">
      <t>ヨサンガク</t>
    </rPh>
    <rPh sb="11" eb="13">
      <t>カクホ</t>
    </rPh>
    <rPh sb="15" eb="17">
      <t>テキセイ</t>
    </rPh>
    <rPh sb="18" eb="20">
      <t>シッコウ</t>
    </rPh>
    <rPh sb="21" eb="22">
      <t>ツト</t>
    </rPh>
    <phoneticPr fontId="5"/>
  </si>
  <si>
    <t>点検対象外</t>
    <rPh sb="0" eb="2">
      <t>テンケン</t>
    </rPh>
    <rPh sb="2" eb="5">
      <t>タイショウガイ</t>
    </rPh>
    <phoneticPr fontId="5"/>
  </si>
  <si>
    <t>-</t>
    <phoneticPr fontId="5"/>
  </si>
  <si>
    <t>1,385/4</t>
    <phoneticPr fontId="5"/>
  </si>
  <si>
    <t>友利 久哉</t>
    <phoneticPr fontId="5"/>
  </si>
  <si>
    <t>心神喪失者等医療観察法指定入院医療機関設備整備費負担金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</si>
</sst>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178838</xdr:colOff>
      <xdr:row>743</xdr:row>
      <xdr:rowOff>223253</xdr:rowOff>
    </xdr:from>
    <xdr:to>
      <xdr:col>37</xdr:col>
      <xdr:colOff>59532</xdr:colOff>
      <xdr:row>744</xdr:row>
      <xdr:rowOff>299879</xdr:rowOff>
    </xdr:to>
    <xdr:sp macro="" textlink="">
      <xdr:nvSpPr>
        <xdr:cNvPr id="17" name="大かっこ 16"/>
        <xdr:cNvSpPr/>
      </xdr:nvSpPr>
      <xdr:spPr>
        <a:xfrm>
          <a:off x="3979313" y="40618778"/>
          <a:ext cx="3481144" cy="429051"/>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都道府県・特定独立行政法人に対する交付決定</a:t>
          </a:r>
        </a:p>
      </xdr:txBody>
    </xdr:sp>
    <xdr:clientData/>
  </xdr:twoCellAnchor>
  <xdr:twoCellAnchor>
    <xdr:from>
      <xdr:col>28</xdr:col>
      <xdr:colOff>5954</xdr:colOff>
      <xdr:row>744</xdr:row>
      <xdr:rowOff>343759</xdr:rowOff>
    </xdr:from>
    <xdr:to>
      <xdr:col>28</xdr:col>
      <xdr:colOff>10410</xdr:colOff>
      <xdr:row>746</xdr:row>
      <xdr:rowOff>310049</xdr:rowOff>
    </xdr:to>
    <xdr:cxnSp macro="">
      <xdr:nvCxnSpPr>
        <xdr:cNvPr id="18" name="直線矢印コネクタ 17"/>
        <xdr:cNvCxnSpPr>
          <a:endCxn id="28" idx="0"/>
        </xdr:cNvCxnSpPr>
      </xdr:nvCxnSpPr>
      <xdr:spPr>
        <a:xfrm flipH="1">
          <a:off x="5606654" y="41091709"/>
          <a:ext cx="4456" cy="6711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185609</xdr:colOff>
      <xdr:row>745</xdr:row>
      <xdr:rowOff>268972</xdr:rowOff>
    </xdr:from>
    <xdr:to>
      <xdr:col>43</xdr:col>
      <xdr:colOff>29218</xdr:colOff>
      <xdr:row>745</xdr:row>
      <xdr:rowOff>293748</xdr:rowOff>
    </xdr:to>
    <xdr:cxnSp macro="">
      <xdr:nvCxnSpPr>
        <xdr:cNvPr id="19" name="直線コネクタ 18"/>
        <xdr:cNvCxnSpPr/>
      </xdr:nvCxnSpPr>
      <xdr:spPr>
        <a:xfrm>
          <a:off x="2985959" y="41369347"/>
          <a:ext cx="5644334" cy="247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121165</xdr:colOff>
      <xdr:row>742</xdr:row>
      <xdr:rowOff>0</xdr:rowOff>
    </xdr:from>
    <xdr:to>
      <xdr:col>37</xdr:col>
      <xdr:colOff>77916</xdr:colOff>
      <xdr:row>743</xdr:row>
      <xdr:rowOff>41077</xdr:rowOff>
    </xdr:to>
    <xdr:sp macro="" textlink="">
      <xdr:nvSpPr>
        <xdr:cNvPr id="20" name="テキスト ボックス 19"/>
        <xdr:cNvSpPr txBox="1"/>
      </xdr:nvSpPr>
      <xdr:spPr>
        <a:xfrm>
          <a:off x="3921640" y="40043100"/>
          <a:ext cx="3557201" cy="393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r>
            <a:rPr kumimoji="1" lang="en-US" altLang="ja-JP" sz="1100"/>
            <a:t>:</a:t>
          </a:r>
          <a:r>
            <a:rPr kumimoji="1" lang="en-US" altLang="ja-JP" sz="1100" baseline="0"/>
            <a:t> </a:t>
          </a:r>
          <a:r>
            <a:rPr kumimoji="1" lang="ja-JP" altLang="en-US" sz="1100" baseline="0"/>
            <a:t>４８９</a:t>
          </a:r>
          <a:r>
            <a:rPr kumimoji="1" lang="ja-JP" altLang="en-US" sz="1100"/>
            <a:t>百万円</a:t>
          </a:r>
        </a:p>
      </xdr:txBody>
    </xdr:sp>
    <xdr:clientData/>
  </xdr:twoCellAnchor>
  <xdr:twoCellAnchor>
    <xdr:from>
      <xdr:col>11</xdr:col>
      <xdr:colOff>47624</xdr:colOff>
      <xdr:row>746</xdr:row>
      <xdr:rowOff>346484</xdr:rowOff>
    </xdr:from>
    <xdr:to>
      <xdr:col>19</xdr:col>
      <xdr:colOff>11905</xdr:colOff>
      <xdr:row>747</xdr:row>
      <xdr:rowOff>300116</xdr:rowOff>
    </xdr:to>
    <xdr:sp macro="" textlink="">
      <xdr:nvSpPr>
        <xdr:cNvPr id="21" name="テキスト ボックス 20"/>
        <xdr:cNvSpPr txBox="1"/>
      </xdr:nvSpPr>
      <xdr:spPr>
        <a:xfrm>
          <a:off x="2247899" y="41799284"/>
          <a:ext cx="1564481"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50027</xdr:colOff>
      <xdr:row>747</xdr:row>
      <xdr:rowOff>300115</xdr:rowOff>
    </xdr:from>
    <xdr:to>
      <xdr:col>19</xdr:col>
      <xdr:colOff>105031</xdr:colOff>
      <xdr:row>749</xdr:row>
      <xdr:rowOff>163657</xdr:rowOff>
    </xdr:to>
    <xdr:sp macro="" textlink="">
      <xdr:nvSpPr>
        <xdr:cNvPr id="22" name="テキスト ボックス 21"/>
        <xdr:cNvSpPr txBox="1"/>
      </xdr:nvSpPr>
      <xdr:spPr>
        <a:xfrm>
          <a:off x="2050277" y="42105340"/>
          <a:ext cx="1855229"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Ａ．自治体等（４）</a:t>
          </a:r>
        </a:p>
        <a:p>
          <a:pPr algn="ctr"/>
          <a:r>
            <a:rPr kumimoji="1" lang="ja-JP" altLang="en-US" sz="1100"/>
            <a:t>３１０百万円</a:t>
          </a:r>
        </a:p>
      </xdr:txBody>
    </xdr:sp>
    <xdr:clientData/>
  </xdr:twoCellAnchor>
  <xdr:twoCellAnchor>
    <xdr:from>
      <xdr:col>22</xdr:col>
      <xdr:colOff>104776</xdr:colOff>
      <xdr:row>747</xdr:row>
      <xdr:rowOff>307403</xdr:rowOff>
    </xdr:from>
    <xdr:to>
      <xdr:col>34</xdr:col>
      <xdr:colOff>38100</xdr:colOff>
      <xdr:row>749</xdr:row>
      <xdr:rowOff>170945</xdr:rowOff>
    </xdr:to>
    <xdr:sp macro="" textlink="">
      <xdr:nvSpPr>
        <xdr:cNvPr id="23" name="テキスト ボックス 22"/>
        <xdr:cNvSpPr txBox="1"/>
      </xdr:nvSpPr>
      <xdr:spPr>
        <a:xfrm>
          <a:off x="4505326" y="42112628"/>
          <a:ext cx="2333624"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Ｂ．自治体等</a:t>
          </a:r>
        </a:p>
        <a:p>
          <a:pPr algn="ctr"/>
          <a:r>
            <a:rPr kumimoji="1" lang="ja-JP" altLang="en-US" sz="1100"/>
            <a:t>令和元年度は執行実績なし</a:t>
          </a:r>
        </a:p>
      </xdr:txBody>
    </xdr:sp>
    <xdr:clientData/>
  </xdr:twoCellAnchor>
  <xdr:twoCellAnchor>
    <xdr:from>
      <xdr:col>38</xdr:col>
      <xdr:colOff>66639</xdr:colOff>
      <xdr:row>747</xdr:row>
      <xdr:rowOff>332179</xdr:rowOff>
    </xdr:from>
    <xdr:to>
      <xdr:col>47</xdr:col>
      <xdr:colOff>121643</xdr:colOff>
      <xdr:row>749</xdr:row>
      <xdr:rowOff>195721</xdr:rowOff>
    </xdr:to>
    <xdr:sp macro="" textlink="">
      <xdr:nvSpPr>
        <xdr:cNvPr id="24" name="テキスト ボックス 23"/>
        <xdr:cNvSpPr txBox="1"/>
      </xdr:nvSpPr>
      <xdr:spPr>
        <a:xfrm>
          <a:off x="7667589" y="42137404"/>
          <a:ext cx="1855229"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Ｃ．自治体等（２１）</a:t>
          </a:r>
        </a:p>
        <a:p>
          <a:pPr algn="ctr"/>
          <a:r>
            <a:rPr kumimoji="1" lang="ja-JP" altLang="en-US" sz="1100"/>
            <a:t>１７９百万円</a:t>
          </a:r>
        </a:p>
      </xdr:txBody>
    </xdr:sp>
    <xdr:clientData/>
  </xdr:twoCellAnchor>
  <xdr:twoCellAnchor>
    <xdr:from>
      <xdr:col>22</xdr:col>
      <xdr:colOff>28574</xdr:colOff>
      <xdr:row>749</xdr:row>
      <xdr:rowOff>345836</xdr:rowOff>
    </xdr:from>
    <xdr:to>
      <xdr:col>35</xdr:col>
      <xdr:colOff>28574</xdr:colOff>
      <xdr:row>751</xdr:row>
      <xdr:rowOff>234763</xdr:rowOff>
    </xdr:to>
    <xdr:sp macro="" textlink="">
      <xdr:nvSpPr>
        <xdr:cNvPr id="25" name="大かっこ 24"/>
        <xdr:cNvSpPr/>
      </xdr:nvSpPr>
      <xdr:spPr>
        <a:xfrm>
          <a:off x="4429124" y="42855911"/>
          <a:ext cx="2600325" cy="593777"/>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医療観察病棟に必要な医療機器、</a:t>
          </a:r>
          <a:endParaRPr lang="en-US" altLang="ja-JP"/>
        </a:p>
        <a:p>
          <a:pPr algn="l"/>
          <a:r>
            <a:rPr lang="ja-JP" altLang="en-US"/>
            <a:t>医療用器具などの設備整備</a:t>
          </a:r>
        </a:p>
      </xdr:txBody>
    </xdr:sp>
    <xdr:clientData/>
  </xdr:twoCellAnchor>
  <xdr:twoCellAnchor>
    <xdr:from>
      <xdr:col>9</xdr:col>
      <xdr:colOff>12872</xdr:colOff>
      <xdr:row>749</xdr:row>
      <xdr:rowOff>339634</xdr:rowOff>
    </xdr:from>
    <xdr:to>
      <xdr:col>20</xdr:col>
      <xdr:colOff>171217</xdr:colOff>
      <xdr:row>751</xdr:row>
      <xdr:rowOff>237104</xdr:rowOff>
    </xdr:to>
    <xdr:sp macro="" textlink="">
      <xdr:nvSpPr>
        <xdr:cNvPr id="26" name="大かっこ 25"/>
        <xdr:cNvSpPr/>
      </xdr:nvSpPr>
      <xdr:spPr>
        <a:xfrm>
          <a:off x="1866386" y="43575411"/>
          <a:ext cx="2423750" cy="592538"/>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新病棟、改修病棟の施設整備</a:t>
          </a:r>
          <a:endParaRPr lang="en-US" altLang="ja-JP"/>
        </a:p>
        <a:p>
          <a:pPr algn="l"/>
          <a:r>
            <a:rPr lang="ja-JP" altLang="en-US"/>
            <a:t>大規模修繕</a:t>
          </a:r>
        </a:p>
      </xdr:txBody>
    </xdr:sp>
    <xdr:clientData/>
  </xdr:twoCellAnchor>
  <xdr:twoCellAnchor>
    <xdr:from>
      <xdr:col>36</xdr:col>
      <xdr:colOff>131941</xdr:colOff>
      <xdr:row>750</xdr:row>
      <xdr:rowOff>3613</xdr:rowOff>
    </xdr:from>
    <xdr:to>
      <xdr:col>48</xdr:col>
      <xdr:colOff>90261</xdr:colOff>
      <xdr:row>751</xdr:row>
      <xdr:rowOff>234763</xdr:rowOff>
    </xdr:to>
    <xdr:sp macro="" textlink="">
      <xdr:nvSpPr>
        <xdr:cNvPr id="27" name="大かっこ 26"/>
        <xdr:cNvSpPr/>
      </xdr:nvSpPr>
      <xdr:spPr>
        <a:xfrm>
          <a:off x="7332841" y="42866113"/>
          <a:ext cx="2358620" cy="58357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en-US"/>
            <a:t>　医療観察病棟運営経費、医療観察病棟開設準備経費など</a:t>
          </a:r>
        </a:p>
      </xdr:txBody>
    </xdr:sp>
    <xdr:clientData/>
  </xdr:twoCellAnchor>
  <xdr:twoCellAnchor>
    <xdr:from>
      <xdr:col>23</xdr:col>
      <xdr:colOff>119063</xdr:colOff>
      <xdr:row>746</xdr:row>
      <xdr:rowOff>310049</xdr:rowOff>
    </xdr:from>
    <xdr:to>
      <xdr:col>32</xdr:col>
      <xdr:colOff>95251</xdr:colOff>
      <xdr:row>747</xdr:row>
      <xdr:rowOff>263681</xdr:rowOff>
    </xdr:to>
    <xdr:sp macro="" textlink="">
      <xdr:nvSpPr>
        <xdr:cNvPr id="28" name="テキスト ボックス 27"/>
        <xdr:cNvSpPr txBox="1"/>
      </xdr:nvSpPr>
      <xdr:spPr>
        <a:xfrm>
          <a:off x="4719638" y="41762849"/>
          <a:ext cx="1776413"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83344</xdr:colOff>
      <xdr:row>746</xdr:row>
      <xdr:rowOff>324622</xdr:rowOff>
    </xdr:from>
    <xdr:to>
      <xdr:col>46</xdr:col>
      <xdr:colOff>154781</xdr:colOff>
      <xdr:row>747</xdr:row>
      <xdr:rowOff>278254</xdr:rowOff>
    </xdr:to>
    <xdr:sp macro="" textlink="">
      <xdr:nvSpPr>
        <xdr:cNvPr id="29" name="テキスト ボックス 28"/>
        <xdr:cNvSpPr txBox="1"/>
      </xdr:nvSpPr>
      <xdr:spPr>
        <a:xfrm>
          <a:off x="7884319" y="41777422"/>
          <a:ext cx="1471612"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43</xdr:col>
      <xdr:colOff>0</xdr:colOff>
      <xdr:row>745</xdr:row>
      <xdr:rowOff>285750</xdr:rowOff>
    </xdr:from>
    <xdr:to>
      <xdr:col>43</xdr:col>
      <xdr:colOff>8067</xdr:colOff>
      <xdr:row>746</xdr:row>
      <xdr:rowOff>246669</xdr:rowOff>
    </xdr:to>
    <xdr:cxnSp macro="">
      <xdr:nvCxnSpPr>
        <xdr:cNvPr id="30" name="直線矢印コネクタ 29"/>
        <xdr:cNvCxnSpPr/>
      </xdr:nvCxnSpPr>
      <xdr:spPr>
        <a:xfrm>
          <a:off x="8601075" y="41386125"/>
          <a:ext cx="8067" cy="3133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745</xdr:row>
      <xdr:rowOff>276225</xdr:rowOff>
    </xdr:from>
    <xdr:to>
      <xdr:col>14</xdr:col>
      <xdr:colOff>198567</xdr:colOff>
      <xdr:row>746</xdr:row>
      <xdr:rowOff>237144</xdr:rowOff>
    </xdr:to>
    <xdr:cxnSp macro="">
      <xdr:nvCxnSpPr>
        <xdr:cNvPr id="31" name="直線矢印コネクタ 30"/>
        <xdr:cNvCxnSpPr/>
      </xdr:nvCxnSpPr>
      <xdr:spPr>
        <a:xfrm>
          <a:off x="2990850" y="41376600"/>
          <a:ext cx="8067" cy="3133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0" zoomScale="85" zoomScaleNormal="75" zoomScaleSheetLayoutView="85" zoomScalePageLayoutView="85" workbookViewId="0">
      <selection activeCell="J849" sqref="J849:O8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772</v>
      </c>
      <c r="AT2" s="966"/>
      <c r="AU2" s="966"/>
      <c r="AV2" s="51" t="str">
        <f>IF(AW2="", "", "-")</f>
        <v/>
      </c>
      <c r="AW2" s="911"/>
      <c r="AX2" s="911"/>
    </row>
    <row r="3" spans="1:50" ht="21" customHeight="1" thickBot="1" x14ac:dyDescent="0.2">
      <c r="A3" s="867" t="s">
        <v>429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565</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564</v>
      </c>
      <c r="AF5" s="699"/>
      <c r="AG5" s="699"/>
      <c r="AH5" s="699"/>
      <c r="AI5" s="699"/>
      <c r="AJ5" s="699"/>
      <c r="AK5" s="699"/>
      <c r="AL5" s="699"/>
      <c r="AM5" s="699"/>
      <c r="AN5" s="699"/>
      <c r="AO5" s="699"/>
      <c r="AP5" s="700"/>
      <c r="AQ5" s="701" t="s">
        <v>677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393</v>
      </c>
      <c r="Z7" s="446"/>
      <c r="AA7" s="446"/>
      <c r="AB7" s="446"/>
      <c r="AC7" s="446"/>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障害者施策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693</v>
      </c>
      <c r="Q13" s="658"/>
      <c r="R13" s="658"/>
      <c r="S13" s="658"/>
      <c r="T13" s="658"/>
      <c r="U13" s="658"/>
      <c r="V13" s="659"/>
      <c r="W13" s="657">
        <v>1270</v>
      </c>
      <c r="X13" s="658"/>
      <c r="Y13" s="658"/>
      <c r="Z13" s="658"/>
      <c r="AA13" s="658"/>
      <c r="AB13" s="658"/>
      <c r="AC13" s="659"/>
      <c r="AD13" s="657">
        <v>919</v>
      </c>
      <c r="AE13" s="658"/>
      <c r="AF13" s="658"/>
      <c r="AG13" s="658"/>
      <c r="AH13" s="658"/>
      <c r="AI13" s="658"/>
      <c r="AJ13" s="659"/>
      <c r="AK13" s="657">
        <v>1166</v>
      </c>
      <c r="AL13" s="658"/>
      <c r="AM13" s="658"/>
      <c r="AN13" s="658"/>
      <c r="AO13" s="658"/>
      <c r="AP13" s="658"/>
      <c r="AQ13" s="659"/>
      <c r="AR13" s="919">
        <v>1222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572</v>
      </c>
      <c r="X14" s="658"/>
      <c r="Y14" s="658"/>
      <c r="Z14" s="658"/>
      <c r="AA14" s="658"/>
      <c r="AB14" s="658"/>
      <c r="AC14" s="659"/>
      <c r="AD14" s="657" t="s">
        <v>571</v>
      </c>
      <c r="AE14" s="658"/>
      <c r="AF14" s="658"/>
      <c r="AG14" s="658"/>
      <c r="AH14" s="658"/>
      <c r="AI14" s="658"/>
      <c r="AJ14" s="659"/>
      <c r="AK14" s="657" t="s">
        <v>571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18</v>
      </c>
      <c r="Q15" s="658"/>
      <c r="R15" s="658"/>
      <c r="S15" s="658"/>
      <c r="T15" s="658"/>
      <c r="U15" s="658"/>
      <c r="V15" s="659"/>
      <c r="W15" s="657" t="s">
        <v>573</v>
      </c>
      <c r="X15" s="658"/>
      <c r="Y15" s="658"/>
      <c r="Z15" s="658"/>
      <c r="AA15" s="658"/>
      <c r="AB15" s="658"/>
      <c r="AC15" s="659"/>
      <c r="AD15" s="657">
        <v>119</v>
      </c>
      <c r="AE15" s="658"/>
      <c r="AF15" s="658"/>
      <c r="AG15" s="658"/>
      <c r="AH15" s="658"/>
      <c r="AI15" s="658"/>
      <c r="AJ15" s="659"/>
      <c r="AK15" s="657">
        <v>445</v>
      </c>
      <c r="AL15" s="658"/>
      <c r="AM15" s="658"/>
      <c r="AN15" s="658"/>
      <c r="AO15" s="658"/>
      <c r="AP15" s="658"/>
      <c r="AQ15" s="659"/>
      <c r="AR15" s="657" t="s">
        <v>675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v>-119</v>
      </c>
      <c r="X16" s="658"/>
      <c r="Y16" s="658"/>
      <c r="Z16" s="658"/>
      <c r="AA16" s="658"/>
      <c r="AB16" s="658"/>
      <c r="AC16" s="659"/>
      <c r="AD16" s="657">
        <v>-445</v>
      </c>
      <c r="AE16" s="658"/>
      <c r="AF16" s="658"/>
      <c r="AG16" s="658"/>
      <c r="AH16" s="658"/>
      <c r="AI16" s="658"/>
      <c r="AJ16" s="659"/>
      <c r="AK16" s="657" t="s">
        <v>571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574</v>
      </c>
      <c r="X17" s="658"/>
      <c r="Y17" s="658"/>
      <c r="Z17" s="658"/>
      <c r="AA17" s="658"/>
      <c r="AB17" s="658"/>
      <c r="AC17" s="659"/>
      <c r="AD17" s="657" t="s">
        <v>575</v>
      </c>
      <c r="AE17" s="658"/>
      <c r="AF17" s="658"/>
      <c r="AG17" s="658"/>
      <c r="AH17" s="658"/>
      <c r="AI17" s="658"/>
      <c r="AJ17" s="659"/>
      <c r="AK17" s="657" t="s">
        <v>571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711</v>
      </c>
      <c r="Q18" s="879"/>
      <c r="R18" s="879"/>
      <c r="S18" s="879"/>
      <c r="T18" s="879"/>
      <c r="U18" s="879"/>
      <c r="V18" s="880"/>
      <c r="W18" s="878">
        <f>SUM(W13:AC17)</f>
        <v>1151</v>
      </c>
      <c r="X18" s="879"/>
      <c r="Y18" s="879"/>
      <c r="Z18" s="879"/>
      <c r="AA18" s="879"/>
      <c r="AB18" s="879"/>
      <c r="AC18" s="880"/>
      <c r="AD18" s="878">
        <f>SUM(AD13:AJ17)</f>
        <v>593</v>
      </c>
      <c r="AE18" s="879"/>
      <c r="AF18" s="879"/>
      <c r="AG18" s="879"/>
      <c r="AH18" s="879"/>
      <c r="AI18" s="879"/>
      <c r="AJ18" s="880"/>
      <c r="AK18" s="878">
        <f>SUM(AK13:AQ17)</f>
        <v>1611</v>
      </c>
      <c r="AL18" s="879"/>
      <c r="AM18" s="879"/>
      <c r="AN18" s="879"/>
      <c r="AO18" s="879"/>
      <c r="AP18" s="879"/>
      <c r="AQ18" s="880"/>
      <c r="AR18" s="878">
        <f>SUM(AR13:AX17)</f>
        <v>1222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344</v>
      </c>
      <c r="Q19" s="658"/>
      <c r="R19" s="658"/>
      <c r="S19" s="658"/>
      <c r="T19" s="658"/>
      <c r="U19" s="658"/>
      <c r="V19" s="659"/>
      <c r="W19" s="657">
        <v>481</v>
      </c>
      <c r="X19" s="658"/>
      <c r="Y19" s="658"/>
      <c r="Z19" s="658"/>
      <c r="AA19" s="658"/>
      <c r="AB19" s="658"/>
      <c r="AC19" s="659"/>
      <c r="AD19" s="657">
        <v>489</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0.4838255977496484</v>
      </c>
      <c r="Q20" s="316"/>
      <c r="R20" s="316"/>
      <c r="S20" s="316"/>
      <c r="T20" s="316"/>
      <c r="U20" s="316"/>
      <c r="V20" s="316"/>
      <c r="W20" s="316">
        <f t="shared" ref="W20" si="0">IF(W18=0, "-", SUM(W19)/W18)</f>
        <v>0.41789748045178104</v>
      </c>
      <c r="X20" s="316"/>
      <c r="Y20" s="316"/>
      <c r="Z20" s="316"/>
      <c r="AA20" s="316"/>
      <c r="AB20" s="316"/>
      <c r="AC20" s="316"/>
      <c r="AD20" s="316">
        <f t="shared" ref="AD20" si="1">IF(AD18=0, "-", SUM(AD19)/AD18)</f>
        <v>0.82462057335581784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357</v>
      </c>
      <c r="H21" s="315"/>
      <c r="I21" s="315"/>
      <c r="J21" s="315"/>
      <c r="K21" s="315"/>
      <c r="L21" s="315"/>
      <c r="M21" s="315"/>
      <c r="N21" s="315"/>
      <c r="O21" s="315"/>
      <c r="P21" s="316">
        <f>IF(P19=0, "-", SUM(P19)/SUM(P13,P14))</f>
        <v>0.49639249639249639</v>
      </c>
      <c r="Q21" s="316"/>
      <c r="R21" s="316"/>
      <c r="S21" s="316"/>
      <c r="T21" s="316"/>
      <c r="U21" s="316"/>
      <c r="V21" s="316"/>
      <c r="W21" s="316">
        <f t="shared" ref="W21" si="2">IF(W19=0, "-", SUM(W19)/SUM(W13,W14))</f>
        <v>0.37874015748031498</v>
      </c>
      <c r="X21" s="316"/>
      <c r="Y21" s="316"/>
      <c r="Z21" s="316"/>
      <c r="AA21" s="316"/>
      <c r="AB21" s="316"/>
      <c r="AC21" s="316"/>
      <c r="AD21" s="316">
        <f t="shared" ref="AD21" si="3">IF(AD19=0, "-", SUM(AD19)/SUM(AD13,AD14))</f>
        <v>0.53210010881392822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432</v>
      </c>
      <c r="B22" s="947"/>
      <c r="C22" s="947"/>
      <c r="D22" s="947"/>
      <c r="E22" s="947"/>
      <c r="F22" s="948"/>
      <c r="G22" s="984" t="s">
        <v>336</v>
      </c>
      <c r="H22" s="220"/>
      <c r="I22" s="220"/>
      <c r="J22" s="220"/>
      <c r="K22" s="220"/>
      <c r="L22" s="220"/>
      <c r="M22" s="220"/>
      <c r="N22" s="220"/>
      <c r="O22" s="221"/>
      <c r="P22" s="935" t="s">
        <v>433</v>
      </c>
      <c r="Q22" s="220"/>
      <c r="R22" s="220"/>
      <c r="S22" s="220"/>
      <c r="T22" s="220"/>
      <c r="U22" s="220"/>
      <c r="V22" s="221"/>
      <c r="W22" s="935" t="s">
        <v>434</v>
      </c>
      <c r="X22" s="220"/>
      <c r="Y22" s="220"/>
      <c r="Z22" s="220"/>
      <c r="AA22" s="220"/>
      <c r="AB22" s="220"/>
      <c r="AC22" s="221"/>
      <c r="AD22" s="935" t="s">
        <v>335</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40.5" customHeight="1" x14ac:dyDescent="0.15">
      <c r="A23" s="949"/>
      <c r="B23" s="950"/>
      <c r="C23" s="950"/>
      <c r="D23" s="950"/>
      <c r="E23" s="950"/>
      <c r="F23" s="951"/>
      <c r="G23" s="985" t="s">
        <v>670</v>
      </c>
      <c r="H23" s="986"/>
      <c r="I23" s="986"/>
      <c r="J23" s="986"/>
      <c r="K23" s="986"/>
      <c r="L23" s="986"/>
      <c r="M23" s="986"/>
      <c r="N23" s="986"/>
      <c r="O23" s="987"/>
      <c r="P23" s="919">
        <v>940</v>
      </c>
      <c r="Q23" s="920"/>
      <c r="R23" s="920"/>
      <c r="S23" s="920"/>
      <c r="T23" s="920"/>
      <c r="U23" s="920"/>
      <c r="V23" s="936"/>
      <c r="W23" s="919">
        <v>686</v>
      </c>
      <c r="X23" s="920"/>
      <c r="Y23" s="920"/>
      <c r="Z23" s="920"/>
      <c r="AA23" s="920"/>
      <c r="AB23" s="920"/>
      <c r="AC23" s="936"/>
      <c r="AD23" s="956" t="s">
        <v>675</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40.5" customHeight="1" x14ac:dyDescent="0.15">
      <c r="A24" s="949"/>
      <c r="B24" s="950"/>
      <c r="C24" s="950"/>
      <c r="D24" s="950"/>
      <c r="E24" s="950"/>
      <c r="F24" s="951"/>
      <c r="G24" s="937" t="s">
        <v>671</v>
      </c>
      <c r="H24" s="938"/>
      <c r="I24" s="938"/>
      <c r="J24" s="938"/>
      <c r="K24" s="938"/>
      <c r="L24" s="938"/>
      <c r="M24" s="938"/>
      <c r="N24" s="938"/>
      <c r="O24" s="939"/>
      <c r="P24" s="657">
        <v>212</v>
      </c>
      <c r="Q24" s="658"/>
      <c r="R24" s="658"/>
      <c r="S24" s="658"/>
      <c r="T24" s="658"/>
      <c r="U24" s="658"/>
      <c r="V24" s="659"/>
      <c r="W24" s="657">
        <v>508</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40.5" customHeight="1" x14ac:dyDescent="0.15">
      <c r="A25" s="949"/>
      <c r="B25" s="950"/>
      <c r="C25" s="950"/>
      <c r="D25" s="950"/>
      <c r="E25" s="950"/>
      <c r="F25" s="951"/>
      <c r="G25" s="937" t="s">
        <v>678</v>
      </c>
      <c r="H25" s="938"/>
      <c r="I25" s="938"/>
      <c r="J25" s="938"/>
      <c r="K25" s="938"/>
      <c r="L25" s="938"/>
      <c r="M25" s="938"/>
      <c r="N25" s="938"/>
      <c r="O25" s="939"/>
      <c r="P25" s="657">
        <v>14</v>
      </c>
      <c r="Q25" s="658"/>
      <c r="R25" s="658"/>
      <c r="S25" s="658"/>
      <c r="T25" s="658"/>
      <c r="U25" s="658"/>
      <c r="V25" s="659"/>
      <c r="W25" s="657">
        <v>28</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340</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337</v>
      </c>
      <c r="H29" s="944"/>
      <c r="I29" s="944"/>
      <c r="J29" s="944"/>
      <c r="K29" s="944"/>
      <c r="L29" s="944"/>
      <c r="M29" s="944"/>
      <c r="N29" s="944"/>
      <c r="O29" s="945"/>
      <c r="P29" s="657">
        <f>AK13</f>
        <v>1166</v>
      </c>
      <c r="Q29" s="658"/>
      <c r="R29" s="658"/>
      <c r="S29" s="658"/>
      <c r="T29" s="658"/>
      <c r="U29" s="658"/>
      <c r="V29" s="659"/>
      <c r="W29" s="967">
        <f>AR13</f>
        <v>1222</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352</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15" t="s">
        <v>423</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580</v>
      </c>
      <c r="AR31" s="199"/>
      <c r="AS31" s="132" t="s">
        <v>236</v>
      </c>
      <c r="AT31" s="133"/>
      <c r="AU31" s="198" t="s">
        <v>581</v>
      </c>
      <c r="AV31" s="198"/>
      <c r="AW31" s="398" t="s">
        <v>181</v>
      </c>
      <c r="AX31" s="399"/>
    </row>
    <row r="32" spans="1:50" ht="23.25" customHeight="1" x14ac:dyDescent="0.15">
      <c r="A32" s="403"/>
      <c r="B32" s="401"/>
      <c r="C32" s="401"/>
      <c r="D32" s="401"/>
      <c r="E32" s="401"/>
      <c r="F32" s="402"/>
      <c r="G32" s="564" t="s">
        <v>576</v>
      </c>
      <c r="H32" s="565"/>
      <c r="I32" s="565"/>
      <c r="J32" s="565"/>
      <c r="K32" s="565"/>
      <c r="L32" s="565"/>
      <c r="M32" s="565"/>
      <c r="N32" s="565"/>
      <c r="O32" s="566"/>
      <c r="P32" s="104" t="s">
        <v>577</v>
      </c>
      <c r="Q32" s="104"/>
      <c r="R32" s="104"/>
      <c r="S32" s="104"/>
      <c r="T32" s="104"/>
      <c r="U32" s="104"/>
      <c r="V32" s="104"/>
      <c r="W32" s="104"/>
      <c r="X32" s="105"/>
      <c r="Y32" s="474" t="s">
        <v>12</v>
      </c>
      <c r="Z32" s="534"/>
      <c r="AA32" s="535"/>
      <c r="AB32" s="464" t="s">
        <v>578</v>
      </c>
      <c r="AC32" s="464"/>
      <c r="AD32" s="464"/>
      <c r="AE32" s="216" t="s">
        <v>575</v>
      </c>
      <c r="AF32" s="217"/>
      <c r="AG32" s="217"/>
      <c r="AH32" s="217"/>
      <c r="AI32" s="216" t="s">
        <v>571</v>
      </c>
      <c r="AJ32" s="217"/>
      <c r="AK32" s="217"/>
      <c r="AL32" s="217"/>
      <c r="AM32" s="216" t="s">
        <v>580</v>
      </c>
      <c r="AN32" s="217"/>
      <c r="AO32" s="217"/>
      <c r="AP32" s="217"/>
      <c r="AQ32" s="340" t="s">
        <v>571</v>
      </c>
      <c r="AR32" s="206"/>
      <c r="AS32" s="206"/>
      <c r="AT32" s="341"/>
      <c r="AU32" s="217" t="s">
        <v>571</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579</v>
      </c>
      <c r="AC33" s="526"/>
      <c r="AD33" s="526"/>
      <c r="AE33" s="216" t="s">
        <v>571</v>
      </c>
      <c r="AF33" s="217"/>
      <c r="AG33" s="217"/>
      <c r="AH33" s="217"/>
      <c r="AI33" s="216" t="s">
        <v>571</v>
      </c>
      <c r="AJ33" s="217"/>
      <c r="AK33" s="217"/>
      <c r="AL33" s="217"/>
      <c r="AM33" s="216" t="s">
        <v>571</v>
      </c>
      <c r="AN33" s="217"/>
      <c r="AO33" s="217"/>
      <c r="AP33" s="217"/>
      <c r="AQ33" s="340" t="s">
        <v>571</v>
      </c>
      <c r="AR33" s="206"/>
      <c r="AS33" s="206"/>
      <c r="AT33" s="341"/>
      <c r="AU33" s="217" t="s">
        <v>571</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571</v>
      </c>
      <c r="AF34" s="217"/>
      <c r="AG34" s="217"/>
      <c r="AH34" s="217"/>
      <c r="AI34" s="216" t="s">
        <v>571</v>
      </c>
      <c r="AJ34" s="217"/>
      <c r="AK34" s="217"/>
      <c r="AL34" s="217"/>
      <c r="AM34" s="216" t="s">
        <v>571</v>
      </c>
      <c r="AN34" s="217"/>
      <c r="AO34" s="217"/>
      <c r="AP34" s="217"/>
      <c r="AQ34" s="340" t="s">
        <v>581</v>
      </c>
      <c r="AR34" s="206"/>
      <c r="AS34" s="206"/>
      <c r="AT34" s="341"/>
      <c r="AU34" s="217" t="s">
        <v>571</v>
      </c>
      <c r="AV34" s="217"/>
      <c r="AW34" s="217"/>
      <c r="AX34" s="219"/>
    </row>
    <row r="35" spans="1:50" ht="23.25" customHeight="1" x14ac:dyDescent="0.15">
      <c r="A35" s="224" t="s">
        <v>384</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352</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352</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353</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348</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358</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347</v>
      </c>
      <c r="AP79" s="277"/>
      <c r="AQ79" s="277"/>
      <c r="AR79" s="80" t="s">
        <v>345</v>
      </c>
      <c r="AS79" s="276"/>
      <c r="AT79" s="277"/>
      <c r="AU79" s="277"/>
      <c r="AV79" s="277"/>
      <c r="AW79" s="277"/>
      <c r="AX79" s="980"/>
    </row>
    <row r="80" spans="1:50" ht="18.75" customHeight="1" x14ac:dyDescent="0.15">
      <c r="A80" s="864"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30"/>
      <c r="C82" s="431"/>
      <c r="D82" s="431"/>
      <c r="E82" s="431"/>
      <c r="F82" s="432"/>
      <c r="G82" s="676" t="s">
        <v>583</v>
      </c>
      <c r="H82" s="676"/>
      <c r="I82" s="676"/>
      <c r="J82" s="676"/>
      <c r="K82" s="676"/>
      <c r="L82" s="676"/>
      <c r="M82" s="676"/>
      <c r="N82" s="676"/>
      <c r="O82" s="676"/>
      <c r="P82" s="676"/>
      <c r="Q82" s="676"/>
      <c r="R82" s="676"/>
      <c r="S82" s="676"/>
      <c r="T82" s="676"/>
      <c r="U82" s="676"/>
      <c r="V82" s="676"/>
      <c r="W82" s="676"/>
      <c r="X82" s="676"/>
      <c r="Y82" s="676"/>
      <c r="Z82" s="676"/>
      <c r="AA82" s="677"/>
      <c r="AB82" s="884" t="s">
        <v>584</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571</v>
      </c>
      <c r="AR86" s="198"/>
      <c r="AS86" s="132" t="s">
        <v>236</v>
      </c>
      <c r="AT86" s="133"/>
      <c r="AU86" s="198">
        <v>8</v>
      </c>
      <c r="AV86" s="198"/>
      <c r="AW86" s="398" t="s">
        <v>181</v>
      </c>
      <c r="AX86" s="399"/>
      <c r="AY86" s="10"/>
      <c r="AZ86" s="10"/>
      <c r="BA86" s="10"/>
      <c r="BB86" s="10"/>
      <c r="BC86" s="10"/>
      <c r="BD86" s="10"/>
      <c r="BE86" s="10"/>
      <c r="BF86" s="10"/>
      <c r="BG86" s="10"/>
      <c r="BH86" s="10"/>
    </row>
    <row r="87" spans="1:60" ht="23.25" customHeight="1" x14ac:dyDescent="0.15">
      <c r="A87" s="865"/>
      <c r="B87" s="431"/>
      <c r="C87" s="431"/>
      <c r="D87" s="431"/>
      <c r="E87" s="431"/>
      <c r="F87" s="432"/>
      <c r="G87" s="103" t="s">
        <v>585</v>
      </c>
      <c r="H87" s="104"/>
      <c r="I87" s="104"/>
      <c r="J87" s="104"/>
      <c r="K87" s="104"/>
      <c r="L87" s="104"/>
      <c r="M87" s="104"/>
      <c r="N87" s="104"/>
      <c r="O87" s="105"/>
      <c r="P87" s="104" t="s">
        <v>586</v>
      </c>
      <c r="Q87" s="517"/>
      <c r="R87" s="517"/>
      <c r="S87" s="517"/>
      <c r="T87" s="517"/>
      <c r="U87" s="517"/>
      <c r="V87" s="517"/>
      <c r="W87" s="517"/>
      <c r="X87" s="518"/>
      <c r="Y87" s="561" t="s">
        <v>62</v>
      </c>
      <c r="Z87" s="562"/>
      <c r="AA87" s="563"/>
      <c r="AB87" s="464" t="s">
        <v>587</v>
      </c>
      <c r="AC87" s="464"/>
      <c r="AD87" s="464"/>
      <c r="AE87" s="216">
        <v>833</v>
      </c>
      <c r="AF87" s="217"/>
      <c r="AG87" s="217"/>
      <c r="AH87" s="217"/>
      <c r="AI87" s="216">
        <v>833</v>
      </c>
      <c r="AJ87" s="217"/>
      <c r="AK87" s="217"/>
      <c r="AL87" s="217"/>
      <c r="AM87" s="216">
        <v>833</v>
      </c>
      <c r="AN87" s="217"/>
      <c r="AO87" s="217"/>
      <c r="AP87" s="217"/>
      <c r="AQ87" s="340" t="s">
        <v>577</v>
      </c>
      <c r="AR87" s="206"/>
      <c r="AS87" s="206"/>
      <c r="AT87" s="341"/>
      <c r="AU87" s="217" t="s">
        <v>588</v>
      </c>
      <c r="AV87" s="217"/>
      <c r="AW87" s="217"/>
      <c r="AX87" s="219"/>
    </row>
    <row r="88" spans="1:60" ht="23.25"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464" t="s">
        <v>587</v>
      </c>
      <c r="AC88" s="464"/>
      <c r="AD88" s="464"/>
      <c r="AE88" s="216">
        <v>833</v>
      </c>
      <c r="AF88" s="217"/>
      <c r="AG88" s="217"/>
      <c r="AH88" s="217"/>
      <c r="AI88" s="216">
        <v>833</v>
      </c>
      <c r="AJ88" s="217"/>
      <c r="AK88" s="217"/>
      <c r="AL88" s="217"/>
      <c r="AM88" s="216">
        <v>833</v>
      </c>
      <c r="AN88" s="217"/>
      <c r="AO88" s="217"/>
      <c r="AP88" s="217"/>
      <c r="AQ88" s="340" t="s">
        <v>571</v>
      </c>
      <c r="AR88" s="206"/>
      <c r="AS88" s="206"/>
      <c r="AT88" s="341"/>
      <c r="AU88" s="217">
        <v>879</v>
      </c>
      <c r="AV88" s="217"/>
      <c r="AW88" s="217"/>
      <c r="AX88" s="219"/>
      <c r="AY88" s="10"/>
      <c r="AZ88" s="10"/>
      <c r="BA88" s="10"/>
      <c r="BB88" s="10"/>
      <c r="BC88" s="10"/>
    </row>
    <row r="89" spans="1:60" ht="23.25"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v>100</v>
      </c>
      <c r="AF89" s="217"/>
      <c r="AG89" s="217"/>
      <c r="AH89" s="217"/>
      <c r="AI89" s="216">
        <v>100</v>
      </c>
      <c r="AJ89" s="217"/>
      <c r="AK89" s="217"/>
      <c r="AL89" s="217"/>
      <c r="AM89" s="216">
        <v>100</v>
      </c>
      <c r="AN89" s="217"/>
      <c r="AO89" s="217"/>
      <c r="AP89" s="217"/>
      <c r="AQ89" s="340" t="s">
        <v>571</v>
      </c>
      <c r="AR89" s="206"/>
      <c r="AS89" s="206"/>
      <c r="AT89" s="341"/>
      <c r="AU89" s="217" t="s">
        <v>589</v>
      </c>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590</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591</v>
      </c>
      <c r="AC101" s="464"/>
      <c r="AD101" s="464"/>
      <c r="AE101" s="216">
        <v>1</v>
      </c>
      <c r="AF101" s="217"/>
      <c r="AG101" s="217"/>
      <c r="AH101" s="218"/>
      <c r="AI101" s="216">
        <v>8</v>
      </c>
      <c r="AJ101" s="217"/>
      <c r="AK101" s="217"/>
      <c r="AL101" s="218"/>
      <c r="AM101" s="216">
        <v>6</v>
      </c>
      <c r="AN101" s="217"/>
      <c r="AO101" s="217"/>
      <c r="AP101" s="218"/>
      <c r="AQ101" s="216" t="s">
        <v>675</v>
      </c>
      <c r="AR101" s="217"/>
      <c r="AS101" s="217"/>
      <c r="AT101" s="218"/>
      <c r="AU101" s="216" t="s">
        <v>592</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591</v>
      </c>
      <c r="AC102" s="464"/>
      <c r="AD102" s="464"/>
      <c r="AE102" s="421">
        <v>1</v>
      </c>
      <c r="AF102" s="421"/>
      <c r="AG102" s="421"/>
      <c r="AH102" s="421"/>
      <c r="AI102" s="421">
        <v>8</v>
      </c>
      <c r="AJ102" s="421"/>
      <c r="AK102" s="421"/>
      <c r="AL102" s="421"/>
      <c r="AM102" s="421">
        <v>6</v>
      </c>
      <c r="AN102" s="421"/>
      <c r="AO102" s="421"/>
      <c r="AP102" s="421"/>
      <c r="AQ102" s="271">
        <v>4</v>
      </c>
      <c r="AR102" s="272"/>
      <c r="AS102" s="272"/>
      <c r="AT102" s="317"/>
      <c r="AU102" s="271">
        <v>3</v>
      </c>
      <c r="AV102" s="272"/>
      <c r="AW102" s="272"/>
      <c r="AX102" s="317"/>
    </row>
    <row r="103" spans="1:60" ht="31.5"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customHeight="1" x14ac:dyDescent="0.15">
      <c r="A104" s="425"/>
      <c r="B104" s="426"/>
      <c r="C104" s="426"/>
      <c r="D104" s="426"/>
      <c r="E104" s="426"/>
      <c r="F104" s="427"/>
      <c r="G104" s="104" t="s">
        <v>593</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591</v>
      </c>
      <c r="AC104" s="549"/>
      <c r="AD104" s="550"/>
      <c r="AE104" s="216">
        <v>33</v>
      </c>
      <c r="AF104" s="217"/>
      <c r="AG104" s="217"/>
      <c r="AH104" s="218"/>
      <c r="AI104" s="216">
        <v>33</v>
      </c>
      <c r="AJ104" s="217"/>
      <c r="AK104" s="217"/>
      <c r="AL104" s="218"/>
      <c r="AM104" s="216">
        <v>34</v>
      </c>
      <c r="AN104" s="217"/>
      <c r="AO104" s="217"/>
      <c r="AP104" s="218"/>
      <c r="AQ104" s="216" t="s">
        <v>675</v>
      </c>
      <c r="AR104" s="217"/>
      <c r="AS104" s="217"/>
      <c r="AT104" s="218"/>
      <c r="AU104" s="216" t="s">
        <v>581</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591</v>
      </c>
      <c r="AC105" s="472"/>
      <c r="AD105" s="473"/>
      <c r="AE105" s="421">
        <v>33</v>
      </c>
      <c r="AF105" s="421"/>
      <c r="AG105" s="421"/>
      <c r="AH105" s="421"/>
      <c r="AI105" s="421">
        <v>33</v>
      </c>
      <c r="AJ105" s="421"/>
      <c r="AK105" s="421"/>
      <c r="AL105" s="421"/>
      <c r="AM105" s="421">
        <v>34</v>
      </c>
      <c r="AN105" s="421"/>
      <c r="AO105" s="421"/>
      <c r="AP105" s="421"/>
      <c r="AQ105" s="216">
        <v>34</v>
      </c>
      <c r="AR105" s="217"/>
      <c r="AS105" s="217"/>
      <c r="AT105" s="218"/>
      <c r="AU105" s="271">
        <v>34</v>
      </c>
      <c r="AV105" s="272"/>
      <c r="AW105" s="272"/>
      <c r="AX105" s="317"/>
    </row>
    <row r="106" spans="1:60" ht="31.5" hidden="1"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594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596</v>
      </c>
      <c r="AC116" s="466"/>
      <c r="AD116" s="467"/>
      <c r="AE116" s="421">
        <v>18</v>
      </c>
      <c r="AF116" s="421"/>
      <c r="AG116" s="421"/>
      <c r="AH116" s="421"/>
      <c r="AI116" s="421">
        <v>28</v>
      </c>
      <c r="AJ116" s="421"/>
      <c r="AK116" s="421"/>
      <c r="AL116" s="421"/>
      <c r="AM116" s="421">
        <v>52</v>
      </c>
      <c r="AN116" s="421"/>
      <c r="AO116" s="421"/>
      <c r="AP116" s="421"/>
      <c r="AQ116" s="216">
        <v>346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595</v>
      </c>
      <c r="AC117" s="476"/>
      <c r="AD117" s="477"/>
      <c r="AE117" s="554" t="s">
        <v>597</v>
      </c>
      <c r="AF117" s="554"/>
      <c r="AG117" s="554"/>
      <c r="AH117" s="554"/>
      <c r="AI117" s="554" t="s">
        <v>598</v>
      </c>
      <c r="AJ117" s="554"/>
      <c r="AK117" s="554"/>
      <c r="AL117" s="554"/>
      <c r="AM117" s="554" t="s">
        <v>669</v>
      </c>
      <c r="AN117" s="554"/>
      <c r="AO117" s="554"/>
      <c r="AP117" s="554"/>
      <c r="AQ117" s="554" t="s">
        <v>676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hidden="1" customHeight="1" x14ac:dyDescent="0.15">
      <c r="A119" s="442"/>
      <c r="B119" s="443"/>
      <c r="C119" s="443"/>
      <c r="D119" s="443"/>
      <c r="E119" s="443"/>
      <c r="F119" s="444"/>
      <c r="G119" s="393" t="s">
        <v>362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599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571</v>
      </c>
      <c r="AR133" s="198"/>
      <c r="AS133" s="132" t="s">
        <v>236</v>
      </c>
      <c r="AT133" s="133"/>
      <c r="AU133" s="199" t="s">
        <v>603</v>
      </c>
      <c r="AV133" s="199"/>
      <c r="AW133" s="132" t="s">
        <v>181</v>
      </c>
      <c r="AX133" s="194"/>
    </row>
    <row r="134" spans="1:50" ht="39.75" customHeight="1" x14ac:dyDescent="0.15">
      <c r="A134" s="188"/>
      <c r="B134" s="185"/>
      <c r="C134" s="179"/>
      <c r="D134" s="185"/>
      <c r="E134" s="179"/>
      <c r="F134" s="180"/>
      <c r="G134" s="103" t="s">
        <v>571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601</v>
      </c>
      <c r="AC134" s="204"/>
      <c r="AD134" s="204"/>
      <c r="AE134" s="205" t="s">
        <v>592</v>
      </c>
      <c r="AF134" s="206"/>
      <c r="AG134" s="206"/>
      <c r="AH134" s="206"/>
      <c r="AI134" s="205" t="s">
        <v>571</v>
      </c>
      <c r="AJ134" s="206"/>
      <c r="AK134" s="206"/>
      <c r="AL134" s="206"/>
      <c r="AM134" s="205" t="s">
        <v>575</v>
      </c>
      <c r="AN134" s="206"/>
      <c r="AO134" s="206"/>
      <c r="AP134" s="206"/>
      <c r="AQ134" s="205" t="s">
        <v>571</v>
      </c>
      <c r="AR134" s="206"/>
      <c r="AS134" s="206"/>
      <c r="AT134" s="206"/>
      <c r="AU134" s="205" t="s">
        <v>577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573</v>
      </c>
      <c r="AC135" s="212"/>
      <c r="AD135" s="212"/>
      <c r="AE135" s="205" t="s">
        <v>592</v>
      </c>
      <c r="AF135" s="206"/>
      <c r="AG135" s="206"/>
      <c r="AH135" s="206"/>
      <c r="AI135" s="205" t="s">
        <v>602</v>
      </c>
      <c r="AJ135" s="206"/>
      <c r="AK135" s="206"/>
      <c r="AL135" s="206"/>
      <c r="AM135" s="205" t="s">
        <v>571</v>
      </c>
      <c r="AN135" s="206"/>
      <c r="AO135" s="206"/>
      <c r="AP135" s="206"/>
      <c r="AQ135" s="205" t="s">
        <v>577</v>
      </c>
      <c r="AR135" s="206"/>
      <c r="AS135" s="206"/>
      <c r="AT135" s="206"/>
      <c r="AU135" s="205" t="s">
        <v>604</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672</v>
      </c>
      <c r="H154" s="104"/>
      <c r="I154" s="104"/>
      <c r="J154" s="104"/>
      <c r="K154" s="104"/>
      <c r="L154" s="104"/>
      <c r="M154" s="104"/>
      <c r="N154" s="104"/>
      <c r="O154" s="104"/>
      <c r="P154" s="105"/>
      <c r="Q154" s="124" t="s">
        <v>672</v>
      </c>
      <c r="R154" s="104"/>
      <c r="S154" s="104"/>
      <c r="T154" s="104"/>
      <c r="U154" s="104"/>
      <c r="V154" s="104"/>
      <c r="W154" s="104"/>
      <c r="X154" s="104"/>
      <c r="Y154" s="104"/>
      <c r="Z154" s="104"/>
      <c r="AA154" s="291"/>
      <c r="AB154" s="140"/>
      <c r="AC154" s="141"/>
      <c r="AD154" s="141"/>
      <c r="AE154" s="146" t="s">
        <v>672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672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5.75" customHeight="1" x14ac:dyDescent="0.15">
      <c r="A188" s="188"/>
      <c r="B188" s="185"/>
      <c r="C188" s="179"/>
      <c r="D188" s="185"/>
      <c r="E188" s="124" t="s">
        <v>605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8"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426</v>
      </c>
      <c r="D430" s="931"/>
      <c r="E430" s="173" t="s">
        <v>404</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607</v>
      </c>
      <c r="AF432" s="199"/>
      <c r="AG432" s="132" t="s">
        <v>236</v>
      </c>
      <c r="AH432" s="133"/>
      <c r="AI432" s="155"/>
      <c r="AJ432" s="155"/>
      <c r="AK432" s="155"/>
      <c r="AL432" s="153"/>
      <c r="AM432" s="155"/>
      <c r="AN432" s="155"/>
      <c r="AO432" s="155"/>
      <c r="AP432" s="153"/>
      <c r="AQ432" s="590" t="s">
        <v>571</v>
      </c>
      <c r="AR432" s="199"/>
      <c r="AS432" s="132" t="s">
        <v>236</v>
      </c>
      <c r="AT432" s="133"/>
      <c r="AU432" s="199" t="s">
        <v>571</v>
      </c>
      <c r="AV432" s="199"/>
      <c r="AW432" s="132" t="s">
        <v>181</v>
      </c>
      <c r="AX432" s="194"/>
    </row>
    <row r="433" spans="1:50" ht="23.25" customHeight="1" x14ac:dyDescent="0.15">
      <c r="A433" s="188"/>
      <c r="B433" s="185"/>
      <c r="C433" s="179"/>
      <c r="D433" s="185"/>
      <c r="E433" s="342"/>
      <c r="F433" s="343"/>
      <c r="G433" s="103" t="s">
        <v>606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601</v>
      </c>
      <c r="AC433" s="212"/>
      <c r="AD433" s="212"/>
      <c r="AE433" s="340" t="s">
        <v>573</v>
      </c>
      <c r="AF433" s="206"/>
      <c r="AG433" s="206"/>
      <c r="AH433" s="206"/>
      <c r="AI433" s="340" t="s">
        <v>571</v>
      </c>
      <c r="AJ433" s="206"/>
      <c r="AK433" s="206"/>
      <c r="AL433" s="206"/>
      <c r="AM433" s="340" t="s">
        <v>609</v>
      </c>
      <c r="AN433" s="206"/>
      <c r="AO433" s="206"/>
      <c r="AP433" s="341"/>
      <c r="AQ433" s="340" t="s">
        <v>575</v>
      </c>
      <c r="AR433" s="206"/>
      <c r="AS433" s="206"/>
      <c r="AT433" s="341"/>
      <c r="AU433" s="206" t="s">
        <v>571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601</v>
      </c>
      <c r="AC434" s="204"/>
      <c r="AD434" s="204"/>
      <c r="AE434" s="340" t="s">
        <v>592</v>
      </c>
      <c r="AF434" s="206"/>
      <c r="AG434" s="206"/>
      <c r="AH434" s="341"/>
      <c r="AI434" s="340" t="s">
        <v>571</v>
      </c>
      <c r="AJ434" s="206"/>
      <c r="AK434" s="206"/>
      <c r="AL434" s="206"/>
      <c r="AM434" s="340" t="s">
        <v>571</v>
      </c>
      <c r="AN434" s="206"/>
      <c r="AO434" s="206"/>
      <c r="AP434" s="341"/>
      <c r="AQ434" s="340" t="s">
        <v>571</v>
      </c>
      <c r="AR434" s="206"/>
      <c r="AS434" s="206"/>
      <c r="AT434" s="341"/>
      <c r="AU434" s="206" t="s">
        <v>571</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592</v>
      </c>
      <c r="AF435" s="206"/>
      <c r="AG435" s="206"/>
      <c r="AH435" s="341"/>
      <c r="AI435" s="340" t="s">
        <v>608</v>
      </c>
      <c r="AJ435" s="206"/>
      <c r="AK435" s="206"/>
      <c r="AL435" s="206"/>
      <c r="AM435" s="340" t="s">
        <v>571</v>
      </c>
      <c r="AN435" s="206"/>
      <c r="AO435" s="206"/>
      <c r="AP435" s="341"/>
      <c r="AQ435" s="340" t="s">
        <v>577</v>
      </c>
      <c r="AR435" s="206"/>
      <c r="AS435" s="206"/>
      <c r="AT435" s="341"/>
      <c r="AU435" s="206" t="s">
        <v>573</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t="s">
        <v>571</v>
      </c>
      <c r="AF477" s="199"/>
      <c r="AG477" s="132" t="s">
        <v>236</v>
      </c>
      <c r="AH477" s="133"/>
      <c r="AI477" s="155"/>
      <c r="AJ477" s="155"/>
      <c r="AK477" s="155"/>
      <c r="AL477" s="153"/>
      <c r="AM477" s="155"/>
      <c r="AN477" s="155"/>
      <c r="AO477" s="155"/>
      <c r="AP477" s="153"/>
      <c r="AQ477" s="590" t="s">
        <v>571</v>
      </c>
      <c r="AR477" s="199"/>
      <c r="AS477" s="132" t="s">
        <v>236</v>
      </c>
      <c r="AT477" s="133"/>
      <c r="AU477" s="199" t="s">
        <v>571</v>
      </c>
      <c r="AV477" s="199"/>
      <c r="AW477" s="132" t="s">
        <v>181</v>
      </c>
      <c r="AX477" s="194"/>
    </row>
    <row r="478" spans="1:50" ht="23.25" customHeight="1" x14ac:dyDescent="0.15">
      <c r="A478" s="188"/>
      <c r="B478" s="185"/>
      <c r="C478" s="179"/>
      <c r="D478" s="185"/>
      <c r="E478" s="342"/>
      <c r="F478" s="343"/>
      <c r="G478" s="103" t="s">
        <v>571</v>
      </c>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t="s">
        <v>601</v>
      </c>
      <c r="AC478" s="212"/>
      <c r="AD478" s="212"/>
      <c r="AE478" s="340" t="s">
        <v>592</v>
      </c>
      <c r="AF478" s="206"/>
      <c r="AG478" s="206"/>
      <c r="AH478" s="206"/>
      <c r="AI478" s="340" t="s">
        <v>577</v>
      </c>
      <c r="AJ478" s="206"/>
      <c r="AK478" s="206"/>
      <c r="AL478" s="206"/>
      <c r="AM478" s="340" t="s">
        <v>571</v>
      </c>
      <c r="AN478" s="206"/>
      <c r="AO478" s="206"/>
      <c r="AP478" s="341"/>
      <c r="AQ478" s="340" t="s">
        <v>577</v>
      </c>
      <c r="AR478" s="206"/>
      <c r="AS478" s="206"/>
      <c r="AT478" s="341"/>
      <c r="AU478" s="206" t="s">
        <v>571</v>
      </c>
      <c r="AV478" s="206"/>
      <c r="AW478" s="206"/>
      <c r="AX478" s="207"/>
    </row>
    <row r="479" spans="1:50" ht="23.25"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t="s">
        <v>571</v>
      </c>
      <c r="AC479" s="204"/>
      <c r="AD479" s="204"/>
      <c r="AE479" s="340" t="s">
        <v>571</v>
      </c>
      <c r="AF479" s="206"/>
      <c r="AG479" s="206"/>
      <c r="AH479" s="341"/>
      <c r="AI479" s="340" t="s">
        <v>571</v>
      </c>
      <c r="AJ479" s="206"/>
      <c r="AK479" s="206"/>
      <c r="AL479" s="206"/>
      <c r="AM479" s="340" t="s">
        <v>574</v>
      </c>
      <c r="AN479" s="206"/>
      <c r="AO479" s="206"/>
      <c r="AP479" s="341"/>
      <c r="AQ479" s="340" t="s">
        <v>572</v>
      </c>
      <c r="AR479" s="206"/>
      <c r="AS479" s="206"/>
      <c r="AT479" s="341"/>
      <c r="AU479" s="206" t="s">
        <v>571</v>
      </c>
      <c r="AV479" s="206"/>
      <c r="AW479" s="206"/>
      <c r="AX479" s="207"/>
    </row>
    <row r="480" spans="1:50" ht="23.25"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t="s">
        <v>610</v>
      </c>
      <c r="AF480" s="206"/>
      <c r="AG480" s="206"/>
      <c r="AH480" s="341"/>
      <c r="AI480" s="340" t="s">
        <v>592</v>
      </c>
      <c r="AJ480" s="206"/>
      <c r="AK480" s="206"/>
      <c r="AL480" s="206"/>
      <c r="AM480" s="340" t="s">
        <v>592</v>
      </c>
      <c r="AN480" s="206"/>
      <c r="AO480" s="206"/>
      <c r="AP480" s="341"/>
      <c r="AQ480" s="340" t="s">
        <v>571</v>
      </c>
      <c r="AR480" s="206"/>
      <c r="AS480" s="206"/>
      <c r="AT480" s="341"/>
      <c r="AU480" s="206" t="s">
        <v>592</v>
      </c>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672</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612</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613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614</v>
      </c>
      <c r="AE705" s="715"/>
      <c r="AF705" s="715"/>
      <c r="AG705" s="124" t="s">
        <v>616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615</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615</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566</v>
      </c>
      <c r="AE708" s="605"/>
      <c r="AF708" s="605"/>
      <c r="AG708" s="742" t="s">
        <v>612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618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614</v>
      </c>
      <c r="AE710" s="327"/>
      <c r="AF710" s="327"/>
      <c r="AG710" s="100" t="s">
        <v>619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566</v>
      </c>
      <c r="AE711" s="327"/>
      <c r="AF711" s="327"/>
      <c r="AG711" s="100" t="s">
        <v>620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617</v>
      </c>
      <c r="AE712" s="783"/>
      <c r="AF712" s="783"/>
      <c r="AG712" s="810" t="s">
        <v>621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350</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566</v>
      </c>
      <c r="AE713" s="327"/>
      <c r="AF713" s="663"/>
      <c r="AG713" s="100" t="s">
        <v>621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614</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566</v>
      </c>
      <c r="AE715" s="605"/>
      <c r="AF715" s="656"/>
      <c r="AG715" s="742" t="s">
        <v>622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614</v>
      </c>
      <c r="AE716" s="627"/>
      <c r="AF716" s="627"/>
      <c r="AG716" s="100" t="s">
        <v>623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624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625</v>
      </c>
      <c r="AH718" s="110"/>
      <c r="AI718" s="110"/>
      <c r="AJ718" s="110"/>
      <c r="AK718" s="110"/>
      <c r="AL718" s="110"/>
      <c r="AM718" s="110"/>
      <c r="AN718" s="110"/>
      <c r="AO718" s="110"/>
      <c r="AP718" s="110"/>
      <c r="AQ718" s="110"/>
      <c r="AR718" s="110"/>
      <c r="AS718" s="110"/>
      <c r="AT718" s="110"/>
      <c r="AU718" s="110"/>
      <c r="AV718" s="110"/>
      <c r="AW718" s="110"/>
      <c r="AX718" s="127"/>
    </row>
    <row r="719" spans="1:50" ht="41.25" hidden="1"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hidden="1" customHeight="1" x14ac:dyDescent="0.15">
      <c r="A720" s="778"/>
      <c r="B720" s="779"/>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79.5" customHeight="1" x14ac:dyDescent="0.15">
      <c r="A726" s="640" t="s">
        <v>48</v>
      </c>
      <c r="B726" s="802"/>
      <c r="C726" s="815" t="s">
        <v>53</v>
      </c>
      <c r="D726" s="837"/>
      <c r="E726" s="837"/>
      <c r="F726" s="838"/>
      <c r="G726" s="577"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673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675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407</v>
      </c>
      <c r="B737" s="209"/>
      <c r="C737" s="209"/>
      <c r="D737" s="210"/>
      <c r="E737" s="989" t="s">
        <v>628</v>
      </c>
      <c r="F737" s="989"/>
      <c r="G737" s="989"/>
      <c r="H737" s="989"/>
      <c r="I737" s="989"/>
      <c r="J737" s="989"/>
      <c r="K737" s="989"/>
      <c r="L737" s="989"/>
      <c r="M737" s="989"/>
      <c r="N737" s="365" t="s">
        <v>402</v>
      </c>
      <c r="O737" s="365"/>
      <c r="P737" s="365"/>
      <c r="Q737" s="365"/>
      <c r="R737" s="989" t="s">
        <v>629</v>
      </c>
      <c r="S737" s="989"/>
      <c r="T737" s="989"/>
      <c r="U737" s="989"/>
      <c r="V737" s="989"/>
      <c r="W737" s="989"/>
      <c r="X737" s="989"/>
      <c r="Y737" s="989"/>
      <c r="Z737" s="989"/>
      <c r="AA737" s="365" t="s">
        <v>401</v>
      </c>
      <c r="AB737" s="365"/>
      <c r="AC737" s="365"/>
      <c r="AD737" s="365"/>
      <c r="AE737" s="989" t="s">
        <v>630</v>
      </c>
      <c r="AF737" s="989"/>
      <c r="AG737" s="989"/>
      <c r="AH737" s="989"/>
      <c r="AI737" s="989"/>
      <c r="AJ737" s="989"/>
      <c r="AK737" s="989"/>
      <c r="AL737" s="989"/>
      <c r="AM737" s="989"/>
      <c r="AN737" s="365" t="s">
        <v>400</v>
      </c>
      <c r="AO737" s="365"/>
      <c r="AP737" s="365"/>
      <c r="AQ737" s="365"/>
      <c r="AR737" s="995" t="s">
        <v>631</v>
      </c>
      <c r="AS737" s="996"/>
      <c r="AT737" s="996"/>
      <c r="AU737" s="996"/>
      <c r="AV737" s="996"/>
      <c r="AW737" s="996"/>
      <c r="AX737" s="997"/>
      <c r="AY737" s="88"/>
      <c r="AZ737" s="88"/>
    </row>
    <row r="738" spans="1:52" ht="24.75" customHeight="1" x14ac:dyDescent="0.15">
      <c r="A738" s="988" t="s">
        <v>399</v>
      </c>
      <c r="B738" s="209"/>
      <c r="C738" s="209"/>
      <c r="D738" s="210"/>
      <c r="E738" s="989" t="s">
        <v>635</v>
      </c>
      <c r="F738" s="989"/>
      <c r="G738" s="989"/>
      <c r="H738" s="989"/>
      <c r="I738" s="989"/>
      <c r="J738" s="989"/>
      <c r="K738" s="989"/>
      <c r="L738" s="989"/>
      <c r="M738" s="989"/>
      <c r="N738" s="365" t="s">
        <v>398</v>
      </c>
      <c r="O738" s="365"/>
      <c r="P738" s="365"/>
      <c r="Q738" s="365"/>
      <c r="R738" s="989" t="s">
        <v>634</v>
      </c>
      <c r="S738" s="989"/>
      <c r="T738" s="989"/>
      <c r="U738" s="989"/>
      <c r="V738" s="989"/>
      <c r="W738" s="989"/>
      <c r="X738" s="989"/>
      <c r="Y738" s="989"/>
      <c r="Z738" s="989"/>
      <c r="AA738" s="365" t="s">
        <v>397</v>
      </c>
      <c r="AB738" s="365"/>
      <c r="AC738" s="365"/>
      <c r="AD738" s="365"/>
      <c r="AE738" s="989" t="s">
        <v>633</v>
      </c>
      <c r="AF738" s="989"/>
      <c r="AG738" s="989"/>
      <c r="AH738" s="989"/>
      <c r="AI738" s="989"/>
      <c r="AJ738" s="989"/>
      <c r="AK738" s="989"/>
      <c r="AL738" s="989"/>
      <c r="AM738" s="989"/>
      <c r="AN738" s="365" t="s">
        <v>396</v>
      </c>
      <c r="AO738" s="365"/>
      <c r="AP738" s="365"/>
      <c r="AQ738" s="365"/>
      <c r="AR738" s="995" t="s">
        <v>632</v>
      </c>
      <c r="AS738" s="996"/>
      <c r="AT738" s="996"/>
      <c r="AU738" s="996"/>
      <c r="AV738" s="996"/>
      <c r="AW738" s="996"/>
      <c r="AX738" s="997"/>
    </row>
    <row r="739" spans="1:52" ht="24.75" customHeight="1" x14ac:dyDescent="0.15">
      <c r="A739" s="988" t="s">
        <v>395</v>
      </c>
      <c r="B739" s="209"/>
      <c r="C739" s="209"/>
      <c r="D739" s="210"/>
      <c r="E739" s="989" t="s">
        <v>636</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419</v>
      </c>
      <c r="B740" s="971"/>
      <c r="C740" s="971"/>
      <c r="D740" s="972"/>
      <c r="E740" s="973" t="s">
        <v>562</v>
      </c>
      <c r="F740" s="974"/>
      <c r="G740" s="974"/>
      <c r="H740" s="92" t="str">
        <f>IF(E740="", "", "(")</f>
        <v>(</v>
      </c>
      <c r="I740" s="974"/>
      <c r="J740" s="974"/>
      <c r="K740" s="92" t="str">
        <f>IF(OR(I740="　", I740=""), "", "-")</f>
        <v/>
      </c>
      <c r="L740" s="975">
        <v>754</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5" t="s">
        <v>637</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640</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638</v>
      </c>
      <c r="H782" s="671"/>
      <c r="I782" s="671"/>
      <c r="J782" s="671"/>
      <c r="K782" s="672"/>
      <c r="L782" s="664" t="s">
        <v>639</v>
      </c>
      <c r="M782" s="665"/>
      <c r="N782" s="665"/>
      <c r="O782" s="665"/>
      <c r="P782" s="665"/>
      <c r="Q782" s="665"/>
      <c r="R782" s="665"/>
      <c r="S782" s="665"/>
      <c r="T782" s="665"/>
      <c r="U782" s="665"/>
      <c r="V782" s="665"/>
      <c r="W782" s="665"/>
      <c r="X782" s="666"/>
      <c r="Y782" s="388">
        <v>210</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210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customHeight="1" x14ac:dyDescent="0.15">
      <c r="A793" s="631"/>
      <c r="B793" s="632"/>
      <c r="C793" s="632"/>
      <c r="D793" s="632"/>
      <c r="E793" s="632"/>
      <c r="F793" s="633"/>
      <c r="G793" s="595" t="s">
        <v>641</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642</v>
      </c>
      <c r="H795" s="671"/>
      <c r="I795" s="671"/>
      <c r="J795" s="671"/>
      <c r="K795" s="672"/>
      <c r="L795" s="664" t="s">
        <v>643</v>
      </c>
      <c r="M795" s="665"/>
      <c r="N795" s="665"/>
      <c r="O795" s="665"/>
      <c r="P795" s="665"/>
      <c r="Q795" s="665"/>
      <c r="R795" s="665"/>
      <c r="S795" s="665"/>
      <c r="T795" s="665"/>
      <c r="U795" s="665"/>
      <c r="V795" s="665"/>
      <c r="W795" s="665"/>
      <c r="X795" s="666"/>
      <c r="Y795" s="388">
        <v>96</v>
      </c>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96</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347</v>
      </c>
      <c r="AM832" s="279"/>
      <c r="AN832" s="279"/>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t="s">
        <v>646</v>
      </c>
      <c r="D838" s="347"/>
      <c r="E838" s="347"/>
      <c r="F838" s="347"/>
      <c r="G838" s="347"/>
      <c r="H838" s="347"/>
      <c r="I838" s="347"/>
      <c r="J838" s="348">
        <v>1013205001281</v>
      </c>
      <c r="K838" s="349"/>
      <c r="L838" s="349"/>
      <c r="M838" s="349"/>
      <c r="N838" s="349"/>
      <c r="O838" s="349"/>
      <c r="P838" s="362" t="s">
        <v>664</v>
      </c>
      <c r="Q838" s="350"/>
      <c r="R838" s="350"/>
      <c r="S838" s="350"/>
      <c r="T838" s="350"/>
      <c r="U838" s="350"/>
      <c r="V838" s="350"/>
      <c r="W838" s="350"/>
      <c r="X838" s="350"/>
      <c r="Y838" s="351">
        <v>210</v>
      </c>
      <c r="Z838" s="352"/>
      <c r="AA838" s="352"/>
      <c r="AB838" s="353"/>
      <c r="AC838" s="363" t="s">
        <v>663</v>
      </c>
      <c r="AD838" s="371"/>
      <c r="AE838" s="371"/>
      <c r="AF838" s="371"/>
      <c r="AG838" s="371"/>
      <c r="AH838" s="372" t="s">
        <v>592</v>
      </c>
      <c r="AI838" s="373"/>
      <c r="AJ838" s="373"/>
      <c r="AK838" s="373"/>
      <c r="AL838" s="357" t="s">
        <v>571</v>
      </c>
      <c r="AM838" s="358"/>
      <c r="AN838" s="358"/>
      <c r="AO838" s="359"/>
      <c r="AP838" s="360" t="s">
        <v>571</v>
      </c>
      <c r="AQ838" s="360"/>
      <c r="AR838" s="360"/>
      <c r="AS838" s="360"/>
      <c r="AT838" s="360"/>
      <c r="AU838" s="360"/>
      <c r="AV838" s="360"/>
      <c r="AW838" s="360"/>
      <c r="AX838" s="360"/>
    </row>
    <row r="839" spans="1:50" ht="30" customHeight="1" x14ac:dyDescent="0.15">
      <c r="A839" s="376">
        <v>2</v>
      </c>
      <c r="B839" s="376">
        <v>1</v>
      </c>
      <c r="C839" s="347" t="s">
        <v>653</v>
      </c>
      <c r="D839" s="347"/>
      <c r="E839" s="347"/>
      <c r="F839" s="347"/>
      <c r="G839" s="347"/>
      <c r="H839" s="347"/>
      <c r="I839" s="347"/>
      <c r="J839" s="348">
        <v>6430005004014</v>
      </c>
      <c r="K839" s="349"/>
      <c r="L839" s="349"/>
      <c r="M839" s="349"/>
      <c r="N839" s="349"/>
      <c r="O839" s="349"/>
      <c r="P839" s="350" t="s">
        <v>665</v>
      </c>
      <c r="Q839" s="350"/>
      <c r="R839" s="350"/>
      <c r="S839" s="350"/>
      <c r="T839" s="350"/>
      <c r="U839" s="350"/>
      <c r="V839" s="350"/>
      <c r="W839" s="350"/>
      <c r="X839" s="350"/>
      <c r="Y839" s="351">
        <v>69</v>
      </c>
      <c r="Z839" s="352"/>
      <c r="AA839" s="352"/>
      <c r="AB839" s="353"/>
      <c r="AC839" s="363" t="s">
        <v>663</v>
      </c>
      <c r="AD839" s="371"/>
      <c r="AE839" s="371"/>
      <c r="AF839" s="371"/>
      <c r="AG839" s="371"/>
      <c r="AH839" s="372" t="s">
        <v>592</v>
      </c>
      <c r="AI839" s="373"/>
      <c r="AJ839" s="373"/>
      <c r="AK839" s="373"/>
      <c r="AL839" s="357" t="s">
        <v>571</v>
      </c>
      <c r="AM839" s="358"/>
      <c r="AN839" s="358"/>
      <c r="AO839" s="359"/>
      <c r="AP839" s="360" t="s">
        <v>571</v>
      </c>
      <c r="AQ839" s="360"/>
      <c r="AR839" s="360"/>
      <c r="AS839" s="360"/>
      <c r="AT839" s="360"/>
      <c r="AU839" s="360"/>
      <c r="AV839" s="360"/>
      <c r="AW839" s="360"/>
      <c r="AX839" s="360"/>
    </row>
    <row r="840" spans="1:50" ht="45" customHeight="1" x14ac:dyDescent="0.15">
      <c r="A840" s="376">
        <v>3</v>
      </c>
      <c r="B840" s="376">
        <v>1</v>
      </c>
      <c r="C840" s="361" t="s">
        <v>648</v>
      </c>
      <c r="D840" s="347"/>
      <c r="E840" s="347"/>
      <c r="F840" s="347"/>
      <c r="G840" s="347"/>
      <c r="H840" s="347"/>
      <c r="I840" s="347"/>
      <c r="J840" s="348">
        <v>6012705001563</v>
      </c>
      <c r="K840" s="349"/>
      <c r="L840" s="349"/>
      <c r="M840" s="349"/>
      <c r="N840" s="349"/>
      <c r="O840" s="349"/>
      <c r="P840" s="350" t="s">
        <v>664</v>
      </c>
      <c r="Q840" s="350"/>
      <c r="R840" s="350"/>
      <c r="S840" s="350"/>
      <c r="T840" s="350"/>
      <c r="U840" s="350"/>
      <c r="V840" s="350"/>
      <c r="W840" s="350"/>
      <c r="X840" s="350"/>
      <c r="Y840" s="351">
        <v>18</v>
      </c>
      <c r="Z840" s="352"/>
      <c r="AA840" s="352"/>
      <c r="AB840" s="353"/>
      <c r="AC840" s="363" t="s">
        <v>663</v>
      </c>
      <c r="AD840" s="371"/>
      <c r="AE840" s="371"/>
      <c r="AF840" s="371"/>
      <c r="AG840" s="371"/>
      <c r="AH840" s="372" t="s">
        <v>592</v>
      </c>
      <c r="AI840" s="373"/>
      <c r="AJ840" s="373"/>
      <c r="AK840" s="373"/>
      <c r="AL840" s="357" t="s">
        <v>571</v>
      </c>
      <c r="AM840" s="358"/>
      <c r="AN840" s="358"/>
      <c r="AO840" s="359"/>
      <c r="AP840" s="360" t="s">
        <v>571</v>
      </c>
      <c r="AQ840" s="360"/>
      <c r="AR840" s="360"/>
      <c r="AS840" s="360"/>
      <c r="AT840" s="360"/>
      <c r="AU840" s="360"/>
      <c r="AV840" s="360"/>
      <c r="AW840" s="360"/>
      <c r="AX840" s="360"/>
    </row>
    <row r="841" spans="1:50" ht="30" customHeight="1" x14ac:dyDescent="0.15">
      <c r="A841" s="376">
        <v>4</v>
      </c>
      <c r="B841" s="376">
        <v>1</v>
      </c>
      <c r="C841" s="361" t="s">
        <v>666</v>
      </c>
      <c r="D841" s="347"/>
      <c r="E841" s="347"/>
      <c r="F841" s="347"/>
      <c r="G841" s="347"/>
      <c r="H841" s="347"/>
      <c r="I841" s="347"/>
      <c r="J841" s="348">
        <v>7000020070009</v>
      </c>
      <c r="K841" s="349"/>
      <c r="L841" s="349"/>
      <c r="M841" s="349"/>
      <c r="N841" s="349"/>
      <c r="O841" s="349"/>
      <c r="P841" s="350" t="s">
        <v>665</v>
      </c>
      <c r="Q841" s="350"/>
      <c r="R841" s="350"/>
      <c r="S841" s="350"/>
      <c r="T841" s="350"/>
      <c r="U841" s="350"/>
      <c r="V841" s="350"/>
      <c r="W841" s="350"/>
      <c r="X841" s="350"/>
      <c r="Y841" s="351">
        <v>13</v>
      </c>
      <c r="Z841" s="352"/>
      <c r="AA841" s="352"/>
      <c r="AB841" s="353"/>
      <c r="AC841" s="363" t="s">
        <v>663</v>
      </c>
      <c r="AD841" s="371"/>
      <c r="AE841" s="371"/>
      <c r="AF841" s="371"/>
      <c r="AG841" s="371"/>
      <c r="AH841" s="372" t="s">
        <v>592</v>
      </c>
      <c r="AI841" s="373"/>
      <c r="AJ841" s="373"/>
      <c r="AK841" s="373"/>
      <c r="AL841" s="357" t="s">
        <v>571</v>
      </c>
      <c r="AM841" s="358"/>
      <c r="AN841" s="358"/>
      <c r="AO841" s="359"/>
      <c r="AP841" s="360" t="s">
        <v>571</v>
      </c>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t="s">
        <v>571</v>
      </c>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t="s">
        <v>571</v>
      </c>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t="s">
        <v>571</v>
      </c>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t="s">
        <v>571</v>
      </c>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t="s">
        <v>571</v>
      </c>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t="s">
        <v>571</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t="s">
        <v>571</v>
      </c>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t="s">
        <v>571</v>
      </c>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t="s">
        <v>571</v>
      </c>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t="s">
        <v>571</v>
      </c>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t="s">
        <v>571</v>
      </c>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t="s">
        <v>571</v>
      </c>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t="s">
        <v>571</v>
      </c>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t="s">
        <v>571</v>
      </c>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t="s">
        <v>571</v>
      </c>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t="s">
        <v>571</v>
      </c>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t="s">
        <v>571</v>
      </c>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t="s">
        <v>571</v>
      </c>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t="s">
        <v>571</v>
      </c>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t="s">
        <v>571</v>
      </c>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t="s">
        <v>571</v>
      </c>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t="s">
        <v>571</v>
      </c>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t="s">
        <v>571</v>
      </c>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t="s">
        <v>571</v>
      </c>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t="s">
        <v>571</v>
      </c>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t="s">
        <v>571</v>
      </c>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644</v>
      </c>
      <c r="D871" s="347"/>
      <c r="E871" s="347"/>
      <c r="F871" s="347"/>
      <c r="G871" s="347"/>
      <c r="H871" s="347"/>
      <c r="I871" s="347"/>
      <c r="J871" s="348" t="s">
        <v>623</v>
      </c>
      <c r="K871" s="349"/>
      <c r="L871" s="349"/>
      <c r="M871" s="349"/>
      <c r="N871" s="349"/>
      <c r="O871" s="349"/>
      <c r="P871" s="362" t="s">
        <v>576</v>
      </c>
      <c r="Q871" s="350"/>
      <c r="R871" s="350"/>
      <c r="S871" s="350"/>
      <c r="T871" s="350"/>
      <c r="U871" s="350"/>
      <c r="V871" s="350"/>
      <c r="W871" s="350"/>
      <c r="X871" s="350"/>
      <c r="Y871" s="351" t="s">
        <v>571</v>
      </c>
      <c r="Z871" s="352"/>
      <c r="AA871" s="352"/>
      <c r="AB871" s="353"/>
      <c r="AC871" s="363"/>
      <c r="AD871" s="371"/>
      <c r="AE871" s="371"/>
      <c r="AF871" s="371"/>
      <c r="AG871" s="371"/>
      <c r="AH871" s="372" t="s">
        <v>645</v>
      </c>
      <c r="AI871" s="373"/>
      <c r="AJ871" s="373"/>
      <c r="AK871" s="373"/>
      <c r="AL871" s="357" t="s">
        <v>592</v>
      </c>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75" customHeight="1" x14ac:dyDescent="0.15">
      <c r="A904" s="376">
        <v>1</v>
      </c>
      <c r="B904" s="376">
        <v>1</v>
      </c>
      <c r="C904" s="347" t="s">
        <v>646</v>
      </c>
      <c r="D904" s="347"/>
      <c r="E904" s="347"/>
      <c r="F904" s="347"/>
      <c r="G904" s="347"/>
      <c r="H904" s="347"/>
      <c r="I904" s="347"/>
      <c r="J904" s="348">
        <v>1013205001281</v>
      </c>
      <c r="K904" s="349"/>
      <c r="L904" s="349"/>
      <c r="M904" s="349"/>
      <c r="N904" s="349"/>
      <c r="O904" s="349"/>
      <c r="P904" s="362" t="s">
        <v>668</v>
      </c>
      <c r="Q904" s="350"/>
      <c r="R904" s="350"/>
      <c r="S904" s="350"/>
      <c r="T904" s="350"/>
      <c r="U904" s="350"/>
      <c r="V904" s="350"/>
      <c r="W904" s="350"/>
      <c r="X904" s="350"/>
      <c r="Y904" s="351">
        <v>96</v>
      </c>
      <c r="Z904" s="352"/>
      <c r="AA904" s="352"/>
      <c r="AB904" s="353"/>
      <c r="AC904" s="363" t="s">
        <v>663</v>
      </c>
      <c r="AD904" s="371"/>
      <c r="AE904" s="371"/>
      <c r="AF904" s="371"/>
      <c r="AG904" s="371"/>
      <c r="AH904" s="372" t="s">
        <v>571</v>
      </c>
      <c r="AI904" s="373"/>
      <c r="AJ904" s="373"/>
      <c r="AK904" s="373"/>
      <c r="AL904" s="357" t="s">
        <v>657</v>
      </c>
      <c r="AM904" s="358"/>
      <c r="AN904" s="358"/>
      <c r="AO904" s="359"/>
      <c r="AP904" s="360" t="s">
        <v>659</v>
      </c>
      <c r="AQ904" s="360"/>
      <c r="AR904" s="360"/>
      <c r="AS904" s="360"/>
      <c r="AT904" s="360"/>
      <c r="AU904" s="360"/>
      <c r="AV904" s="360"/>
      <c r="AW904" s="360"/>
      <c r="AX904" s="360"/>
    </row>
    <row r="905" spans="1:50" ht="48" customHeight="1" x14ac:dyDescent="0.15">
      <c r="A905" s="376">
        <v>2</v>
      </c>
      <c r="B905" s="376">
        <v>1</v>
      </c>
      <c r="C905" s="347" t="s">
        <v>648</v>
      </c>
      <c r="D905" s="347"/>
      <c r="E905" s="347"/>
      <c r="F905" s="347"/>
      <c r="G905" s="347"/>
      <c r="H905" s="347"/>
      <c r="I905" s="347"/>
      <c r="J905" s="348">
        <v>6012705001563</v>
      </c>
      <c r="K905" s="349"/>
      <c r="L905" s="349"/>
      <c r="M905" s="349"/>
      <c r="N905" s="349"/>
      <c r="O905" s="349"/>
      <c r="P905" s="350" t="s">
        <v>647</v>
      </c>
      <c r="Q905" s="350"/>
      <c r="R905" s="350"/>
      <c r="S905" s="350"/>
      <c r="T905" s="350"/>
      <c r="U905" s="350"/>
      <c r="V905" s="350"/>
      <c r="W905" s="350"/>
      <c r="X905" s="350"/>
      <c r="Y905" s="351">
        <v>24</v>
      </c>
      <c r="Z905" s="352"/>
      <c r="AA905" s="352"/>
      <c r="AB905" s="353"/>
      <c r="AC905" s="363" t="s">
        <v>663</v>
      </c>
      <c r="AD905" s="371"/>
      <c r="AE905" s="371"/>
      <c r="AF905" s="371"/>
      <c r="AG905" s="371"/>
      <c r="AH905" s="372" t="s">
        <v>657</v>
      </c>
      <c r="AI905" s="373"/>
      <c r="AJ905" s="373"/>
      <c r="AK905" s="373"/>
      <c r="AL905" s="357" t="s">
        <v>571</v>
      </c>
      <c r="AM905" s="358"/>
      <c r="AN905" s="358"/>
      <c r="AO905" s="359"/>
      <c r="AP905" s="360" t="s">
        <v>571</v>
      </c>
      <c r="AQ905" s="360"/>
      <c r="AR905" s="360"/>
      <c r="AS905" s="360"/>
      <c r="AT905" s="360"/>
      <c r="AU905" s="360"/>
      <c r="AV905" s="360"/>
      <c r="AW905" s="360"/>
      <c r="AX905" s="360"/>
    </row>
    <row r="906" spans="1:50" ht="30.75" customHeight="1" x14ac:dyDescent="0.15">
      <c r="A906" s="376">
        <v>3</v>
      </c>
      <c r="B906" s="376">
        <v>1</v>
      </c>
      <c r="C906" s="361" t="s">
        <v>654</v>
      </c>
      <c r="D906" s="347"/>
      <c r="E906" s="347"/>
      <c r="F906" s="347"/>
      <c r="G906" s="347"/>
      <c r="H906" s="347"/>
      <c r="I906" s="347"/>
      <c r="J906" s="348">
        <v>6430005004014</v>
      </c>
      <c r="K906" s="349"/>
      <c r="L906" s="349"/>
      <c r="M906" s="349"/>
      <c r="N906" s="349"/>
      <c r="O906" s="349"/>
      <c r="P906" s="350" t="s">
        <v>647</v>
      </c>
      <c r="Q906" s="350"/>
      <c r="R906" s="350"/>
      <c r="S906" s="350"/>
      <c r="T906" s="350"/>
      <c r="U906" s="350"/>
      <c r="V906" s="350"/>
      <c r="W906" s="350"/>
      <c r="X906" s="350"/>
      <c r="Y906" s="351">
        <v>8</v>
      </c>
      <c r="Z906" s="352"/>
      <c r="AA906" s="352"/>
      <c r="AB906" s="353"/>
      <c r="AC906" s="363" t="s">
        <v>663</v>
      </c>
      <c r="AD906" s="371"/>
      <c r="AE906" s="371"/>
      <c r="AF906" s="371"/>
      <c r="AG906" s="371"/>
      <c r="AH906" s="355" t="s">
        <v>592</v>
      </c>
      <c r="AI906" s="356"/>
      <c r="AJ906" s="356"/>
      <c r="AK906" s="356"/>
      <c r="AL906" s="357" t="s">
        <v>571</v>
      </c>
      <c r="AM906" s="358"/>
      <c r="AN906" s="358"/>
      <c r="AO906" s="359"/>
      <c r="AP906" s="360" t="s">
        <v>660</v>
      </c>
      <c r="AQ906" s="360"/>
      <c r="AR906" s="360"/>
      <c r="AS906" s="360"/>
      <c r="AT906" s="360"/>
      <c r="AU906" s="360"/>
      <c r="AV906" s="360"/>
      <c r="AW906" s="360"/>
      <c r="AX906" s="360"/>
    </row>
    <row r="907" spans="1:50" ht="30.75" customHeight="1" x14ac:dyDescent="0.15">
      <c r="A907" s="376">
        <v>4</v>
      </c>
      <c r="B907" s="376">
        <v>1</v>
      </c>
      <c r="C907" s="361" t="s">
        <v>649</v>
      </c>
      <c r="D907" s="347"/>
      <c r="E907" s="347"/>
      <c r="F907" s="347"/>
      <c r="G907" s="347"/>
      <c r="H907" s="347"/>
      <c r="I907" s="347"/>
      <c r="J907" s="348">
        <v>8000020130001</v>
      </c>
      <c r="K907" s="349"/>
      <c r="L907" s="349"/>
      <c r="M907" s="349"/>
      <c r="N907" s="349"/>
      <c r="O907" s="349"/>
      <c r="P907" s="350" t="s">
        <v>647</v>
      </c>
      <c r="Q907" s="350"/>
      <c r="R907" s="350"/>
      <c r="S907" s="350"/>
      <c r="T907" s="350"/>
      <c r="U907" s="350"/>
      <c r="V907" s="350"/>
      <c r="W907" s="350"/>
      <c r="X907" s="350"/>
      <c r="Y907" s="351">
        <v>5</v>
      </c>
      <c r="Z907" s="352"/>
      <c r="AA907" s="352"/>
      <c r="AB907" s="353"/>
      <c r="AC907" s="363" t="s">
        <v>663</v>
      </c>
      <c r="AD907" s="371"/>
      <c r="AE907" s="371"/>
      <c r="AF907" s="371"/>
      <c r="AG907" s="371"/>
      <c r="AH907" s="355" t="s">
        <v>657</v>
      </c>
      <c r="AI907" s="356"/>
      <c r="AJ907" s="356"/>
      <c r="AK907" s="356"/>
      <c r="AL907" s="357" t="s">
        <v>571</v>
      </c>
      <c r="AM907" s="358"/>
      <c r="AN907" s="358"/>
      <c r="AO907" s="359"/>
      <c r="AP907" s="360" t="s">
        <v>571</v>
      </c>
      <c r="AQ907" s="360"/>
      <c r="AR907" s="360"/>
      <c r="AS907" s="360"/>
      <c r="AT907" s="360"/>
      <c r="AU907" s="360"/>
      <c r="AV907" s="360"/>
      <c r="AW907" s="360"/>
      <c r="AX907" s="360"/>
    </row>
    <row r="908" spans="1:50" ht="30.75" customHeight="1" x14ac:dyDescent="0.15">
      <c r="A908" s="376">
        <v>5</v>
      </c>
      <c r="B908" s="376">
        <v>1</v>
      </c>
      <c r="C908" s="347" t="s">
        <v>650</v>
      </c>
      <c r="D908" s="347"/>
      <c r="E908" s="347"/>
      <c r="F908" s="347"/>
      <c r="G908" s="347"/>
      <c r="H908" s="347"/>
      <c r="I908" s="347"/>
      <c r="J908" s="348">
        <v>1000020320005</v>
      </c>
      <c r="K908" s="349"/>
      <c r="L908" s="349"/>
      <c r="M908" s="349"/>
      <c r="N908" s="349"/>
      <c r="O908" s="349"/>
      <c r="P908" s="350" t="s">
        <v>647</v>
      </c>
      <c r="Q908" s="350"/>
      <c r="R908" s="350"/>
      <c r="S908" s="350"/>
      <c r="T908" s="350"/>
      <c r="U908" s="350"/>
      <c r="V908" s="350"/>
      <c r="W908" s="350"/>
      <c r="X908" s="350"/>
      <c r="Y908" s="351">
        <v>4</v>
      </c>
      <c r="Z908" s="352"/>
      <c r="AA908" s="352"/>
      <c r="AB908" s="353"/>
      <c r="AC908" s="363" t="s">
        <v>663</v>
      </c>
      <c r="AD908" s="371"/>
      <c r="AE908" s="371"/>
      <c r="AF908" s="371"/>
      <c r="AG908" s="371"/>
      <c r="AH908" s="355" t="s">
        <v>657</v>
      </c>
      <c r="AI908" s="356"/>
      <c r="AJ908" s="356"/>
      <c r="AK908" s="356"/>
      <c r="AL908" s="357" t="s">
        <v>571</v>
      </c>
      <c r="AM908" s="358"/>
      <c r="AN908" s="358"/>
      <c r="AO908" s="359"/>
      <c r="AP908" s="360" t="s">
        <v>601</v>
      </c>
      <c r="AQ908" s="360"/>
      <c r="AR908" s="360"/>
      <c r="AS908" s="360"/>
      <c r="AT908" s="360"/>
      <c r="AU908" s="360"/>
      <c r="AV908" s="360"/>
      <c r="AW908" s="360"/>
      <c r="AX908" s="360"/>
    </row>
    <row r="909" spans="1:50" ht="30.75" customHeight="1" x14ac:dyDescent="0.15">
      <c r="A909" s="376">
        <v>6</v>
      </c>
      <c r="B909" s="376">
        <v>1</v>
      </c>
      <c r="C909" s="361" t="s">
        <v>667</v>
      </c>
      <c r="D909" s="347"/>
      <c r="E909" s="347"/>
      <c r="F909" s="347"/>
      <c r="G909" s="347"/>
      <c r="H909" s="347"/>
      <c r="I909" s="347"/>
      <c r="J909" s="348">
        <v>1000020110001</v>
      </c>
      <c r="K909" s="349"/>
      <c r="L909" s="349"/>
      <c r="M909" s="349"/>
      <c r="N909" s="349"/>
      <c r="O909" s="349"/>
      <c r="P909" s="350" t="s">
        <v>647</v>
      </c>
      <c r="Q909" s="350"/>
      <c r="R909" s="350"/>
      <c r="S909" s="350"/>
      <c r="T909" s="350"/>
      <c r="U909" s="350"/>
      <c r="V909" s="350"/>
      <c r="W909" s="350"/>
      <c r="X909" s="350"/>
      <c r="Y909" s="351">
        <v>4</v>
      </c>
      <c r="Z909" s="352"/>
      <c r="AA909" s="352"/>
      <c r="AB909" s="353"/>
      <c r="AC909" s="363" t="s">
        <v>663</v>
      </c>
      <c r="AD909" s="371"/>
      <c r="AE909" s="371"/>
      <c r="AF909" s="371"/>
      <c r="AG909" s="371"/>
      <c r="AH909" s="355" t="s">
        <v>657</v>
      </c>
      <c r="AI909" s="356"/>
      <c r="AJ909" s="356"/>
      <c r="AK909" s="356"/>
      <c r="AL909" s="357" t="s">
        <v>571</v>
      </c>
      <c r="AM909" s="358"/>
      <c r="AN909" s="358"/>
      <c r="AO909" s="359"/>
      <c r="AP909" s="360" t="s">
        <v>660</v>
      </c>
      <c r="AQ909" s="360"/>
      <c r="AR909" s="360"/>
      <c r="AS909" s="360"/>
      <c r="AT909" s="360"/>
      <c r="AU909" s="360"/>
      <c r="AV909" s="360"/>
      <c r="AW909" s="360"/>
      <c r="AX909" s="360"/>
    </row>
    <row r="910" spans="1:50" ht="44.25" customHeight="1" x14ac:dyDescent="0.15">
      <c r="A910" s="376">
        <v>7</v>
      </c>
      <c r="B910" s="376">
        <v>1</v>
      </c>
      <c r="C910" s="361" t="s">
        <v>651</v>
      </c>
      <c r="D910" s="347"/>
      <c r="E910" s="347"/>
      <c r="F910" s="347"/>
      <c r="G910" s="347"/>
      <c r="H910" s="347"/>
      <c r="I910" s="347"/>
      <c r="J910" s="348">
        <v>6260005003009</v>
      </c>
      <c r="K910" s="349"/>
      <c r="L910" s="349"/>
      <c r="M910" s="349"/>
      <c r="N910" s="349"/>
      <c r="O910" s="349"/>
      <c r="P910" s="350" t="s">
        <v>647</v>
      </c>
      <c r="Q910" s="350"/>
      <c r="R910" s="350"/>
      <c r="S910" s="350"/>
      <c r="T910" s="350"/>
      <c r="U910" s="350"/>
      <c r="V910" s="350"/>
      <c r="W910" s="350"/>
      <c r="X910" s="350"/>
      <c r="Y910" s="351">
        <v>4</v>
      </c>
      <c r="Z910" s="352"/>
      <c r="AA910" s="352"/>
      <c r="AB910" s="353"/>
      <c r="AC910" s="363" t="s">
        <v>663</v>
      </c>
      <c r="AD910" s="371"/>
      <c r="AE910" s="371"/>
      <c r="AF910" s="371"/>
      <c r="AG910" s="371"/>
      <c r="AH910" s="355" t="s">
        <v>571</v>
      </c>
      <c r="AI910" s="356"/>
      <c r="AJ910" s="356"/>
      <c r="AK910" s="356"/>
      <c r="AL910" s="357" t="s">
        <v>592</v>
      </c>
      <c r="AM910" s="358"/>
      <c r="AN910" s="358"/>
      <c r="AO910" s="359"/>
      <c r="AP910" s="360" t="s">
        <v>571</v>
      </c>
      <c r="AQ910" s="360"/>
      <c r="AR910" s="360"/>
      <c r="AS910" s="360"/>
      <c r="AT910" s="360"/>
      <c r="AU910" s="360"/>
      <c r="AV910" s="360"/>
      <c r="AW910" s="360"/>
      <c r="AX910" s="360"/>
    </row>
    <row r="911" spans="1:50" ht="30.75" customHeight="1" x14ac:dyDescent="0.15">
      <c r="A911" s="376">
        <v>8</v>
      </c>
      <c r="B911" s="376">
        <v>1</v>
      </c>
      <c r="C911" s="361" t="s">
        <v>652</v>
      </c>
      <c r="D911" s="347"/>
      <c r="E911" s="347"/>
      <c r="F911" s="347"/>
      <c r="G911" s="347"/>
      <c r="H911" s="347"/>
      <c r="I911" s="347"/>
      <c r="J911" s="348">
        <v>5000020060003</v>
      </c>
      <c r="K911" s="349"/>
      <c r="L911" s="349"/>
      <c r="M911" s="349"/>
      <c r="N911" s="349"/>
      <c r="O911" s="349"/>
      <c r="P911" s="350" t="s">
        <v>647</v>
      </c>
      <c r="Q911" s="350"/>
      <c r="R911" s="350"/>
      <c r="S911" s="350"/>
      <c r="T911" s="350"/>
      <c r="U911" s="350"/>
      <c r="V911" s="350"/>
      <c r="W911" s="350"/>
      <c r="X911" s="350"/>
      <c r="Y911" s="351">
        <v>4</v>
      </c>
      <c r="Z911" s="352"/>
      <c r="AA911" s="352"/>
      <c r="AB911" s="353"/>
      <c r="AC911" s="363" t="s">
        <v>663</v>
      </c>
      <c r="AD911" s="371"/>
      <c r="AE911" s="371"/>
      <c r="AF911" s="371"/>
      <c r="AG911" s="371"/>
      <c r="AH911" s="355" t="s">
        <v>592</v>
      </c>
      <c r="AI911" s="356"/>
      <c r="AJ911" s="356"/>
      <c r="AK911" s="356"/>
      <c r="AL911" s="357" t="s">
        <v>573</v>
      </c>
      <c r="AM911" s="358"/>
      <c r="AN911" s="358"/>
      <c r="AO911" s="359"/>
      <c r="AP911" s="360" t="s">
        <v>645</v>
      </c>
      <c r="AQ911" s="360"/>
      <c r="AR911" s="360"/>
      <c r="AS911" s="360"/>
      <c r="AT911" s="360"/>
      <c r="AU911" s="360"/>
      <c r="AV911" s="360"/>
      <c r="AW911" s="360"/>
      <c r="AX911" s="360"/>
    </row>
    <row r="912" spans="1:50" ht="30.75" customHeight="1" x14ac:dyDescent="0.15">
      <c r="A912" s="376">
        <v>9</v>
      </c>
      <c r="B912" s="376">
        <v>1</v>
      </c>
      <c r="C912" s="361" t="s">
        <v>655</v>
      </c>
      <c r="D912" s="347"/>
      <c r="E912" s="347"/>
      <c r="F912" s="347"/>
      <c r="G912" s="347"/>
      <c r="H912" s="347"/>
      <c r="I912" s="347"/>
      <c r="J912" s="348">
        <v>7000020100005</v>
      </c>
      <c r="K912" s="349"/>
      <c r="L912" s="349"/>
      <c r="M912" s="349"/>
      <c r="N912" s="349"/>
      <c r="O912" s="349"/>
      <c r="P912" s="350" t="s">
        <v>647</v>
      </c>
      <c r="Q912" s="350"/>
      <c r="R912" s="350"/>
      <c r="S912" s="350"/>
      <c r="T912" s="350"/>
      <c r="U912" s="350"/>
      <c r="V912" s="350"/>
      <c r="W912" s="350"/>
      <c r="X912" s="350"/>
      <c r="Y912" s="351">
        <v>3</v>
      </c>
      <c r="Z912" s="352"/>
      <c r="AA912" s="352"/>
      <c r="AB912" s="353"/>
      <c r="AC912" s="363" t="s">
        <v>663</v>
      </c>
      <c r="AD912" s="371"/>
      <c r="AE912" s="371"/>
      <c r="AF912" s="371"/>
      <c r="AG912" s="371"/>
      <c r="AH912" s="355" t="s">
        <v>657</v>
      </c>
      <c r="AI912" s="356"/>
      <c r="AJ912" s="356"/>
      <c r="AK912" s="356"/>
      <c r="AL912" s="357" t="s">
        <v>659</v>
      </c>
      <c r="AM912" s="358"/>
      <c r="AN912" s="358"/>
      <c r="AO912" s="359"/>
      <c r="AP912" s="360" t="s">
        <v>571</v>
      </c>
      <c r="AQ912" s="360"/>
      <c r="AR912" s="360"/>
      <c r="AS912" s="360"/>
      <c r="AT912" s="360"/>
      <c r="AU912" s="360"/>
      <c r="AV912" s="360"/>
      <c r="AW912" s="360"/>
      <c r="AX912" s="360"/>
    </row>
    <row r="913" spans="1:50" ht="51" customHeight="1" x14ac:dyDescent="0.15">
      <c r="A913" s="376">
        <v>10</v>
      </c>
      <c r="B913" s="376">
        <v>1</v>
      </c>
      <c r="C913" s="347" t="s">
        <v>656</v>
      </c>
      <c r="D913" s="347"/>
      <c r="E913" s="347"/>
      <c r="F913" s="347"/>
      <c r="G913" s="347"/>
      <c r="H913" s="347"/>
      <c r="I913" s="347"/>
      <c r="J913" s="348">
        <v>5000020090000</v>
      </c>
      <c r="K913" s="349"/>
      <c r="L913" s="349"/>
      <c r="M913" s="349"/>
      <c r="N913" s="349"/>
      <c r="O913" s="349"/>
      <c r="P913" s="350" t="s">
        <v>647</v>
      </c>
      <c r="Q913" s="350"/>
      <c r="R913" s="350"/>
      <c r="S913" s="350"/>
      <c r="T913" s="350"/>
      <c r="U913" s="350"/>
      <c r="V913" s="350"/>
      <c r="W913" s="350"/>
      <c r="X913" s="350"/>
      <c r="Y913" s="351">
        <v>3</v>
      </c>
      <c r="Z913" s="352"/>
      <c r="AA913" s="352"/>
      <c r="AB913" s="353"/>
      <c r="AC913" s="363" t="s">
        <v>663</v>
      </c>
      <c r="AD913" s="371"/>
      <c r="AE913" s="371"/>
      <c r="AF913" s="371"/>
      <c r="AG913" s="371"/>
      <c r="AH913" s="355" t="s">
        <v>592</v>
      </c>
      <c r="AI913" s="356"/>
      <c r="AJ913" s="356"/>
      <c r="AK913" s="356"/>
      <c r="AL913" s="357" t="s">
        <v>659</v>
      </c>
      <c r="AM913" s="358"/>
      <c r="AN913" s="358"/>
      <c r="AO913" s="359"/>
      <c r="AP913" s="360" t="s">
        <v>592</v>
      </c>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t="s">
        <v>610</v>
      </c>
      <c r="AI914" s="356"/>
      <c r="AJ914" s="356"/>
      <c r="AK914" s="356"/>
      <c r="AL914" s="357" t="s">
        <v>623</v>
      </c>
      <c r="AM914" s="358"/>
      <c r="AN914" s="358"/>
      <c r="AO914" s="359"/>
      <c r="AP914" s="360" t="s">
        <v>661</v>
      </c>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t="s">
        <v>658</v>
      </c>
      <c r="AI915" s="356"/>
      <c r="AJ915" s="356"/>
      <c r="AK915" s="356"/>
      <c r="AL915" s="357" t="s">
        <v>659</v>
      </c>
      <c r="AM915" s="358"/>
      <c r="AN915" s="358"/>
      <c r="AO915" s="359"/>
      <c r="AP915" s="360" t="s">
        <v>571</v>
      </c>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28.5" customHeight="1" x14ac:dyDescent="0.15">
      <c r="A1103" s="376">
        <v>1</v>
      </c>
      <c r="B1103" s="376">
        <v>1</v>
      </c>
      <c r="C1103" s="374"/>
      <c r="D1103" s="374"/>
      <c r="E1103" s="146" t="s">
        <v>601</v>
      </c>
      <c r="F1103" s="375"/>
      <c r="G1103" s="375"/>
      <c r="H1103" s="375"/>
      <c r="I1103" s="375"/>
      <c r="J1103" s="348" t="s">
        <v>571</v>
      </c>
      <c r="K1103" s="349"/>
      <c r="L1103" s="349"/>
      <c r="M1103" s="349"/>
      <c r="N1103" s="349"/>
      <c r="O1103" s="349"/>
      <c r="P1103" s="362" t="s">
        <v>662</v>
      </c>
      <c r="Q1103" s="350"/>
      <c r="R1103" s="350"/>
      <c r="S1103" s="350"/>
      <c r="T1103" s="350"/>
      <c r="U1103" s="350"/>
      <c r="V1103" s="350"/>
      <c r="W1103" s="350"/>
      <c r="X1103" s="350"/>
      <c r="Y1103" s="351" t="s">
        <v>592</v>
      </c>
      <c r="Z1103" s="352"/>
      <c r="AA1103" s="352"/>
      <c r="AB1103" s="353"/>
      <c r="AC1103" s="354"/>
      <c r="AD1103" s="354"/>
      <c r="AE1103" s="354"/>
      <c r="AF1103" s="354"/>
      <c r="AG1103" s="354"/>
      <c r="AH1103" s="355" t="s">
        <v>575</v>
      </c>
      <c r="AI1103" s="356"/>
      <c r="AJ1103" s="356"/>
      <c r="AK1103" s="356"/>
      <c r="AL1103" s="357" t="s">
        <v>571</v>
      </c>
      <c r="AM1103" s="358"/>
      <c r="AN1103" s="358"/>
      <c r="AO1103" s="359"/>
      <c r="AP1103" s="360" t="s">
        <v>581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03">
      <formula>IF(RIGHT(TEXT(P14,"0.#"),1)=".",FALSE,TRUE)</formula>
    </cfRule>
    <cfRule type="expression" dxfId="2786" priority="14004">
      <formula>IF(RIGHT(TEXT(P14,"0.#"),1)=".",TRUE,FALSE)</formula>
    </cfRule>
  </conditionalFormatting>
  <conditionalFormatting sqref="AE32">
    <cfRule type="expression" dxfId="2785" priority="13993">
      <formula>IF(RIGHT(TEXT(AE32,"0.#"),1)=".",FALSE,TRUE)</formula>
    </cfRule>
    <cfRule type="expression" dxfId="2784" priority="13994">
      <formula>IF(RIGHT(TEXT(AE32,"0.#"),1)=".",TRUE,FALSE)</formula>
    </cfRule>
  </conditionalFormatting>
  <conditionalFormatting sqref="P18:AX18">
    <cfRule type="expression" dxfId="2783" priority="13879">
      <formula>IF(RIGHT(TEXT(P18,"0.#"),1)=".",FALSE,TRUE)</formula>
    </cfRule>
    <cfRule type="expression" dxfId="2782" priority="13880">
      <formula>IF(RIGHT(TEXT(P18,"0.#"),1)=".",TRUE,FALSE)</formula>
    </cfRule>
  </conditionalFormatting>
  <conditionalFormatting sqref="Y783">
    <cfRule type="expression" dxfId="2781" priority="13875">
      <formula>IF(RIGHT(TEXT(Y783,"0.#"),1)=".",FALSE,TRUE)</formula>
    </cfRule>
    <cfRule type="expression" dxfId="2780" priority="13876">
      <formula>IF(RIGHT(TEXT(Y783,"0.#"),1)=".",TRUE,FALSE)</formula>
    </cfRule>
  </conditionalFormatting>
  <conditionalFormatting sqref="Y792">
    <cfRule type="expression" dxfId="2779" priority="13871">
      <formula>IF(RIGHT(TEXT(Y792,"0.#"),1)=".",FALSE,TRUE)</formula>
    </cfRule>
    <cfRule type="expression" dxfId="2778" priority="13872">
      <formula>IF(RIGHT(TEXT(Y792,"0.#"),1)=".",TRUE,FALSE)</formula>
    </cfRule>
  </conditionalFormatting>
  <conditionalFormatting sqref="Y823:Y830 Y821 Y810:Y817 Y808 Y797:Y804 Y795">
    <cfRule type="expression" dxfId="2777" priority="13653">
      <formula>IF(RIGHT(TEXT(Y795,"0.#"),1)=".",FALSE,TRUE)</formula>
    </cfRule>
    <cfRule type="expression" dxfId="2776" priority="13654">
      <formula>IF(RIGHT(TEXT(Y795,"0.#"),1)=".",TRUE,FALSE)</formula>
    </cfRule>
  </conditionalFormatting>
  <conditionalFormatting sqref="P16:AQ17 P15:AX15 P13:AX13">
    <cfRule type="expression" dxfId="2775" priority="13701">
      <formula>IF(RIGHT(TEXT(P13,"0.#"),1)=".",FALSE,TRUE)</formula>
    </cfRule>
    <cfRule type="expression" dxfId="2774" priority="13702">
      <formula>IF(RIGHT(TEXT(P13,"0.#"),1)=".",TRUE,FALSE)</formula>
    </cfRule>
  </conditionalFormatting>
  <conditionalFormatting sqref="P19:AJ19">
    <cfRule type="expression" dxfId="2773" priority="13699">
      <formula>IF(RIGHT(TEXT(P19,"0.#"),1)=".",FALSE,TRUE)</formula>
    </cfRule>
    <cfRule type="expression" dxfId="2772" priority="13700">
      <formula>IF(RIGHT(TEXT(P19,"0.#"),1)=".",TRUE,FALSE)</formula>
    </cfRule>
  </conditionalFormatting>
  <conditionalFormatting sqref="AE101 AQ101">
    <cfRule type="expression" dxfId="2771" priority="13691">
      <formula>IF(RIGHT(TEXT(AE101,"0.#"),1)=".",FALSE,TRUE)</formula>
    </cfRule>
    <cfRule type="expression" dxfId="2770" priority="13692">
      <formula>IF(RIGHT(TEXT(AE101,"0.#"),1)=".",TRUE,FALSE)</formula>
    </cfRule>
  </conditionalFormatting>
  <conditionalFormatting sqref="Y784:Y791 Y782">
    <cfRule type="expression" dxfId="2769" priority="13677">
      <formula>IF(RIGHT(TEXT(Y782,"0.#"),1)=".",FALSE,TRUE)</formula>
    </cfRule>
    <cfRule type="expression" dxfId="2768" priority="13678">
      <formula>IF(RIGHT(TEXT(Y782,"0.#"),1)=".",TRUE,FALSE)</formula>
    </cfRule>
  </conditionalFormatting>
  <conditionalFormatting sqref="AU783">
    <cfRule type="expression" dxfId="2767" priority="13675">
      <formula>IF(RIGHT(TEXT(AU783,"0.#"),1)=".",FALSE,TRUE)</formula>
    </cfRule>
    <cfRule type="expression" dxfId="2766" priority="13676">
      <formula>IF(RIGHT(TEXT(AU783,"0.#"),1)=".",TRUE,FALSE)</formula>
    </cfRule>
  </conditionalFormatting>
  <conditionalFormatting sqref="AU792">
    <cfRule type="expression" dxfId="2765" priority="13673">
      <formula>IF(RIGHT(TEXT(AU792,"0.#"),1)=".",FALSE,TRUE)</formula>
    </cfRule>
    <cfRule type="expression" dxfId="2764" priority="13674">
      <formula>IF(RIGHT(TEXT(AU792,"0.#"),1)=".",TRUE,FALSE)</formula>
    </cfRule>
  </conditionalFormatting>
  <conditionalFormatting sqref="AU784:AU791 AU782">
    <cfRule type="expression" dxfId="2763" priority="13671">
      <formula>IF(RIGHT(TEXT(AU782,"0.#"),1)=".",FALSE,TRUE)</formula>
    </cfRule>
    <cfRule type="expression" dxfId="2762" priority="13672">
      <formula>IF(RIGHT(TEXT(AU782,"0.#"),1)=".",TRUE,FALSE)</formula>
    </cfRule>
  </conditionalFormatting>
  <conditionalFormatting sqref="Y822 Y809 Y796">
    <cfRule type="expression" dxfId="2761" priority="13657">
      <formula>IF(RIGHT(TEXT(Y796,"0.#"),1)=".",FALSE,TRUE)</formula>
    </cfRule>
    <cfRule type="expression" dxfId="2760" priority="13658">
      <formula>IF(RIGHT(TEXT(Y796,"0.#"),1)=".",TRUE,FALSE)</formula>
    </cfRule>
  </conditionalFormatting>
  <conditionalFormatting sqref="Y831 Y818 Y805">
    <cfRule type="expression" dxfId="2759" priority="13655">
      <formula>IF(RIGHT(TEXT(Y805,"0.#"),1)=".",FALSE,TRUE)</formula>
    </cfRule>
    <cfRule type="expression" dxfId="2758" priority="13656">
      <formula>IF(RIGHT(TEXT(Y805,"0.#"),1)=".",TRUE,FALSE)</formula>
    </cfRule>
  </conditionalFormatting>
  <conditionalFormatting sqref="AU822 AU809 AU796">
    <cfRule type="expression" dxfId="2757" priority="13651">
      <formula>IF(RIGHT(TEXT(AU796,"0.#"),1)=".",FALSE,TRUE)</formula>
    </cfRule>
    <cfRule type="expression" dxfId="2756" priority="13652">
      <formula>IF(RIGHT(TEXT(AU796,"0.#"),1)=".",TRUE,FALSE)</formula>
    </cfRule>
  </conditionalFormatting>
  <conditionalFormatting sqref="AU831 AU818 AU805">
    <cfRule type="expression" dxfId="2755" priority="13649">
      <formula>IF(RIGHT(TEXT(AU805,"0.#"),1)=".",FALSE,TRUE)</formula>
    </cfRule>
    <cfRule type="expression" dxfId="2754" priority="13650">
      <formula>IF(RIGHT(TEXT(AU805,"0.#"),1)=".",TRUE,FALSE)</formula>
    </cfRule>
  </conditionalFormatting>
  <conditionalFormatting sqref="AU823:AU830 AU821 AU810:AU817 AU808 AU797:AU804 AU795">
    <cfRule type="expression" dxfId="2753" priority="13647">
      <formula>IF(RIGHT(TEXT(AU795,"0.#"),1)=".",FALSE,TRUE)</formula>
    </cfRule>
    <cfRule type="expression" dxfId="2752" priority="13648">
      <formula>IF(RIGHT(TEXT(AU795,"0.#"),1)=".",TRUE,FALSE)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M34">
    <cfRule type="expression" dxfId="2747" priority="13447">
      <formula>IF(RIGHT(TEXT(AM34,"0.#"),1)=".",FALSE,TRUE)</formula>
    </cfRule>
    <cfRule type="expression" dxfId="2746" priority="13448">
      <formula>IF(RIGHT(TEXT(AM34,"0.#"),1)=".",TRUE,FALSE)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cfRule type="expression" dxfId="2743" priority="13459">
      <formula>IF(RIGHT(TEXT(AE34,"0.#"),1)=".",FALSE,TRUE)</formula>
    </cfRule>
    <cfRule type="expression" dxfId="2742" priority="13460">
      <formula>IF(RIGHT(TEXT(AE34,"0.#"),1)=".",TRUE,FALSE)</formula>
    </cfRule>
  </conditionalFormatting>
  <conditionalFormatting sqref="AI34">
    <cfRule type="expression" dxfId="2741" priority="13457">
      <formula>IF(RIGHT(TEXT(AI34,"0.#"),1)=".",FALSE,TRUE)</formula>
    </cfRule>
    <cfRule type="expression" dxfId="2740" priority="13458">
      <formula>IF(RIGHT(TEXT(AI34,"0.#"),1)=".",TRUE,FALSE)</formula>
    </cfRule>
  </conditionalFormatting>
  <conditionalFormatting sqref="AI33">
    <cfRule type="expression" dxfId="2739" priority="13455">
      <formula>IF(RIGHT(TEXT(AI33,"0.#"),1)=".",FALSE,TRUE)</formula>
    </cfRule>
    <cfRule type="expression" dxfId="2738" priority="13456">
      <formula>IF(RIGHT(TEXT(AI33,"0.#"),1)=".",TRUE,FALSE)</formula>
    </cfRule>
  </conditionalFormatting>
  <conditionalFormatting sqref="AI32">
    <cfRule type="expression" dxfId="2737" priority="13453">
      <formula>IF(RIGHT(TEXT(AI32,"0.#"),1)=".",FALSE,TRUE)</formula>
    </cfRule>
    <cfRule type="expression" dxfId="2736" priority="13454">
      <formula>IF(RIGHT(TEXT(AI32,"0.#"),1)=".",TRUE,FALSE)</formula>
    </cfRule>
  </conditionalFormatting>
  <conditionalFormatting sqref="AM32">
    <cfRule type="expression" dxfId="2735" priority="13451">
      <formula>IF(RIGHT(TEXT(AM32,"0.#"),1)=".",FALSE,TRUE)</formula>
    </cfRule>
    <cfRule type="expression" dxfId="2734" priority="13452">
      <formula>IF(RIGHT(TEXT(AM32,"0.#"),1)=".",TRUE,FALSE)</formula>
    </cfRule>
  </conditionalFormatting>
  <conditionalFormatting sqref="AM33">
    <cfRule type="expression" dxfId="2733" priority="13449">
      <formula>IF(RIGHT(TEXT(AM33,"0.#"),1)=".",FALSE,TRUE)</formula>
    </cfRule>
    <cfRule type="expression" dxfId="2732" priority="13450">
      <formula>IF(RIGHT(TEXT(AM33,"0.#"),1)=".",TRUE,FALSE)</formula>
    </cfRule>
  </conditionalFormatting>
  <conditionalFormatting sqref="AQ32:AQ34">
    <cfRule type="expression" dxfId="2731" priority="13441">
      <formula>IF(RIGHT(TEXT(AQ32,"0.#"),1)=".",FALSE,TRUE)</formula>
    </cfRule>
    <cfRule type="expression" dxfId="2730" priority="13442">
      <formula>IF(RIGHT(TEXT(AQ32,"0.#"),1)=".",TRUE,FALSE)</formula>
    </cfRule>
  </conditionalFormatting>
  <conditionalFormatting sqref="AU32:AU34">
    <cfRule type="expression" dxfId="2729" priority="13439">
      <formula>IF(RIGHT(TEXT(AU32,"0.#"),1)=".",FALSE,TRUE)</formula>
    </cfRule>
    <cfRule type="expression" dxfId="2728" priority="13440">
      <formula>IF(RIGHT(TEXT(AU32,"0.#"),1)=".",TRUE,FALSE)</formula>
    </cfRule>
  </conditionalFormatting>
  <conditionalFormatting sqref="AE53">
    <cfRule type="expression" dxfId="2727" priority="13373">
      <formula>IF(RIGHT(TEXT(AE53,"0.#"),1)=".",FALSE,TRUE)</formula>
    </cfRule>
    <cfRule type="expression" dxfId="2726" priority="13374">
      <formula>IF(RIGHT(TEXT(AE53,"0.#"),1)=".",TRUE,FALSE)</formula>
    </cfRule>
  </conditionalFormatting>
  <conditionalFormatting sqref="AE54">
    <cfRule type="expression" dxfId="2725" priority="13371">
      <formula>IF(RIGHT(TEXT(AE54,"0.#"),1)=".",FALSE,TRUE)</formula>
    </cfRule>
    <cfRule type="expression" dxfId="2724" priority="13372">
      <formula>IF(RIGHT(TEXT(AE54,"0.#"),1)=".",TRUE,FALSE)</formula>
    </cfRule>
  </conditionalFormatting>
  <conditionalFormatting sqref="AI54">
    <cfRule type="expression" dxfId="2723" priority="13365">
      <formula>IF(RIGHT(TEXT(AI54,"0.#"),1)=".",FALSE,TRUE)</formula>
    </cfRule>
    <cfRule type="expression" dxfId="2722" priority="13366">
      <formula>IF(RIGHT(TEXT(AI54,"0.#"),1)=".",TRUE,FALSE)</formula>
    </cfRule>
  </conditionalFormatting>
  <conditionalFormatting sqref="AI53">
    <cfRule type="expression" dxfId="2721" priority="13363">
      <formula>IF(RIGHT(TEXT(AI53,"0.#"),1)=".",FALSE,TRUE)</formula>
    </cfRule>
    <cfRule type="expression" dxfId="2720" priority="13364">
      <formula>IF(RIGHT(TEXT(AI53,"0.#"),1)=".",TRUE,FALSE)</formula>
    </cfRule>
  </conditionalFormatting>
  <conditionalFormatting sqref="AM53">
    <cfRule type="expression" dxfId="2719" priority="13361">
      <formula>IF(RIGHT(TEXT(AM53,"0.#"),1)=".",FALSE,TRUE)</formula>
    </cfRule>
    <cfRule type="expression" dxfId="2718" priority="13362">
      <formula>IF(RIGHT(TEXT(AM53,"0.#"),1)=".",TRUE,FALSE)</formula>
    </cfRule>
  </conditionalFormatting>
  <conditionalFormatting sqref="AM54">
    <cfRule type="expression" dxfId="2717" priority="13359">
      <formula>IF(RIGHT(TEXT(AM54,"0.#"),1)=".",FALSE,TRUE)</formula>
    </cfRule>
    <cfRule type="expression" dxfId="2716" priority="13360">
      <formula>IF(RIGHT(TEXT(AM54,"0.#"),1)=".",TRUE,FALSE)</formula>
    </cfRule>
  </conditionalFormatting>
  <conditionalFormatting sqref="AM55">
    <cfRule type="expression" dxfId="2715" priority="13357">
      <formula>IF(RIGHT(TEXT(AM55,"0.#"),1)=".",FALSE,TRUE)</formula>
    </cfRule>
    <cfRule type="expression" dxfId="2714" priority="13358">
      <formula>IF(RIGHT(TEXT(AM55,"0.#"),1)=".",TRUE,FALSE)</formula>
    </cfRule>
  </conditionalFormatting>
  <conditionalFormatting sqref="AE60">
    <cfRule type="expression" dxfId="2713" priority="13343">
      <formula>IF(RIGHT(TEXT(AE60,"0.#"),1)=".",FALSE,TRUE)</formula>
    </cfRule>
    <cfRule type="expression" dxfId="2712" priority="13344">
      <formula>IF(RIGHT(TEXT(AE60,"0.#"),1)=".",TRUE,FALSE)</formula>
    </cfRule>
  </conditionalFormatting>
  <conditionalFormatting sqref="AE61">
    <cfRule type="expression" dxfId="2711" priority="13341">
      <formula>IF(RIGHT(TEXT(AE61,"0.#"),1)=".",FALSE,TRUE)</formula>
    </cfRule>
    <cfRule type="expression" dxfId="2710" priority="13342">
      <formula>IF(RIGHT(TEXT(AE61,"0.#"),1)=".",TRUE,FALSE)</formula>
    </cfRule>
  </conditionalFormatting>
  <conditionalFormatting sqref="AE62">
    <cfRule type="expression" dxfId="2709" priority="13339">
      <formula>IF(RIGHT(TEXT(AE62,"0.#"),1)=".",FALSE,TRUE)</formula>
    </cfRule>
    <cfRule type="expression" dxfId="2708" priority="13340">
      <formula>IF(RIGHT(TEXT(AE62,"0.#"),1)=".",TRUE,FALSE)</formula>
    </cfRule>
  </conditionalFormatting>
  <conditionalFormatting sqref="AI62">
    <cfRule type="expression" dxfId="2707" priority="13337">
      <formula>IF(RIGHT(TEXT(AI62,"0.#"),1)=".",FALSE,TRUE)</formula>
    </cfRule>
    <cfRule type="expression" dxfId="2706" priority="13338">
      <formula>IF(RIGHT(TEXT(AI62,"0.#"),1)=".",TRUE,FALSE)</formula>
    </cfRule>
  </conditionalFormatting>
  <conditionalFormatting sqref="AI61">
    <cfRule type="expression" dxfId="2705" priority="13335">
      <formula>IF(RIGHT(TEXT(AI61,"0.#"),1)=".",FALSE,TRUE)</formula>
    </cfRule>
    <cfRule type="expression" dxfId="2704" priority="13336">
      <formula>IF(RIGHT(TEXT(AI61,"0.#"),1)=".",TRUE,FALSE)</formula>
    </cfRule>
  </conditionalFormatting>
  <conditionalFormatting sqref="AI60">
    <cfRule type="expression" dxfId="2703" priority="13333">
      <formula>IF(RIGHT(TEXT(AI60,"0.#"),1)=".",FALSE,TRUE)</formula>
    </cfRule>
    <cfRule type="expression" dxfId="2702" priority="13334">
      <formula>IF(RIGHT(TEXT(AI60,"0.#"),1)=".",TRUE,FALSE)</formula>
    </cfRule>
  </conditionalFormatting>
  <conditionalFormatting sqref="AM60">
    <cfRule type="expression" dxfId="2701" priority="13331">
      <formula>IF(RIGHT(TEXT(AM60,"0.#"),1)=".",FALSE,TRUE)</formula>
    </cfRule>
    <cfRule type="expression" dxfId="2700" priority="13332">
      <formula>IF(RIGHT(TEXT(AM60,"0.#"),1)=".",TRUE,FALSE)</formula>
    </cfRule>
  </conditionalFormatting>
  <conditionalFormatting sqref="AM61">
    <cfRule type="expression" dxfId="2699" priority="13329">
      <formula>IF(RIGHT(TEXT(AM61,"0.#"),1)=".",FALSE,TRUE)</formula>
    </cfRule>
    <cfRule type="expression" dxfId="2698" priority="13330">
      <formula>IF(RIGHT(TEXT(AM61,"0.#"),1)=".",TRUE,FALSE)</formula>
    </cfRule>
  </conditionalFormatting>
  <conditionalFormatting sqref="AM62">
    <cfRule type="expression" dxfId="2697" priority="13327">
      <formula>IF(RIGHT(TEXT(AM62,"0.#"),1)=".",FALSE,TRUE)</formula>
    </cfRule>
    <cfRule type="expression" dxfId="2696" priority="13328">
      <formula>IF(RIGHT(TEXT(AM62,"0.#"),1)=".",TRUE,FALSE)</formula>
    </cfRule>
  </conditionalFormatting>
  <conditionalFormatting sqref="AE87:AE88 AI87:AI88 AM87:AM88">
    <cfRule type="expression" dxfId="2695" priority="13313">
      <formula>IF(RIGHT(TEXT(AE87,"0.#"),1)=".",FALSE,TRUE)</formula>
    </cfRule>
    <cfRule type="expression" dxfId="2694" priority="13314">
      <formula>IF(RIGHT(TEXT(AE87,"0.#"),1)=".",TRUE,FALSE)</formula>
    </cfRule>
  </conditionalFormatting>
  <conditionalFormatting sqref="AE89">
    <cfRule type="expression" dxfId="2693" priority="13309">
      <formula>IF(RIGHT(TEXT(AE89,"0.#"),1)=".",FALSE,TRUE)</formula>
    </cfRule>
    <cfRule type="expression" dxfId="2692" priority="13310">
      <formula>IF(RIGHT(TEXT(AE89,"0.#"),1)=".",TRUE,FALSE)</formula>
    </cfRule>
  </conditionalFormatting>
  <conditionalFormatting sqref="AI89">
    <cfRule type="expression" dxfId="2691" priority="13307">
      <formula>IF(RIGHT(TEXT(AI89,"0.#"),1)=".",FALSE,TRUE)</formula>
    </cfRule>
    <cfRule type="expression" dxfId="2690" priority="13308">
      <formula>IF(RIGHT(TEXT(AI89,"0.#"),1)=".",TRUE,FALSE)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2:AO867">
    <cfRule type="expression" dxfId="2497" priority="6625">
      <formula>IF(AND(AL842&gt;=0, RIGHT(TEXT(AL842,"0.#"),1)&lt;&gt;"."),TRUE,FALSE)</formula>
    </cfRule>
    <cfRule type="expression" dxfId="2496" priority="6626">
      <formula>IF(AND(AL842&gt;=0, RIGHT(TEXT(AL842,"0.#"),1)="."),TRUE,FALSE)</formula>
    </cfRule>
    <cfRule type="expression" dxfId="2495" priority="6627">
      <formula>IF(AND(AL842&lt;0, RIGHT(TEXT(AL842,"0.#"),1)&lt;&gt;"."),TRUE,FALSE)</formula>
    </cfRule>
    <cfRule type="expression" dxfId="2494" priority="6628">
      <formula>IF(AND(AL842&lt;0, RIGHT(TEXT(AL842,"0.#"),1)="."),TRUE,FALSE)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41">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5" sqref="T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566</v>
      </c>
      <c r="R5" s="13" t="str">
        <f t="shared" si="3"/>
        <v>負担</v>
      </c>
      <c r="S5" s="13" t="str">
        <f t="shared" si="4"/>
        <v>負担</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566</v>
      </c>
      <c r="M6" s="13" t="str">
        <f t="shared" si="2"/>
        <v>公共事業</v>
      </c>
      <c r="N6" s="13" t="str">
        <f t="shared" si="6"/>
        <v>社会保障、公共事業</v>
      </c>
      <c r="O6" s="13"/>
      <c r="P6" s="12" t="s">
        <v>78</v>
      </c>
      <c r="Q6" s="17"/>
      <c r="R6" s="13" t="str">
        <f t="shared" si="3"/>
        <v/>
      </c>
      <c r="S6" s="13" t="str">
        <f t="shared" si="4"/>
        <v>負担</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社会保障、公共事業</v>
      </c>
      <c r="O7" s="13"/>
      <c r="P7" s="12" t="s">
        <v>79</v>
      </c>
      <c r="Q7" s="17"/>
      <c r="R7" s="13" t="str">
        <f t="shared" si="3"/>
        <v/>
      </c>
      <c r="S7" s="13" t="str">
        <f t="shared" si="4"/>
        <v>負担</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社会保障、公共事業</v>
      </c>
      <c r="O8" s="13"/>
      <c r="P8" s="12" t="s">
        <v>80</v>
      </c>
      <c r="Q8" s="17"/>
      <c r="R8" s="13" t="str">
        <f t="shared" si="3"/>
        <v/>
      </c>
      <c r="S8" s="13" t="str">
        <f t="shared" si="4"/>
        <v>負担</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社会保障、公共事業</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社会保障、公共事業</v>
      </c>
      <c r="O10" s="13"/>
      <c r="P10" s="13" t="str">
        <f>S8</f>
        <v>負担</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社会保障、公共事業</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t="s">
        <v>566</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社会保障、公共事業</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障害者施策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2020-09-25T03:55:04Z</cp:lastPrinted>
  <dcterms:created xsi:type="dcterms:W3CDTF">2012-03-13T00:50:25Z</dcterms:created>
  <dcterms:modified xsi:type="dcterms:W3CDTF">2020-11-17T11:19:55Z</dcterms:modified>
</cp:coreProperties>
</file>