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<sst xmlns="http://schemas.openxmlformats.org/spreadsheetml/2006/main" count="3010" uniqueCount="704">
  <si>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</si>
  <si>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</si>
  <si>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</si>
  <si>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</si>
  <si>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</si>
  <si>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</si>
  <si>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</si>
  <si>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</si>
  <si>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</si>
  <si>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</si>
  <si>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</si>
  <si>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</si>
  <si>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</si>
  <si>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</si>
  <si>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</si>
  <si>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</si>
  <si>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</si>
  <si>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</si>
  <si>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</si>
  <si>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</si>
  <si>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</si>
  <si>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</si>
  <si>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</si>
  <si>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</si>
  <si>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</si>
  <si>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</si>
  <si>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</si>
  <si>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</si>
  <si>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</si>
  <si>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</si>
  <si>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</si>
  <si>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</si>
  <si>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</si>
  <si>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</si>
  <si>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</si>
  <si>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</si>
  <si>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</si>
  <si>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</si>
  <si>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</si>
  <si>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</si>
  <si>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</si>
  <si>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</si>
  <si>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</si>
  <si>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</si>
  <si>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</si>
  <si>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</si>
  <si>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</si>
  <si>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</si>
  <si>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</si>
  <si>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</si>
  <si>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</si>
  <si>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</si>
  <si>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</si>
  <si>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</si>
  <si>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</si>
  <si>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</si>
  <si>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</si>
  <si>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</si>
  <si>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</si>
  <si>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</si>
  <si>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</si>
  <si>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</si>
  <si>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</si>
  <si>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</si>
  <si>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</si>
  <si>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</si>
  <si>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</si>
  <si>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</si>
  <si>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</si>
  <si>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</si>
  <si>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</si>
  <si>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</si>
  <si>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</si>
  <si>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</si>
  <si>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</si>
  <si>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</si>
  <si>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</si>
  <si>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</si>
  <si>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</si>
  <si>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</si>
  <si>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</si>
  <si>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</si>
  <si>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</si>
  <si>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</si>
  <si>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</si>
  <si>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</si>
  <si>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</si>
  <si>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</si>
  <si>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</si>
  <si>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</si>
  <si>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</si>
  <si>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</si>
  <si>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</si>
  <si>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</si>
  <si>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</si>
  <si>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</si>
  <si>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</si>
  <si>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</si>
  <si>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</si>
  <si>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</si>
  <si>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</si>
  <si>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</si>
  <si>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</si>
  <si>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</si>
  <si>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</si>
  <si>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</si>
  <si>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</si>
  <si>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</si>
  <si>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</si>
  <si>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</si>
  <si>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</si>
  <si>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</si>
  <si>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</si>
  <si>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</si>
  <si>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</si>
  <si>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</si>
  <si>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</si>
  <si>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</si>
  <si>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</si>
  <si>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</si>
  <si>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</si>
  <si>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</si>
  <si>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</si>
  <si>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</si>
  <si>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</si>
  <si>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</si>
  <si>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</si>
  <si>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</si>
  <si>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</si>
  <si>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</si>
  <si>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</si>
  <si>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</si>
  <si>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</si>
  <si>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</si>
  <si>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</si>
  <si>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</si>
  <si>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</si>
  <si>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</si>
  <si>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</si>
  <si>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</si>
  <si>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</si>
  <si>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</si>
  <si>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</si>
  <si>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</si>
  <si>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</si>
  <si>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</si>
  <si>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</si>
  <si>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</si>
  <si>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</si>
  <si>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</si>
  <si>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</si>
  <si>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</si>
  <si>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</si>
  <si>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</si>
  <si>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</si>
  <si>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</si>
  <si>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</si>
  <si>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</si>
  <si>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</si>
  <si>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</si>
  <si>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</si>
  <si>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</si>
  <si>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</si>
  <si>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</si>
  <si>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</si>
  <si>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</si>
  <si>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</si>
  <si>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</si>
  <si>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</si>
  <si>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</si>
  <si>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</si>
  <si>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</si>
  <si>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</si>
  <si>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</si>
  <si>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</si>
  <si>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</si>
  <si>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</si>
  <si>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</si>
  <si>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</si>
  <si>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</si>
  <si>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</si>
  <si>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</si>
  <si>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</si>
  <si>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</si>
  <si>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</si>
  <si>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</si>
  <si>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</si>
  <si>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</si>
  <si>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</si>
  <si>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</si>
  <si>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</si>
  <si>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</si>
  <si>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</si>
  <si>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</si>
  <si>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</si>
  <si>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</si>
  <si>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</si>
  <si>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</si>
  <si>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</si>
  <si>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</si>
  <si>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</si>
  <si>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</si>
  <si>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</si>
  <si>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</si>
  <si>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</si>
  <si>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</si>
  <si>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</si>
  <si>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</si>
  <si>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</si>
  <si>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</si>
  <si>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</si>
  <si>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</si>
  <si>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</si>
  <si>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</si>
  <si>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</si>
  <si>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</si>
  <si>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</si>
  <si>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</si>
  <si>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</si>
  <si>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</si>
  <si>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</si>
  <si>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</si>
  <si>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</si>
  <si>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</si>
  <si>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</si>
  <si>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</si>
  <si>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</si>
  <si>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</si>
  <si>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</si>
  <si>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</si>
  <si>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</si>
  <si>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</si>
  <si>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</si>
  <si>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</si>
  <si>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</si>
  <si>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</si>
  <si>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</si>
  <si>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</si>
  <si>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</si>
  <si>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</si>
  <si>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</si>
  <si>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</si>
  <si>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</si>
  <si>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</si>
  <si>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</si>
  <si>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</si>
  <si>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</si>
  <si>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</si>
  <si>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</si>
  <si>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</si>
  <si>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</si>
  <si>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</si>
  <si>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</si>
  <si>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</si>
  <si>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</si>
  <si>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</si>
  <si>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</si>
  <si>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</si>
  <si>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</si>
  <si>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</si>
  <si>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</si>
  <si>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</si>
  <si>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</si>
  <si>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</si>
  <si>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</si>
  <si>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</si>
  <si>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</si>
  <si>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</si>
  <si>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</si>
  <si>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</si>
  <si>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</si>
  <si>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</si>
  <si>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</si>
  <si>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</si>
  <si>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</si>
  <si>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</si>
  <si>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</si>
  <si>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</si>
  <si>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</si>
  <si>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</si>
  <si>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</si>
  <si>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</si>
  <si>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</si>
  <si>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</si>
  <si>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</si>
  <si>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</si>
  <si>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</si>
  <si>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</si>
  <si>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</si>
  <si>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</si>
  <si>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</si>
  <si>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</si>
  <si>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</si>
  <si>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</si>
  <si>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</si>
  <si>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</si>
  <si>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</si>
  <si>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</si>
  <si>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</si>
  <si>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</si>
  <si>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</si>
  <si>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</si>
  <si>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</si>
  <si>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</si>
  <si>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</si>
  <si>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</si>
  <si>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</si>
  <si>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</si>
  <si>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</si>
  <si>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</si>
  <si>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</si>
  <si>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</si>
  <si>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</si>
  <si>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</si>
  <si>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</si>
  <si>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</si>
  <si>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</si>
  <si>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</si>
  <si>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</si>
  <si>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</si>
  <si>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</si>
  <si>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</si>
  <si>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</si>
  <si>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</si>
  <si>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</si>
  <si>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</si>
  <si>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</si>
  <si>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</si>
  <si>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</si>
  <si>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</si>
  <si>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</si>
  <si>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</si>
  <si>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</si>
  <si>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</si>
  <si>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</si>
  <si>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</si>
  <si>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</si>
  <si>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</si>
  <si>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</si>
  <si>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</si>
  <si>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</si>
  <si>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</si>
  <si>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</si>
  <si>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</si>
  <si>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</si>
  <si>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</si>
  <si>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</si>
  <si>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</si>
  <si>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</si>
  <si>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</si>
  <si>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</si>
  <si>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</si>
  <si>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</si>
  <si>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</si>
  <si>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</si>
  <si>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</si>
  <si>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</si>
  <si>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</si>
  <si>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</si>
  <si>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</si>
  <si>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</si>
  <si>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</si>
  <si>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</si>
  <si>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</si>
  <si>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</si>
  <si>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</si>
  <si>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</si>
  <si>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</si>
  <si>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</si>
  <si>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</si>
  <si>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</si>
  <si>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</si>
  <si>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</si>
  <si>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</si>
  <si>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</si>
  <si>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</si>
  <si>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</si>
  <si>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</si>
  <si>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</si>
  <si>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</si>
  <si>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</si>
  <si>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</si>
  <si>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</si>
  <si>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</si>
  <si>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</si>
  <si>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</si>
  <si>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</si>
  <si>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</si>
  <si>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</si>
  <si>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</si>
  <si>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</si>
  <si>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</si>
  <si>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</si>
  <si>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</si>
  <si>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</si>
  <si>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</si>
  <si>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</si>
  <si>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</si>
  <si>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</si>
  <si>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</si>
  <si>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</si>
  <si>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</si>
  <si>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</si>
  <si>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</si>
  <si>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</si>
  <si>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</si>
  <si>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</si>
  <si>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</si>
  <si>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</si>
  <si>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</si>
  <si>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</si>
  <si>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</si>
  <si>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</si>
  <si>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</si>
  <si>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</si>
  <si>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</si>
  <si>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</si>
  <si>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</si>
  <si>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</si>
  <si>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</si>
  <si>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</si>
  <si>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</si>
  <si>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</si>
  <si>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</si>
  <si>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</si>
  <si>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</si>
  <si>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</si>
  <si>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</si>
  <si>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</si>
  <si>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</si>
  <si>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</si>
  <si>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</si>
  <si>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</si>
  <si>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</si>
  <si>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</si>
  <si>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</si>
  <si>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</si>
  <si>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</si>
  <si>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</si>
  <si>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</si>
  <si>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</si>
  <si>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</si>
  <si>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</si>
  <si>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</si>
  <si>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</si>
  <si>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</si>
  <si>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</si>
  <si>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</si>
  <si>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</si>
  <si>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</si>
  <si>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</si>
  <si>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</si>
  <si>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</si>
  <si>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</si>
  <si>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</si>
  <si>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</si>
  <si>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</si>
  <si>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</si>
  <si>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</si>
  <si>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</si>
  <si>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</si>
  <si>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</si>
  <si>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</si>
  <si>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</si>
  <si>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</si>
  <si>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</si>
  <si>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</si>
  <si>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</si>
  <si>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</si>
  <si>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</si>
  <si>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</si>
  <si>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</si>
  <si>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</si>
  <si>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</si>
  <si>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</si>
  <si>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</si>
  <si>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</si>
  <si>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</si>
  <si>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</si>
  <si>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</si>
  <si>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</si>
  <si>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</si>
  <si>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</si>
  <si>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</si>
  <si>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</si>
  <si>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</si>
  <si>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</si>
  <si>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</si>
  <si>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</si>
  <si>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</si>
  <si>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</si>
  <si>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</si>
  <si>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</si>
  <si>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</si>
  <si>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</si>
  <si>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</si>
  <si>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</si>
  <si>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</si>
  <si>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</si>
  <si>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</si>
  <si>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</si>
  <si>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</si>
  <si>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</si>
  <si>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</si>
  <si>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</si>
  <si>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</si>
  <si>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</si>
  <si>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</si>
  <si>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</si>
  <si>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</si>
  <si>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</si>
  <si>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</si>
  <si>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</si>
  <si>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</si>
  <si>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</si>
  <si>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</si>
  <si>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</si>
  <si>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</si>
  <si>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</si>
  <si>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</si>
  <si>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</si>
  <si>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</si>
  <si>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</si>
  <si>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</si>
  <si>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</si>
  <si>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</si>
  <si>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</si>
  <si>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</si>
  <si>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</si>
  <si>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</si>
  <si>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</si>
  <si>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</si>
  <si>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</si>
  <si>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</si>
  <si>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</si>
  <si>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</si>
  <si>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</si>
  <si>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</si>
  <si>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</si>
  <si>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</si>
  <si>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</si>
  <si>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</si>
  <si>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</si>
  <si>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</si>
  <si>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</si>
  <si>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</si>
  <si>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</si>
  <si>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</si>
  <si>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</si>
  <si>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</si>
  <si>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</si>
  <si>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</si>
  <si>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</si>
  <si>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</si>
  <si>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</si>
  <si>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</si>
  <si>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</si>
  <si>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</si>
  <si>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</si>
  <si>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</si>
  <si>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</si>
  <si>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中国残留邦人等に対する定着自立支援事業</t>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</si>
  <si>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</si>
  <si>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</si>
  <si>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</si>
  <si>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</si>
  <si>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</si>
  <si>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中国残留邦人等の円滑な帰国の促進並びに永住帰国した中国残留邦人等及び特定配偶者の自立の支援に関する法律第８条</t>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</si>
  <si>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</si>
  <si>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永住帰国した中国残留邦人等の方々に定着自立支援を行うことにより、定着先の地域社会における自立推進を図る。</t>
    <phoneticPr fontId="5"/>
  </si>
  <si>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phoneticPr fontId="5"/>
  </si>
  <si>
    <t>-</t>
  </si>
  <si>
    <t>-</t>
    <phoneticPr fontId="5"/>
  </si>
  <si>
    <t>-</t>
    <phoneticPr fontId="5"/>
  </si>
  <si>
    <t>-</t>
    <phoneticPr fontId="5"/>
  </si>
  <si>
    <t>留守家族等援護事務委託費</t>
    <rPh sb="0" eb="2">
      <t>ルス</t>
    </rPh>
    <rPh sb="2" eb="4">
      <t>カゾク</t>
    </rPh>
    <rPh sb="4" eb="5">
      <t>トウ</t>
    </rPh>
    <rPh sb="5" eb="7">
      <t>エンゴ</t>
    </rPh>
    <rPh sb="7" eb="9">
      <t>ジム</t>
    </rPh>
    <rPh sb="9" eb="12">
      <t>イタクヒ</t>
    </rPh>
    <phoneticPr fontId="5"/>
  </si>
  <si>
    <t>職員旅費</t>
    <phoneticPr fontId="5"/>
  </si>
  <si>
    <t>地域生活支援事業の
自治体の実施率を
90％以上とすること。</t>
    <phoneticPr fontId="5"/>
  </si>
  <si>
    <t>地域生活支援事業実施自治体数／中国残留邦人等が居住している自治体数</t>
    <phoneticPr fontId="5"/>
  </si>
  <si>
    <t>-</t>
    <phoneticPr fontId="5"/>
  </si>
  <si>
    <t>-</t>
    <phoneticPr fontId="5"/>
  </si>
  <si>
    <t>生活困窮者就労準備支援事業費等補助金交付要綱に基づく事業実績報告</t>
    <phoneticPr fontId="5"/>
  </si>
  <si>
    <t>定着促進事業利用人員数実績
※前年度実績を目標値とした。</t>
    <phoneticPr fontId="5"/>
  </si>
  <si>
    <t>人</t>
    <rPh sb="0" eb="1">
      <t>ヒト</t>
    </rPh>
    <phoneticPr fontId="5"/>
  </si>
  <si>
    <t>スクーリング事業実績報告書等</t>
    <phoneticPr fontId="5"/>
  </si>
  <si>
    <t>支援・交流センター等通所者数
※前年度実績を目標値とした。</t>
    <phoneticPr fontId="5"/>
  </si>
  <si>
    <t>定着促進事業利用人員数実績
※前年度実績を目標値とした。</t>
    <phoneticPr fontId="5"/>
  </si>
  <si>
    <t>単位当たりコスト ＝ Ｘ ／ Ｙ
Ｘ：「支援・交流センター経費」 
Ｙ：「通所者数」　　　　　　</t>
    <phoneticPr fontId="5"/>
  </si>
  <si>
    <t>円</t>
    <rPh sb="0" eb="1">
      <t>エン</t>
    </rPh>
    <phoneticPr fontId="5"/>
  </si>
  <si>
    <t>365百万円
/71,992人</t>
    <phoneticPr fontId="5"/>
  </si>
  <si>
    <t>　　X/Y</t>
    <phoneticPr fontId="5"/>
  </si>
  <si>
    <t>単位当たりコスト ＝ Ｘ ／ Ｙ
　 Ｘ：「定着促進事業経費」
　 Ｙ：「定着促進事業利用人員数実績」　</t>
    <phoneticPr fontId="5"/>
  </si>
  <si>
    <t>88百万円
/3,207人</t>
    <phoneticPr fontId="5"/>
  </si>
  <si>
    <t>78百万円
/2,597人</t>
    <phoneticPr fontId="5"/>
  </si>
  <si>
    <t>戦没者遺骨収集事業の推進等により、戦没者遺族を慰藉するとともに、中国残留邦人等に対する自立支援等を行うこと（Ⅷ－３－２）</t>
    <phoneticPr fontId="5"/>
  </si>
  <si>
    <t>中国残留邦人等地域生活支援事業のうち、自立指導員派遣事業での指導員派遣実績数</t>
    <phoneticPr fontId="5"/>
  </si>
  <si>
    <t>件</t>
    <rPh sb="0" eb="1">
      <t>ケン</t>
    </rPh>
    <phoneticPr fontId="5"/>
  </si>
  <si>
    <t>-</t>
    <phoneticPr fontId="5"/>
  </si>
  <si>
    <t>-</t>
    <phoneticPr fontId="5"/>
  </si>
  <si>
    <t>－</t>
    <phoneticPr fontId="5"/>
  </si>
  <si>
    <t>－</t>
    <phoneticPr fontId="5"/>
  </si>
  <si>
    <t>－</t>
    <phoneticPr fontId="5"/>
  </si>
  <si>
    <t>永住帰国者に中国帰国者支援・交流センターにおいて定着自立支援を行うことにより、定着先の地域社会における自立を支援する。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</si>
  <si>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</si>
  <si>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</si>
  <si>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</si>
  <si>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</si>
  <si>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</si>
  <si>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</si>
  <si>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</si>
  <si>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</si>
  <si>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</si>
  <si>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</si>
  <si>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</si>
  <si>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</si>
  <si>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</si>
  <si>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</si>
  <si>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中国帰国者支援・交流センターは、中国残留邦人等が安定した生活を送るために必要な施設であり、国民のニーズがある事業である。</t>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</si>
  <si>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</si>
  <si>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phoneticPr fontId="5"/>
  </si>
  <si>
    <t>－</t>
    <phoneticPr fontId="5"/>
  </si>
  <si>
    <t>実績を元に必要最小限の予算計上に努めている。</t>
    <phoneticPr fontId="5"/>
  </si>
  <si>
    <t>本事業は、中国残留邦人等の地域社会における生活の安定に要する費用が大部分を占めており、必要経費に限定されている。</t>
    <phoneticPr fontId="5"/>
  </si>
  <si>
    <t>近年の実績に基づき自立研修事業等の見直しを行った。</t>
    <phoneticPr fontId="5"/>
  </si>
  <si>
    <t>目標をわずかに下回っている。</t>
    <phoneticPr fontId="5"/>
  </si>
  <si>
    <t>活動実績は当初見込みに見合ったものである。</t>
    <phoneticPr fontId="5"/>
  </si>
  <si>
    <t>中国残留邦人等が地域社会に定着後に通所する中国帰国者支援・交流センターは、安定した生活を送るための各種事業を行っており、十分に活用されている。</t>
    <phoneticPr fontId="5"/>
  </si>
  <si>
    <t>中国残留邦人等永住帰国者に対する就労支援事業</t>
    <phoneticPr fontId="5"/>
  </si>
  <si>
    <t>中国残留邦人等に対する帰国受入援護事業</t>
    <phoneticPr fontId="5"/>
  </si>
  <si>
    <t>中国残留邦人等に対する定着自立支援事業については、目標をわずかに下回っているため、今後も利用実態に合った予算の精査を行い、不用率を減少させるよう努めていくこととする。</t>
    <phoneticPr fontId="5"/>
  </si>
  <si>
    <t>令和元年度の執行率はほぼ100％であり、安定した利用実績があるため、引き続き必要な経費を精査し、中国残留邦人等に対する定着自立支援を適切に実施していくこととする。</t>
    <rPh sb="0" eb="2">
      <t>レイワ</t>
    </rPh>
    <rPh sb="2" eb="3">
      <t>ゲン</t>
    </rPh>
    <phoneticPr fontId="5"/>
  </si>
  <si>
    <t>３７２</t>
    <phoneticPr fontId="5"/>
  </si>
  <si>
    <t>４２６</t>
    <phoneticPr fontId="5"/>
  </si>
  <si>
    <t>３７２</t>
    <phoneticPr fontId="5"/>
  </si>
  <si>
    <t>７３７</t>
    <phoneticPr fontId="5"/>
  </si>
  <si>
    <t>７３５</t>
    <phoneticPr fontId="5"/>
  </si>
  <si>
    <t>７５１</t>
    <phoneticPr fontId="5"/>
  </si>
  <si>
    <t>７１８</t>
    <phoneticPr fontId="5"/>
  </si>
  <si>
    <t>７１７</t>
    <phoneticPr fontId="5"/>
  </si>
  <si>
    <t>７１７</t>
    <phoneticPr fontId="5"/>
  </si>
  <si>
    <t>-</t>
    <phoneticPr fontId="5"/>
  </si>
  <si>
    <t>-</t>
    <phoneticPr fontId="5"/>
  </si>
  <si>
    <t>-</t>
    <phoneticPr fontId="5"/>
  </si>
  <si>
    <t>-</t>
    <phoneticPr fontId="5"/>
  </si>
  <si>
    <t>-</t>
    <phoneticPr fontId="5"/>
  </si>
  <si>
    <t>－</t>
    <phoneticPr fontId="5"/>
  </si>
  <si>
    <t>令和元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t>
    <rPh sb="0" eb="2">
      <t>レイワ</t>
    </rPh>
    <rPh sb="2" eb="3">
      <t>ゲン</t>
    </rPh>
    <phoneticPr fontId="5"/>
  </si>
  <si>
    <t>A.　兵庫県</t>
    <rPh sb="3" eb="6">
      <t>ヒョウゴケン</t>
    </rPh>
    <phoneticPr fontId="5"/>
  </si>
  <si>
    <t>諸謝金</t>
    <rPh sb="0" eb="1">
      <t>ショ</t>
    </rPh>
    <rPh sb="1" eb="3">
      <t>シャキン</t>
    </rPh>
    <phoneticPr fontId="5"/>
  </si>
  <si>
    <t>旅費</t>
    <rPh sb="0" eb="2">
      <t>リョヒ</t>
    </rPh>
    <phoneticPr fontId="5"/>
  </si>
  <si>
    <t>スクーリング事業における諸謝金</t>
    <rPh sb="6" eb="8">
      <t>ジギョウ</t>
    </rPh>
    <rPh sb="12" eb="13">
      <t>ショ</t>
    </rPh>
    <rPh sb="13" eb="15">
      <t>シャキン</t>
    </rPh>
    <phoneticPr fontId="5"/>
  </si>
  <si>
    <t>スクーリング事業における講師旅費</t>
    <rPh sb="12" eb="14">
      <t>コウシ</t>
    </rPh>
    <rPh sb="14" eb="16">
      <t>リョヒ</t>
    </rPh>
    <phoneticPr fontId="5"/>
  </si>
  <si>
    <t>B.公益財団法人　中国残留孤児援護基金</t>
    <rPh sb="2" eb="4">
      <t>コウエキ</t>
    </rPh>
    <rPh sb="4" eb="6">
      <t>ザイダン</t>
    </rPh>
    <rPh sb="6" eb="8">
      <t>ホウジン</t>
    </rPh>
    <rPh sb="9" eb="11">
      <t>チュウゴク</t>
    </rPh>
    <rPh sb="11" eb="13">
      <t>ザンリュウ</t>
    </rPh>
    <rPh sb="13" eb="15">
      <t>コジ</t>
    </rPh>
    <rPh sb="15" eb="17">
      <t>エンゴ</t>
    </rPh>
    <rPh sb="17" eb="19">
      <t>キキン</t>
    </rPh>
    <phoneticPr fontId="5"/>
  </si>
  <si>
    <t>兵庫県</t>
    <rPh sb="0" eb="3">
      <t>ヒョウゴケン</t>
    </rPh>
    <phoneticPr fontId="5"/>
  </si>
  <si>
    <t>青森県</t>
    <rPh sb="0" eb="2">
      <t>アオモリ</t>
    </rPh>
    <rPh sb="2" eb="3">
      <t>ケン</t>
    </rPh>
    <phoneticPr fontId="5"/>
  </si>
  <si>
    <t>岡山県</t>
    <rPh sb="0" eb="3">
      <t>オカヤマケン</t>
    </rPh>
    <phoneticPr fontId="5"/>
  </si>
  <si>
    <t>和歌山県</t>
    <rPh sb="0" eb="4">
      <t>ワカヤマケン</t>
    </rPh>
    <phoneticPr fontId="5"/>
  </si>
  <si>
    <t>埼玉県</t>
    <rPh sb="0" eb="3">
      <t>サイタマケン</t>
    </rPh>
    <phoneticPr fontId="5"/>
  </si>
  <si>
    <t>岐阜県</t>
    <rPh sb="0" eb="3">
      <t>ギフケン</t>
    </rPh>
    <phoneticPr fontId="5"/>
  </si>
  <si>
    <t>静岡県</t>
    <rPh sb="0" eb="3">
      <t>シズオカケン</t>
    </rPh>
    <phoneticPr fontId="5"/>
  </si>
  <si>
    <t>京都府</t>
    <rPh sb="0" eb="3">
      <t>キョウトフ</t>
    </rPh>
    <phoneticPr fontId="5"/>
  </si>
  <si>
    <t>山形県</t>
    <rPh sb="0" eb="3">
      <t>ヤマガタケン</t>
    </rPh>
    <phoneticPr fontId="5"/>
  </si>
  <si>
    <t>滋賀県</t>
    <rPh sb="0" eb="3">
      <t>シガケン</t>
    </rPh>
    <phoneticPr fontId="5"/>
  </si>
  <si>
    <t>スクーリング事業（事務委託）</t>
    <rPh sb="6" eb="8">
      <t>ジギョウ</t>
    </rPh>
    <rPh sb="9" eb="11">
      <t>ジム</t>
    </rPh>
    <rPh sb="11" eb="13">
      <t>イタク</t>
    </rPh>
    <phoneticPr fontId="5"/>
  </si>
  <si>
    <t>－</t>
    <phoneticPr fontId="5"/>
  </si>
  <si>
    <t>公益財団法人　中国残留孤児援護基金　</t>
    <phoneticPr fontId="5"/>
  </si>
  <si>
    <t>公益財団法人　大阪ＹＷＣＡ</t>
    <phoneticPr fontId="5"/>
  </si>
  <si>
    <t>社会福祉法人北海道社会福祉協議会</t>
    <rPh sb="0" eb="6">
      <t>シャカイフクシホウジン</t>
    </rPh>
    <phoneticPr fontId="5"/>
  </si>
  <si>
    <t>社会福祉法人広島県社会福祉協議会</t>
    <rPh sb="0" eb="6">
      <t>シャカイフクシホウジン</t>
    </rPh>
    <phoneticPr fontId="5"/>
  </si>
  <si>
    <t>社会福祉法人　愛知県厚生事業団</t>
    <phoneticPr fontId="5"/>
  </si>
  <si>
    <t>社会福祉法人福岡県社会福祉協議会</t>
    <rPh sb="0" eb="6">
      <t>シャカイフクシホウジン</t>
    </rPh>
    <phoneticPr fontId="5"/>
  </si>
  <si>
    <t>社会福祉法人宮城県社会福祉協議会</t>
    <rPh sb="0" eb="6">
      <t>シャカイフクシホウジン</t>
    </rPh>
    <phoneticPr fontId="5"/>
  </si>
  <si>
    <t>首都圏中国帰国者支援・交流センターの運営</t>
    <phoneticPr fontId="5"/>
  </si>
  <si>
    <t>近畿中国帰国者支援・交流センターの運営</t>
    <phoneticPr fontId="5"/>
  </si>
  <si>
    <t>北海道中国帰国者支援・交流センターの運営</t>
    <phoneticPr fontId="5"/>
  </si>
  <si>
    <t>中国・四国中国帰国者支援・交流センターの運営</t>
    <phoneticPr fontId="5"/>
  </si>
  <si>
    <t>東海・北陸中国帰国者支援・交流センターの運営</t>
    <phoneticPr fontId="5"/>
  </si>
  <si>
    <t>九州中国帰国者支援・交流センターの運営</t>
    <phoneticPr fontId="5"/>
  </si>
  <si>
    <t>東北中国帰国者支援・交流センターの運営</t>
    <phoneticPr fontId="5"/>
  </si>
  <si>
    <t>－</t>
    <phoneticPr fontId="5"/>
  </si>
  <si>
    <t>－</t>
    <phoneticPr fontId="5"/>
  </si>
  <si>
    <t>－</t>
    <phoneticPr fontId="5"/>
  </si>
  <si>
    <t>360百円
/71,881人</t>
    <rPh sb="3" eb="5">
      <t>ヒャクエン</t>
    </rPh>
    <rPh sb="13" eb="14">
      <t>ヒト</t>
    </rPh>
    <phoneticPr fontId="5"/>
  </si>
  <si>
    <t>諸謝金</t>
    <rPh sb="0" eb="1">
      <t>ショ</t>
    </rPh>
    <rPh sb="1" eb="3">
      <t>シャキン</t>
    </rPh>
    <phoneticPr fontId="5"/>
  </si>
  <si>
    <t>人件費</t>
    <rPh sb="0" eb="3">
      <t>ジンケンヒ</t>
    </rPh>
    <phoneticPr fontId="5"/>
  </si>
  <si>
    <t>借料</t>
    <rPh sb="0" eb="2">
      <t>シャクリョウ</t>
    </rPh>
    <phoneticPr fontId="5"/>
  </si>
  <si>
    <t>事務費</t>
    <rPh sb="0" eb="3">
      <t>ジムヒ</t>
    </rPh>
    <phoneticPr fontId="5"/>
  </si>
  <si>
    <t>消費税</t>
    <rPh sb="0" eb="3">
      <t>ショウヒゼイ</t>
    </rPh>
    <phoneticPr fontId="5"/>
  </si>
  <si>
    <t>旅費</t>
    <rPh sb="0" eb="2">
      <t>リョヒ</t>
    </rPh>
    <phoneticPr fontId="5"/>
  </si>
  <si>
    <t>日本語講師謝金等</t>
    <rPh sb="0" eb="3">
      <t>ニホンゴ</t>
    </rPh>
    <rPh sb="3" eb="5">
      <t>コウシ</t>
    </rPh>
    <rPh sb="5" eb="7">
      <t>シャキン</t>
    </rPh>
    <rPh sb="7" eb="8">
      <t>トウ</t>
    </rPh>
    <phoneticPr fontId="5"/>
  </si>
  <si>
    <t>支援・交流センター職員の給与等</t>
    <rPh sb="0" eb="2">
      <t>シエン</t>
    </rPh>
    <rPh sb="3" eb="5">
      <t>コウリュウ</t>
    </rPh>
    <rPh sb="9" eb="11">
      <t>ショクイン</t>
    </rPh>
    <rPh sb="12" eb="14">
      <t>キュウヨ</t>
    </rPh>
    <rPh sb="14" eb="15">
      <t>トウ</t>
    </rPh>
    <phoneticPr fontId="5"/>
  </si>
  <si>
    <t>施設借上料等</t>
    <rPh sb="0" eb="2">
      <t>シセツ</t>
    </rPh>
    <rPh sb="2" eb="3">
      <t>カ</t>
    </rPh>
    <rPh sb="3" eb="4">
      <t>ア</t>
    </rPh>
    <rPh sb="4" eb="5">
      <t>リョウ</t>
    </rPh>
    <rPh sb="5" eb="6">
      <t>トウ</t>
    </rPh>
    <phoneticPr fontId="5"/>
  </si>
  <si>
    <t>教材費、事業案内作成費、消耗品費等</t>
    <rPh sb="0" eb="3">
      <t>キョウザイヒ</t>
    </rPh>
    <rPh sb="4" eb="6">
      <t>ジギョウ</t>
    </rPh>
    <rPh sb="6" eb="8">
      <t>アンナイ</t>
    </rPh>
    <rPh sb="8" eb="11">
      <t>サクセイヒ</t>
    </rPh>
    <rPh sb="12" eb="15">
      <t>ショウモウヒン</t>
    </rPh>
    <rPh sb="15" eb="17">
      <t>ヒトウ</t>
    </rPh>
    <phoneticPr fontId="5"/>
  </si>
  <si>
    <t>研修会、各種事業打合せ旅費等</t>
    <rPh sb="0" eb="3">
      <t>ケンシュウカイ</t>
    </rPh>
    <rPh sb="4" eb="6">
      <t>カクシュ</t>
    </rPh>
    <rPh sb="6" eb="8">
      <t>ジギョウ</t>
    </rPh>
    <rPh sb="8" eb="10">
      <t>ウチアワ</t>
    </rPh>
    <rPh sb="11" eb="13">
      <t>リョヒ</t>
    </rPh>
    <rPh sb="13" eb="14">
      <t>トウ</t>
    </rPh>
    <phoneticPr fontId="5"/>
  </si>
  <si>
    <t>令和２年度の定着促進事業利用人員数実績を2256人とする。</t>
    <rPh sb="0" eb="2">
      <t>レイワ</t>
    </rPh>
    <phoneticPr fontId="5"/>
  </si>
  <si>
    <t>74百万円
/2,259人</t>
    <rPh sb="2" eb="3">
      <t>ヒャク</t>
    </rPh>
    <rPh sb="3" eb="5">
      <t>マンエン</t>
    </rPh>
    <rPh sb="12" eb="13">
      <t>ニン</t>
    </rPh>
    <phoneticPr fontId="5"/>
  </si>
  <si>
    <t>70百万円/2,259人</t>
    <rPh sb="2" eb="3">
      <t>ヒャク</t>
    </rPh>
    <rPh sb="3" eb="5">
      <t>マンエン</t>
    </rPh>
    <rPh sb="11" eb="12">
      <t>ヒト</t>
    </rPh>
    <phoneticPr fontId="5"/>
  </si>
  <si>
    <t>戦傷病者・戦没者遺族等への援護、戦没者の遺骨の収集等を行うこと（Ⅷ－３）</t>
    <phoneticPr fontId="5"/>
  </si>
  <si>
    <t>「中国残留邦人等永住帰国者に対する就労支援事業」では、支援・交流センター等に職業相談員を配置し、職業相談や就職指導に係る各種事業を実施している。
また「中国残留邦人等に対する帰国受入援護事業」では、日本へ永住帰国を希望する中国残留邦人等に対して永住帰国旅費や自立支度金を支給するほか、永住帰国を望まない方が墓参や親族訪問等を希望する場合は一時帰国旅費を支給している。
そのため、永住帰国した後に定着自立を行うことを目的としている本事業との重複はない。</t>
    <rPh sb="189" eb="191">
      <t>エイジュウ</t>
    </rPh>
    <rPh sb="191" eb="193">
      <t>キコク</t>
    </rPh>
    <rPh sb="195" eb="196">
      <t>アト</t>
    </rPh>
    <rPh sb="197" eb="199">
      <t>テイチャク</t>
    </rPh>
    <rPh sb="199" eb="201">
      <t>ジリツ</t>
    </rPh>
    <rPh sb="202" eb="203">
      <t>オコナ</t>
    </rPh>
    <rPh sb="207" eb="209">
      <t>モクテキ</t>
    </rPh>
    <rPh sb="214" eb="215">
      <t>ホン</t>
    </rPh>
    <rPh sb="215" eb="217">
      <t>ジギョウ</t>
    </rPh>
    <rPh sb="219" eb="221">
      <t>チョウフク</t>
    </rPh>
    <phoneticPr fontId="5"/>
  </si>
  <si>
    <t>点検対象外</t>
    <rPh sb="0" eb="2">
      <t>テンケン</t>
    </rPh>
    <rPh sb="2" eb="5">
      <t>タイショウガイ</t>
    </rPh>
    <phoneticPr fontId="5"/>
  </si>
  <si>
    <t>定着自立支援事業が必要な中国残留邦人等が当該事業を利用できるよう工夫しつつ、引き続き、必要な予算額を確保し、適切な執行に努めること。</t>
    <rPh sb="0" eb="2">
      <t>テイチャク</t>
    </rPh>
    <rPh sb="2" eb="4">
      <t>ジリツ</t>
    </rPh>
    <rPh sb="4" eb="6">
      <t>シエン</t>
    </rPh>
    <rPh sb="6" eb="8">
      <t>ジギョウ</t>
    </rPh>
    <rPh sb="9" eb="11">
      <t>ヒツヨウ</t>
    </rPh>
    <rPh sb="20" eb="22">
      <t>トウガイ</t>
    </rPh>
    <rPh sb="22" eb="24">
      <t>ジギョウ</t>
    </rPh>
    <rPh sb="25" eb="27">
      <t>リヨウ</t>
    </rPh>
    <rPh sb="32" eb="34">
      <t>クフウ</t>
    </rPh>
    <rPh sb="38" eb="39">
      <t>ヒ</t>
    </rPh>
    <rPh sb="40" eb="41">
      <t>ツヅ</t>
    </rPh>
    <phoneticPr fontId="5"/>
  </si>
  <si>
    <t>－</t>
    <phoneticPr fontId="5"/>
  </si>
  <si>
    <t>348百円
/61,893人</t>
    <rPh sb="3" eb="5">
      <t>ヒャクエン</t>
    </rPh>
    <rPh sb="13" eb="14">
      <t>ヒト</t>
    </rPh>
    <phoneticPr fontId="5"/>
  </si>
  <si>
    <t>・語り部活動経費の増</t>
    <rPh sb="1" eb="2">
      <t>カタ</t>
    </rPh>
    <rPh sb="3" eb="4">
      <t>ベ</t>
    </rPh>
    <rPh sb="4" eb="6">
      <t>カツドウ</t>
    </rPh>
    <rPh sb="6" eb="8">
      <t>ケイヒ</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</si>
</sst>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128715</xdr:colOff>
      <xdr:row>743</xdr:row>
      <xdr:rowOff>231688</xdr:rowOff>
    </xdr:from>
    <xdr:to>
      <xdr:col>49</xdr:col>
      <xdr:colOff>331908</xdr:colOff>
      <xdr:row>756</xdr:row>
      <xdr:rowOff>311750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4391" y="44548681"/>
          <a:ext cx="9058868" cy="4598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72082</xdr:colOff>
      <xdr:row>31</xdr:row>
      <xdr:rowOff>20596</xdr:rowOff>
    </xdr:from>
    <xdr:to>
      <xdr:col>42</xdr:col>
      <xdr:colOff>7826</xdr:colOff>
      <xdr:row>31</xdr:row>
      <xdr:rowOff>278029</xdr:rowOff>
    </xdr:to>
    <xdr:sp macro="" textlink="">
      <xdr:nvSpPr>
        <xdr:cNvPr id="8" name="正方形/長方形 7"/>
        <xdr:cNvSpPr/>
      </xdr:nvSpPr>
      <xdr:spPr>
        <a:xfrm>
          <a:off x="7115433" y="10245812"/>
          <a:ext cx="677150"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7" zoomScale="74" zoomScaleNormal="75" zoomScaleSheetLayoutView="74"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746</v>
      </c>
      <c r="AT2" s="968"/>
      <c r="AU2" s="968"/>
      <c r="AV2" s="51" t="str">
        <f>IF(AW2="", "", "-")</f>
        <v/>
      </c>
      <c r="AW2" s="913"/>
      <c r="AX2" s="913"/>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561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500</v>
      </c>
      <c r="H5" s="838"/>
      <c r="I5" s="838"/>
      <c r="J5" s="838"/>
      <c r="K5" s="838"/>
      <c r="L5" s="838"/>
      <c r="M5" s="839" t="s">
        <v>66</v>
      </c>
      <c r="N5" s="840"/>
      <c r="O5" s="840"/>
      <c r="P5" s="840"/>
      <c r="Q5" s="840"/>
      <c r="R5" s="841"/>
      <c r="S5" s="842" t="s">
        <v>70</v>
      </c>
      <c r="T5" s="838"/>
      <c r="U5" s="838"/>
      <c r="V5" s="838"/>
      <c r="W5" s="838"/>
      <c r="X5" s="843"/>
      <c r="Y5" s="696" t="s">
        <v>3</v>
      </c>
      <c r="Z5" s="546"/>
      <c r="AA5" s="546"/>
      <c r="AB5" s="546"/>
      <c r="AC5" s="546"/>
      <c r="AD5" s="547"/>
      <c r="AE5" s="697" t="s">
        <v>564</v>
      </c>
      <c r="AF5" s="697"/>
      <c r="AG5" s="697"/>
      <c r="AH5" s="697"/>
      <c r="AI5" s="697"/>
      <c r="AJ5" s="697"/>
      <c r="AK5" s="697"/>
      <c r="AL5" s="697"/>
      <c r="AM5" s="697"/>
      <c r="AN5" s="697"/>
      <c r="AO5" s="697"/>
      <c r="AP5" s="698"/>
      <c r="AQ5" s="699" t="s">
        <v>565</v>
      </c>
      <c r="AR5" s="700"/>
      <c r="AS5" s="700"/>
      <c r="AT5" s="700"/>
      <c r="AU5" s="700"/>
      <c r="AV5" s="700"/>
      <c r="AW5" s="700"/>
      <c r="AX5" s="701"/>
    </row>
    <row r="6" spans="1:50" ht="39"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7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4" t="s">
        <v>393</v>
      </c>
      <c r="Z7" s="446"/>
      <c r="AA7" s="446"/>
      <c r="AB7" s="446"/>
      <c r="AC7" s="446"/>
      <c r="AD7" s="925"/>
      <c r="AE7" s="914" t="s">
        <v>568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v>
      </c>
      <c r="H8" s="718"/>
      <c r="I8" s="718"/>
      <c r="J8" s="718"/>
      <c r="K8" s="718"/>
      <c r="L8" s="718"/>
      <c r="M8" s="718"/>
      <c r="N8" s="718"/>
      <c r="O8" s="718"/>
      <c r="P8" s="718"/>
      <c r="Q8" s="718"/>
      <c r="R8" s="718"/>
      <c r="S8" s="718"/>
      <c r="T8" s="718"/>
      <c r="U8" s="718"/>
      <c r="V8" s="718"/>
      <c r="W8" s="718"/>
      <c r="X8" s="936"/>
      <c r="Y8" s="844" t="s">
        <v>260</v>
      </c>
      <c r="Z8" s="845"/>
      <c r="AA8" s="845"/>
      <c r="AB8" s="845"/>
      <c r="AC8" s="845"/>
      <c r="AD8" s="846"/>
      <c r="AE8" s="717" t="str">
        <f>入力規則等!K13</f>
        <v>恩給関係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569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570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78" t="s">
        <v>24</v>
      </c>
      <c r="B12" s="979"/>
      <c r="C12" s="979"/>
      <c r="D12" s="979"/>
      <c r="E12" s="979"/>
      <c r="F12" s="980"/>
      <c r="G12" s="758"/>
      <c r="H12" s="759"/>
      <c r="I12" s="759"/>
      <c r="J12" s="759"/>
      <c r="K12" s="759"/>
      <c r="L12" s="759"/>
      <c r="M12" s="759"/>
      <c r="N12" s="759"/>
      <c r="O12" s="759"/>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462</v>
      </c>
      <c r="Q13" s="656"/>
      <c r="R13" s="656"/>
      <c r="S13" s="656"/>
      <c r="T13" s="656"/>
      <c r="U13" s="656"/>
      <c r="V13" s="657"/>
      <c r="W13" s="655">
        <v>441</v>
      </c>
      <c r="X13" s="656"/>
      <c r="Y13" s="656"/>
      <c r="Z13" s="656"/>
      <c r="AA13" s="656"/>
      <c r="AB13" s="656"/>
      <c r="AC13" s="657"/>
      <c r="AD13" s="655">
        <v>422</v>
      </c>
      <c r="AE13" s="656"/>
      <c r="AF13" s="656"/>
      <c r="AG13" s="656"/>
      <c r="AH13" s="656"/>
      <c r="AI13" s="656"/>
      <c r="AJ13" s="657"/>
      <c r="AK13" s="655">
        <v>430</v>
      </c>
      <c r="AL13" s="656"/>
      <c r="AM13" s="656"/>
      <c r="AN13" s="656"/>
      <c r="AO13" s="656"/>
      <c r="AP13" s="656"/>
      <c r="AQ13" s="657"/>
      <c r="AR13" s="921">
        <v>431</v>
      </c>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t="s">
        <v>572</v>
      </c>
      <c r="Q14" s="656"/>
      <c r="R14" s="656"/>
      <c r="S14" s="656"/>
      <c r="T14" s="656"/>
      <c r="U14" s="656"/>
      <c r="V14" s="657"/>
      <c r="W14" s="655" t="s">
        <v>572</v>
      </c>
      <c r="X14" s="656"/>
      <c r="Y14" s="656"/>
      <c r="Z14" s="656"/>
      <c r="AA14" s="656"/>
      <c r="AB14" s="656"/>
      <c r="AC14" s="657"/>
      <c r="AD14" s="655" t="s">
        <v>572</v>
      </c>
      <c r="AE14" s="656"/>
      <c r="AF14" s="656"/>
      <c r="AG14" s="656"/>
      <c r="AH14" s="656"/>
      <c r="AI14" s="656"/>
      <c r="AJ14" s="657"/>
      <c r="AK14" s="655" t="s">
        <v>640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572</v>
      </c>
      <c r="Q15" s="656"/>
      <c r="R15" s="656"/>
      <c r="S15" s="656"/>
      <c r="T15" s="656"/>
      <c r="U15" s="656"/>
      <c r="V15" s="657"/>
      <c r="W15" s="655" t="s">
        <v>572</v>
      </c>
      <c r="X15" s="656"/>
      <c r="Y15" s="656"/>
      <c r="Z15" s="656"/>
      <c r="AA15" s="656"/>
      <c r="AB15" s="656"/>
      <c r="AC15" s="657"/>
      <c r="AD15" s="655" t="s">
        <v>572</v>
      </c>
      <c r="AE15" s="656"/>
      <c r="AF15" s="656"/>
      <c r="AG15" s="656"/>
      <c r="AH15" s="656"/>
      <c r="AI15" s="656"/>
      <c r="AJ15" s="657"/>
      <c r="AK15" s="655" t="s">
        <v>641</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572</v>
      </c>
      <c r="Q16" s="656"/>
      <c r="R16" s="656"/>
      <c r="S16" s="656"/>
      <c r="T16" s="656"/>
      <c r="U16" s="656"/>
      <c r="V16" s="657"/>
      <c r="W16" s="655" t="s">
        <v>572</v>
      </c>
      <c r="X16" s="656"/>
      <c r="Y16" s="656"/>
      <c r="Z16" s="656"/>
      <c r="AA16" s="656"/>
      <c r="AB16" s="656"/>
      <c r="AC16" s="657"/>
      <c r="AD16" s="655" t="s">
        <v>574</v>
      </c>
      <c r="AE16" s="656"/>
      <c r="AF16" s="656"/>
      <c r="AG16" s="656"/>
      <c r="AH16" s="656"/>
      <c r="AI16" s="656"/>
      <c r="AJ16" s="657"/>
      <c r="AK16" s="655" t="s">
        <v>642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573</v>
      </c>
      <c r="Q17" s="656"/>
      <c r="R17" s="656"/>
      <c r="S17" s="656"/>
      <c r="T17" s="656"/>
      <c r="U17" s="656"/>
      <c r="V17" s="657"/>
      <c r="W17" s="655">
        <v>3</v>
      </c>
      <c r="X17" s="656"/>
      <c r="Y17" s="656"/>
      <c r="Z17" s="656"/>
      <c r="AA17" s="656"/>
      <c r="AB17" s="656"/>
      <c r="AC17" s="657"/>
      <c r="AD17" s="655" t="s">
        <v>572</v>
      </c>
      <c r="AE17" s="656"/>
      <c r="AF17" s="656"/>
      <c r="AG17" s="656"/>
      <c r="AH17" s="656"/>
      <c r="AI17" s="656"/>
      <c r="AJ17" s="657"/>
      <c r="AK17" s="655" t="s">
        <v>640</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7">
        <f>SUM(P13:V17)</f>
        <v>462</v>
      </c>
      <c r="Q18" s="878"/>
      <c r="R18" s="878"/>
      <c r="S18" s="878"/>
      <c r="T18" s="878"/>
      <c r="U18" s="878"/>
      <c r="V18" s="879"/>
      <c r="W18" s="877">
        <f>SUM(W13:AC17)</f>
        <v>444</v>
      </c>
      <c r="X18" s="878"/>
      <c r="Y18" s="878"/>
      <c r="Z18" s="878"/>
      <c r="AA18" s="878"/>
      <c r="AB18" s="878"/>
      <c r="AC18" s="879"/>
      <c r="AD18" s="877">
        <f>SUM(AD13:AJ17)</f>
        <v>422</v>
      </c>
      <c r="AE18" s="878"/>
      <c r="AF18" s="878"/>
      <c r="AG18" s="878"/>
      <c r="AH18" s="878"/>
      <c r="AI18" s="878"/>
      <c r="AJ18" s="879"/>
      <c r="AK18" s="877">
        <f>SUM(AK13:AQ17)</f>
        <v>430</v>
      </c>
      <c r="AL18" s="878"/>
      <c r="AM18" s="878"/>
      <c r="AN18" s="878"/>
      <c r="AO18" s="878"/>
      <c r="AP18" s="878"/>
      <c r="AQ18" s="879"/>
      <c r="AR18" s="877">
        <f>SUM(AR13:AX17)</f>
        <v>431</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460</v>
      </c>
      <c r="Q19" s="656"/>
      <c r="R19" s="656"/>
      <c r="S19" s="656"/>
      <c r="T19" s="656"/>
      <c r="U19" s="656"/>
      <c r="V19" s="657"/>
      <c r="W19" s="655">
        <v>444</v>
      </c>
      <c r="X19" s="656"/>
      <c r="Y19" s="656"/>
      <c r="Z19" s="656"/>
      <c r="AA19" s="656"/>
      <c r="AB19" s="656"/>
      <c r="AC19" s="657"/>
      <c r="AD19" s="655">
        <v>421</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0.99567099567099571</v>
      </c>
      <c r="Q20" s="316"/>
      <c r="R20" s="316"/>
      <c r="S20" s="316"/>
      <c r="T20" s="316"/>
      <c r="U20" s="316"/>
      <c r="V20" s="316"/>
      <c r="W20" s="316">
        <f t="shared" ref="W20" si="0">IF(W18=0, "-", SUM(W19)/W18)</f>
        <v>1</v>
      </c>
      <c r="X20" s="316"/>
      <c r="Y20" s="316"/>
      <c r="Z20" s="316"/>
      <c r="AA20" s="316"/>
      <c r="AB20" s="316"/>
      <c r="AC20" s="316"/>
      <c r="AD20" s="316">
        <f t="shared" ref="AD20" si="1">IF(AD18=0, "-", SUM(AD19)/AD18)</f>
        <v>0.99763033175355453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81"/>
      <c r="G21" s="314" t="s">
        <v>358</v>
      </c>
      <c r="H21" s="315"/>
      <c r="I21" s="315"/>
      <c r="J21" s="315"/>
      <c r="K21" s="315"/>
      <c r="L21" s="315"/>
      <c r="M21" s="315"/>
      <c r="N21" s="315"/>
      <c r="O21" s="315"/>
      <c r="P21" s="316">
        <f>IF(P19=0, "-", SUM(P19)/SUM(P13,P14))</f>
        <v>0.99567099567099571</v>
      </c>
      <c r="Q21" s="316"/>
      <c r="R21" s="316"/>
      <c r="S21" s="316"/>
      <c r="T21" s="316"/>
      <c r="U21" s="316"/>
      <c r="V21" s="316"/>
      <c r="W21" s="316">
        <f t="shared" ref="W21" si="2">IF(W19=0, "-", SUM(W19)/SUM(W13,W14))</f>
        <v>1.0068027210884354</v>
      </c>
      <c r="X21" s="316"/>
      <c r="Y21" s="316"/>
      <c r="Z21" s="316"/>
      <c r="AA21" s="316"/>
      <c r="AB21" s="316"/>
      <c r="AC21" s="316"/>
      <c r="AD21" s="316">
        <f t="shared" ref="AD21" si="3">IF(AD19=0, "-", SUM(AD19)/SUM(AD13,AD14))</f>
        <v>0.99763033175355453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432</v>
      </c>
      <c r="B22" s="949"/>
      <c r="C22" s="949"/>
      <c r="D22" s="949"/>
      <c r="E22" s="949"/>
      <c r="F22" s="950"/>
      <c r="G22" s="986" t="s">
        <v>337</v>
      </c>
      <c r="H22" s="220"/>
      <c r="I22" s="220"/>
      <c r="J22" s="220"/>
      <c r="K22" s="220"/>
      <c r="L22" s="220"/>
      <c r="M22" s="220"/>
      <c r="N22" s="220"/>
      <c r="O22" s="221"/>
      <c r="P22" s="937" t="s">
        <v>433</v>
      </c>
      <c r="Q22" s="220"/>
      <c r="R22" s="220"/>
      <c r="S22" s="220"/>
      <c r="T22" s="220"/>
      <c r="U22" s="220"/>
      <c r="V22" s="221"/>
      <c r="W22" s="937" t="s">
        <v>434</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575</v>
      </c>
      <c r="H23" s="988"/>
      <c r="I23" s="988"/>
      <c r="J23" s="988"/>
      <c r="K23" s="988"/>
      <c r="L23" s="988"/>
      <c r="M23" s="988"/>
      <c r="N23" s="988"/>
      <c r="O23" s="989"/>
      <c r="P23" s="921">
        <v>430</v>
      </c>
      <c r="Q23" s="922"/>
      <c r="R23" s="922"/>
      <c r="S23" s="922"/>
      <c r="T23" s="922"/>
      <c r="U23" s="922"/>
      <c r="V23" s="938"/>
      <c r="W23" s="921">
        <v>430.2</v>
      </c>
      <c r="X23" s="922"/>
      <c r="Y23" s="922"/>
      <c r="Z23" s="922"/>
      <c r="AA23" s="922"/>
      <c r="AB23" s="922"/>
      <c r="AC23" s="938"/>
      <c r="AD23" s="958" t="s">
        <v>703</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576</v>
      </c>
      <c r="H24" s="940"/>
      <c r="I24" s="940"/>
      <c r="J24" s="940"/>
      <c r="K24" s="940"/>
      <c r="L24" s="940"/>
      <c r="M24" s="940"/>
      <c r="N24" s="940"/>
      <c r="O24" s="941"/>
      <c r="P24" s="655">
        <v>0.3</v>
      </c>
      <c r="Q24" s="656"/>
      <c r="R24" s="656"/>
      <c r="S24" s="656"/>
      <c r="T24" s="656"/>
      <c r="U24" s="656"/>
      <c r="V24" s="657"/>
      <c r="W24" s="655">
        <v>0.3</v>
      </c>
      <c r="X24" s="656"/>
      <c r="Y24" s="656"/>
      <c r="Z24" s="656"/>
      <c r="AA24" s="656"/>
      <c r="AB24" s="656"/>
      <c r="AC24" s="657"/>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5"/>
      <c r="Q25" s="656"/>
      <c r="R25" s="656"/>
      <c r="S25" s="656"/>
      <c r="T25" s="656"/>
      <c r="U25" s="656"/>
      <c r="V25" s="657"/>
      <c r="W25" s="655"/>
      <c r="X25" s="656"/>
      <c r="Y25" s="656"/>
      <c r="Z25" s="656"/>
      <c r="AA25" s="656"/>
      <c r="AB25" s="656"/>
      <c r="AC25" s="657"/>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5"/>
      <c r="Q26" s="656"/>
      <c r="R26" s="656"/>
      <c r="S26" s="656"/>
      <c r="T26" s="656"/>
      <c r="U26" s="656"/>
      <c r="V26" s="657"/>
      <c r="W26" s="655"/>
      <c r="X26" s="656"/>
      <c r="Y26" s="656"/>
      <c r="Z26" s="656"/>
      <c r="AA26" s="656"/>
      <c r="AB26" s="656"/>
      <c r="AC26" s="657"/>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5"/>
      <c r="Q27" s="656"/>
      <c r="R27" s="656"/>
      <c r="S27" s="656"/>
      <c r="T27" s="656"/>
      <c r="U27" s="656"/>
      <c r="V27" s="657"/>
      <c r="W27" s="655"/>
      <c r="X27" s="656"/>
      <c r="Y27" s="656"/>
      <c r="Z27" s="656"/>
      <c r="AA27" s="656"/>
      <c r="AB27" s="656"/>
      <c r="AC27" s="657"/>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77">
        <f>P29-SUM(P23:P27)</f>
        <v>-0.30000000000001137</v>
      </c>
      <c r="Q28" s="878"/>
      <c r="R28" s="878"/>
      <c r="S28" s="878"/>
      <c r="T28" s="878"/>
      <c r="U28" s="878"/>
      <c r="V28" s="879"/>
      <c r="W28" s="877">
        <f>W29-SUM(W23:W27)</f>
        <v>0.5</v>
      </c>
      <c r="X28" s="878"/>
      <c r="Y28" s="878"/>
      <c r="Z28" s="878"/>
      <c r="AA28" s="878"/>
      <c r="AB28" s="878"/>
      <c r="AC28" s="879"/>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5">
        <f>AK13</f>
        <v>430</v>
      </c>
      <c r="Q29" s="656"/>
      <c r="R29" s="656"/>
      <c r="S29" s="656"/>
      <c r="T29" s="656"/>
      <c r="U29" s="656"/>
      <c r="V29" s="657"/>
      <c r="W29" s="969">
        <f>AR13</f>
        <v>431</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0" t="s">
        <v>353</v>
      </c>
      <c r="B30" s="861"/>
      <c r="C30" s="861"/>
      <c r="D30" s="861"/>
      <c r="E30" s="861"/>
      <c r="F30" s="862"/>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396</v>
      </c>
      <c r="AF30" s="857"/>
      <c r="AG30" s="857"/>
      <c r="AH30" s="858"/>
      <c r="AI30" s="856" t="s">
        <v>418</v>
      </c>
      <c r="AJ30" s="857"/>
      <c r="AK30" s="857"/>
      <c r="AL30" s="858"/>
      <c r="AM30" s="917" t="s">
        <v>423</v>
      </c>
      <c r="AN30" s="917"/>
      <c r="AO30" s="917"/>
      <c r="AP30" s="856"/>
      <c r="AQ30" s="765" t="s">
        <v>235</v>
      </c>
      <c r="AR30" s="766"/>
      <c r="AS30" s="766"/>
      <c r="AT30" s="767"/>
      <c r="AU30" s="772" t="s">
        <v>134</v>
      </c>
      <c r="AV30" s="772"/>
      <c r="AW30" s="772"/>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7" t="s">
        <v>572</v>
      </c>
      <c r="AR31" s="199"/>
      <c r="AS31" s="132" t="s">
        <v>236</v>
      </c>
      <c r="AT31" s="133"/>
      <c r="AU31" s="198">
        <v>2</v>
      </c>
      <c r="AV31" s="198"/>
      <c r="AW31" s="398" t="s">
        <v>181</v>
      </c>
      <c r="AX31" s="399"/>
    </row>
    <row r="32" spans="1:50" ht="23.25" customHeight="1" x14ac:dyDescent="0.15">
      <c r="A32" s="403"/>
      <c r="B32" s="401"/>
      <c r="C32" s="401"/>
      <c r="D32" s="401"/>
      <c r="E32" s="401"/>
      <c r="F32" s="402"/>
      <c r="G32" s="561" t="s">
        <v>577</v>
      </c>
      <c r="H32" s="562"/>
      <c r="I32" s="562"/>
      <c r="J32" s="562"/>
      <c r="K32" s="562"/>
      <c r="L32" s="562"/>
      <c r="M32" s="562"/>
      <c r="N32" s="562"/>
      <c r="O32" s="563"/>
      <c r="P32" s="104" t="s">
        <v>578</v>
      </c>
      <c r="Q32" s="104"/>
      <c r="R32" s="104"/>
      <c r="S32" s="104"/>
      <c r="T32" s="104"/>
      <c r="U32" s="104"/>
      <c r="V32" s="104"/>
      <c r="W32" s="104"/>
      <c r="X32" s="105"/>
      <c r="Y32" s="474" t="s">
        <v>12</v>
      </c>
      <c r="Z32" s="534"/>
      <c r="AA32" s="535"/>
      <c r="AB32" s="859" t="s">
        <v>182</v>
      </c>
      <c r="AC32" s="859"/>
      <c r="AD32" s="859"/>
      <c r="AE32" s="216">
        <v>94.8</v>
      </c>
      <c r="AF32" s="217"/>
      <c r="AG32" s="217"/>
      <c r="AH32" s="217"/>
      <c r="AI32" s="216">
        <v>96.7</v>
      </c>
      <c r="AJ32" s="217"/>
      <c r="AK32" s="217"/>
      <c r="AL32" s="217"/>
      <c r="AM32" s="216"/>
      <c r="AN32" s="217"/>
      <c r="AO32" s="217"/>
      <c r="AP32" s="217"/>
      <c r="AQ32" s="340" t="s">
        <v>572</v>
      </c>
      <c r="AR32" s="206"/>
      <c r="AS32" s="206"/>
      <c r="AT32" s="341"/>
      <c r="AU32" s="217" t="s">
        <v>580</v>
      </c>
      <c r="AV32" s="217"/>
      <c r="AW32" s="217"/>
      <c r="AX32" s="219"/>
    </row>
    <row r="33" spans="1:50" ht="23.25" customHeight="1" x14ac:dyDescent="0.15">
      <c r="A33" s="404"/>
      <c r="B33" s="405"/>
      <c r="C33" s="405"/>
      <c r="D33" s="405"/>
      <c r="E33" s="405"/>
      <c r="F33" s="406"/>
      <c r="G33" s="564"/>
      <c r="H33" s="565"/>
      <c r="I33" s="565"/>
      <c r="J33" s="565"/>
      <c r="K33" s="565"/>
      <c r="L33" s="565"/>
      <c r="M33" s="565"/>
      <c r="N33" s="565"/>
      <c r="O33" s="566"/>
      <c r="P33" s="107"/>
      <c r="Q33" s="107"/>
      <c r="R33" s="107"/>
      <c r="S33" s="107"/>
      <c r="T33" s="107"/>
      <c r="U33" s="107"/>
      <c r="V33" s="107"/>
      <c r="W33" s="107"/>
      <c r="X33" s="108"/>
      <c r="Y33" s="418" t="s">
        <v>54</v>
      </c>
      <c r="Z33" s="419"/>
      <c r="AA33" s="420"/>
      <c r="AB33" s="859" t="s">
        <v>182</v>
      </c>
      <c r="AC33" s="859"/>
      <c r="AD33" s="859"/>
      <c r="AE33" s="216">
        <v>90</v>
      </c>
      <c r="AF33" s="217"/>
      <c r="AG33" s="217"/>
      <c r="AH33" s="217"/>
      <c r="AI33" s="216">
        <v>90</v>
      </c>
      <c r="AJ33" s="217"/>
      <c r="AK33" s="217"/>
      <c r="AL33" s="217"/>
      <c r="AM33" s="216">
        <v>90</v>
      </c>
      <c r="AN33" s="217"/>
      <c r="AO33" s="217"/>
      <c r="AP33" s="217"/>
      <c r="AQ33" s="340" t="s">
        <v>579</v>
      </c>
      <c r="AR33" s="206"/>
      <c r="AS33" s="206"/>
      <c r="AT33" s="341"/>
      <c r="AU33" s="217">
        <v>90</v>
      </c>
      <c r="AV33" s="217"/>
      <c r="AW33" s="217"/>
      <c r="AX33" s="219"/>
    </row>
    <row r="34" spans="1:50" ht="23.25" customHeight="1" x14ac:dyDescent="0.15">
      <c r="A34" s="403"/>
      <c r="B34" s="401"/>
      <c r="C34" s="401"/>
      <c r="D34" s="401"/>
      <c r="E34" s="401"/>
      <c r="F34" s="402"/>
      <c r="G34" s="567"/>
      <c r="H34" s="568"/>
      <c r="I34" s="568"/>
      <c r="J34" s="568"/>
      <c r="K34" s="568"/>
      <c r="L34" s="568"/>
      <c r="M34" s="568"/>
      <c r="N34" s="568"/>
      <c r="O34" s="569"/>
      <c r="P34" s="110"/>
      <c r="Q34" s="110"/>
      <c r="R34" s="110"/>
      <c r="S34" s="110"/>
      <c r="T34" s="110"/>
      <c r="U34" s="110"/>
      <c r="V34" s="110"/>
      <c r="W34" s="110"/>
      <c r="X34" s="111"/>
      <c r="Y34" s="418" t="s">
        <v>13</v>
      </c>
      <c r="Z34" s="419"/>
      <c r="AA34" s="420"/>
      <c r="AB34" s="556" t="s">
        <v>182</v>
      </c>
      <c r="AC34" s="556"/>
      <c r="AD34" s="556"/>
      <c r="AE34" s="216">
        <v>105</v>
      </c>
      <c r="AF34" s="217"/>
      <c r="AG34" s="217"/>
      <c r="AH34" s="217"/>
      <c r="AI34" s="216">
        <v>107</v>
      </c>
      <c r="AJ34" s="217"/>
      <c r="AK34" s="217"/>
      <c r="AL34" s="217"/>
      <c r="AM34" s="216">
        <v>106</v>
      </c>
      <c r="AN34" s="217"/>
      <c r="AO34" s="217"/>
      <c r="AP34" s="217"/>
      <c r="AQ34" s="340" t="s">
        <v>572</v>
      </c>
      <c r="AR34" s="206"/>
      <c r="AS34" s="206"/>
      <c r="AT34" s="341"/>
      <c r="AU34" s="217" t="s">
        <v>579</v>
      </c>
      <c r="AV34" s="217"/>
      <c r="AW34" s="217"/>
      <c r="AX34" s="219"/>
    </row>
    <row r="35" spans="1:50" ht="23.25" customHeight="1" x14ac:dyDescent="0.15">
      <c r="A35" s="224" t="s">
        <v>384</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68" t="s">
        <v>353</v>
      </c>
      <c r="B37" s="769"/>
      <c r="C37" s="769"/>
      <c r="D37" s="769"/>
      <c r="E37" s="769"/>
      <c r="F37" s="77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2"/>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7" t="s">
        <v>572</v>
      </c>
      <c r="AR38" s="199"/>
      <c r="AS38" s="132" t="s">
        <v>236</v>
      </c>
      <c r="AT38" s="133"/>
      <c r="AU38" s="198">
        <v>2</v>
      </c>
      <c r="AV38" s="198"/>
      <c r="AW38" s="398" t="s">
        <v>181</v>
      </c>
      <c r="AX38" s="399"/>
    </row>
    <row r="39" spans="1:50" ht="23.25" customHeight="1" x14ac:dyDescent="0.15">
      <c r="A39" s="403"/>
      <c r="B39" s="401"/>
      <c r="C39" s="401"/>
      <c r="D39" s="401"/>
      <c r="E39" s="401"/>
      <c r="F39" s="402"/>
      <c r="G39" s="561" t="s">
        <v>694</v>
      </c>
      <c r="H39" s="562"/>
      <c r="I39" s="562"/>
      <c r="J39" s="562"/>
      <c r="K39" s="562"/>
      <c r="L39" s="562"/>
      <c r="M39" s="562"/>
      <c r="N39" s="562"/>
      <c r="O39" s="563"/>
      <c r="P39" s="104" t="s">
        <v>582</v>
      </c>
      <c r="Q39" s="104"/>
      <c r="R39" s="104"/>
      <c r="S39" s="104"/>
      <c r="T39" s="104"/>
      <c r="U39" s="104"/>
      <c r="V39" s="104"/>
      <c r="W39" s="104"/>
      <c r="X39" s="105"/>
      <c r="Y39" s="474" t="s">
        <v>12</v>
      </c>
      <c r="Z39" s="534"/>
      <c r="AA39" s="535"/>
      <c r="AB39" s="464" t="s">
        <v>583</v>
      </c>
      <c r="AC39" s="464"/>
      <c r="AD39" s="464"/>
      <c r="AE39" s="216">
        <v>3207</v>
      </c>
      <c r="AF39" s="217"/>
      <c r="AG39" s="217"/>
      <c r="AH39" s="217"/>
      <c r="AI39" s="216">
        <v>2597</v>
      </c>
      <c r="AJ39" s="217"/>
      <c r="AK39" s="217"/>
      <c r="AL39" s="217"/>
      <c r="AM39" s="216">
        <v>2259</v>
      </c>
      <c r="AN39" s="217"/>
      <c r="AO39" s="217"/>
      <c r="AP39" s="217"/>
      <c r="AQ39" s="340" t="s">
        <v>572</v>
      </c>
      <c r="AR39" s="206"/>
      <c r="AS39" s="206"/>
      <c r="AT39" s="341"/>
      <c r="AU39" s="217" t="s">
        <v>572</v>
      </c>
      <c r="AV39" s="217"/>
      <c r="AW39" s="217"/>
      <c r="AX39" s="219"/>
    </row>
    <row r="40" spans="1:50" ht="23.25" customHeight="1" x14ac:dyDescent="0.15">
      <c r="A40" s="404"/>
      <c r="B40" s="405"/>
      <c r="C40" s="405"/>
      <c r="D40" s="405"/>
      <c r="E40" s="405"/>
      <c r="F40" s="406"/>
      <c r="G40" s="564"/>
      <c r="H40" s="565"/>
      <c r="I40" s="565"/>
      <c r="J40" s="565"/>
      <c r="K40" s="565"/>
      <c r="L40" s="565"/>
      <c r="M40" s="565"/>
      <c r="N40" s="565"/>
      <c r="O40" s="566"/>
      <c r="P40" s="107"/>
      <c r="Q40" s="107"/>
      <c r="R40" s="107"/>
      <c r="S40" s="107"/>
      <c r="T40" s="107"/>
      <c r="U40" s="107"/>
      <c r="V40" s="107"/>
      <c r="W40" s="107"/>
      <c r="X40" s="108"/>
      <c r="Y40" s="418" t="s">
        <v>54</v>
      </c>
      <c r="Z40" s="419"/>
      <c r="AA40" s="420"/>
      <c r="AB40" s="526" t="s">
        <v>583</v>
      </c>
      <c r="AC40" s="526"/>
      <c r="AD40" s="526"/>
      <c r="AE40" s="216">
        <v>3781</v>
      </c>
      <c r="AF40" s="217"/>
      <c r="AG40" s="217"/>
      <c r="AH40" s="217"/>
      <c r="AI40" s="216">
        <v>3207</v>
      </c>
      <c r="AJ40" s="217"/>
      <c r="AK40" s="217"/>
      <c r="AL40" s="217"/>
      <c r="AM40" s="216">
        <v>2597</v>
      </c>
      <c r="AN40" s="217"/>
      <c r="AO40" s="217"/>
      <c r="AP40" s="217"/>
      <c r="AQ40" s="340" t="s">
        <v>572</v>
      </c>
      <c r="AR40" s="206"/>
      <c r="AS40" s="206"/>
      <c r="AT40" s="341"/>
      <c r="AU40" s="217">
        <v>2259</v>
      </c>
      <c r="AV40" s="217"/>
      <c r="AW40" s="217"/>
      <c r="AX40" s="219"/>
    </row>
    <row r="41" spans="1:50" ht="23.25" customHeight="1" x14ac:dyDescent="0.15">
      <c r="A41" s="407"/>
      <c r="B41" s="408"/>
      <c r="C41" s="408"/>
      <c r="D41" s="408"/>
      <c r="E41" s="408"/>
      <c r="F41" s="409"/>
      <c r="G41" s="567"/>
      <c r="H41" s="568"/>
      <c r="I41" s="568"/>
      <c r="J41" s="568"/>
      <c r="K41" s="568"/>
      <c r="L41" s="568"/>
      <c r="M41" s="568"/>
      <c r="N41" s="568"/>
      <c r="O41" s="569"/>
      <c r="P41" s="110"/>
      <c r="Q41" s="110"/>
      <c r="R41" s="110"/>
      <c r="S41" s="110"/>
      <c r="T41" s="110"/>
      <c r="U41" s="110"/>
      <c r="V41" s="110"/>
      <c r="W41" s="110"/>
      <c r="X41" s="111"/>
      <c r="Y41" s="418" t="s">
        <v>13</v>
      </c>
      <c r="Z41" s="419"/>
      <c r="AA41" s="420"/>
      <c r="AB41" s="556" t="s">
        <v>182</v>
      </c>
      <c r="AC41" s="556"/>
      <c r="AD41" s="556"/>
      <c r="AE41" s="216">
        <v>84.8</v>
      </c>
      <c r="AF41" s="217"/>
      <c r="AG41" s="217"/>
      <c r="AH41" s="217"/>
      <c r="AI41" s="216">
        <v>81</v>
      </c>
      <c r="AJ41" s="217"/>
      <c r="AK41" s="217"/>
      <c r="AL41" s="217"/>
      <c r="AM41" s="216">
        <v>87</v>
      </c>
      <c r="AN41" s="217"/>
      <c r="AO41" s="217"/>
      <c r="AP41" s="217"/>
      <c r="AQ41" s="340" t="s">
        <v>572</v>
      </c>
      <c r="AR41" s="206"/>
      <c r="AS41" s="206"/>
      <c r="AT41" s="341"/>
      <c r="AU41" s="217" t="s">
        <v>572</v>
      </c>
      <c r="AV41" s="217"/>
      <c r="AW41" s="217"/>
      <c r="AX41" s="219"/>
    </row>
    <row r="42" spans="1:50" ht="23.25" customHeight="1" x14ac:dyDescent="0.15">
      <c r="A42" s="224" t="s">
        <v>384</v>
      </c>
      <c r="B42" s="225"/>
      <c r="C42" s="225"/>
      <c r="D42" s="225"/>
      <c r="E42" s="225"/>
      <c r="F42" s="226"/>
      <c r="G42" s="230" t="s">
        <v>584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8" t="s">
        <v>353</v>
      </c>
      <c r="B44" s="769"/>
      <c r="C44" s="769"/>
      <c r="D44" s="769"/>
      <c r="E44" s="769"/>
      <c r="F44" s="77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398" t="s">
        <v>181</v>
      </c>
      <c r="AX45" s="399"/>
    </row>
    <row r="46" spans="1:50" ht="23.25" hidden="1" customHeight="1" x14ac:dyDescent="0.15">
      <c r="A46" s="403"/>
      <c r="B46" s="401"/>
      <c r="C46" s="401"/>
      <c r="D46" s="401"/>
      <c r="E46" s="401"/>
      <c r="F46" s="402"/>
      <c r="G46" s="561"/>
      <c r="H46" s="562"/>
      <c r="I46" s="562"/>
      <c r="J46" s="562"/>
      <c r="K46" s="562"/>
      <c r="L46" s="562"/>
      <c r="M46" s="562"/>
      <c r="N46" s="562"/>
      <c r="O46" s="563"/>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4"/>
      <c r="H47" s="565"/>
      <c r="I47" s="565"/>
      <c r="J47" s="565"/>
      <c r="K47" s="565"/>
      <c r="L47" s="565"/>
      <c r="M47" s="565"/>
      <c r="N47" s="565"/>
      <c r="O47" s="566"/>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7"/>
      <c r="H48" s="568"/>
      <c r="I48" s="568"/>
      <c r="J48" s="568"/>
      <c r="K48" s="568"/>
      <c r="L48" s="568"/>
      <c r="M48" s="568"/>
      <c r="N48" s="568"/>
      <c r="O48" s="569"/>
      <c r="P48" s="110"/>
      <c r="Q48" s="110"/>
      <c r="R48" s="110"/>
      <c r="S48" s="110"/>
      <c r="T48" s="110"/>
      <c r="U48" s="110"/>
      <c r="V48" s="110"/>
      <c r="W48" s="110"/>
      <c r="X48" s="111"/>
      <c r="Y48" s="418" t="s">
        <v>13</v>
      </c>
      <c r="Z48" s="419"/>
      <c r="AA48" s="420"/>
      <c r="AB48" s="556" t="s">
        <v>182</v>
      </c>
      <c r="AC48" s="556"/>
      <c r="AD48" s="55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8" t="s">
        <v>181</v>
      </c>
      <c r="AX52" s="399"/>
    </row>
    <row r="53" spans="1:50" ht="23.25" hidden="1" customHeight="1" x14ac:dyDescent="0.15">
      <c r="A53" s="403"/>
      <c r="B53" s="401"/>
      <c r="C53" s="401"/>
      <c r="D53" s="401"/>
      <c r="E53" s="401"/>
      <c r="F53" s="402"/>
      <c r="G53" s="561"/>
      <c r="H53" s="562"/>
      <c r="I53" s="562"/>
      <c r="J53" s="562"/>
      <c r="K53" s="562"/>
      <c r="L53" s="562"/>
      <c r="M53" s="562"/>
      <c r="N53" s="562"/>
      <c r="O53" s="563"/>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4"/>
      <c r="H54" s="565"/>
      <c r="I54" s="565"/>
      <c r="J54" s="565"/>
      <c r="K54" s="565"/>
      <c r="L54" s="565"/>
      <c r="M54" s="565"/>
      <c r="N54" s="565"/>
      <c r="O54" s="566"/>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7"/>
      <c r="H55" s="568"/>
      <c r="I55" s="568"/>
      <c r="J55" s="568"/>
      <c r="K55" s="568"/>
      <c r="L55" s="568"/>
      <c r="M55" s="568"/>
      <c r="N55" s="568"/>
      <c r="O55" s="569"/>
      <c r="P55" s="110"/>
      <c r="Q55" s="110"/>
      <c r="R55" s="110"/>
      <c r="S55" s="110"/>
      <c r="T55" s="110"/>
      <c r="U55" s="110"/>
      <c r="V55" s="110"/>
      <c r="W55" s="110"/>
      <c r="X55" s="111"/>
      <c r="Y55" s="418" t="s">
        <v>13</v>
      </c>
      <c r="Z55" s="419"/>
      <c r="AA55" s="420"/>
      <c r="AB55" s="592" t="s">
        <v>14</v>
      </c>
      <c r="AC55" s="592"/>
      <c r="AD55" s="59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8" t="s">
        <v>181</v>
      </c>
      <c r="AX59" s="399"/>
    </row>
    <row r="60" spans="1:50" ht="23.25" hidden="1" customHeight="1" x14ac:dyDescent="0.15">
      <c r="A60" s="403"/>
      <c r="B60" s="401"/>
      <c r="C60" s="401"/>
      <c r="D60" s="401"/>
      <c r="E60" s="401"/>
      <c r="F60" s="402"/>
      <c r="G60" s="561"/>
      <c r="H60" s="562"/>
      <c r="I60" s="562"/>
      <c r="J60" s="562"/>
      <c r="K60" s="562"/>
      <c r="L60" s="562"/>
      <c r="M60" s="562"/>
      <c r="N60" s="562"/>
      <c r="O60" s="563"/>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4"/>
      <c r="H61" s="565"/>
      <c r="I61" s="565"/>
      <c r="J61" s="565"/>
      <c r="K61" s="565"/>
      <c r="L61" s="565"/>
      <c r="M61" s="565"/>
      <c r="N61" s="565"/>
      <c r="O61" s="566"/>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7"/>
      <c r="H62" s="568"/>
      <c r="I62" s="568"/>
      <c r="J62" s="568"/>
      <c r="K62" s="568"/>
      <c r="L62" s="568"/>
      <c r="M62" s="568"/>
      <c r="N62" s="568"/>
      <c r="O62" s="569"/>
      <c r="P62" s="110"/>
      <c r="Q62" s="110"/>
      <c r="R62" s="110"/>
      <c r="S62" s="110"/>
      <c r="T62" s="110"/>
      <c r="U62" s="110"/>
      <c r="V62" s="110"/>
      <c r="W62" s="110"/>
      <c r="X62" s="111"/>
      <c r="Y62" s="418" t="s">
        <v>13</v>
      </c>
      <c r="Z62" s="419"/>
      <c r="AA62" s="420"/>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2"/>
      <c r="B75" s="513"/>
      <c r="C75" s="513"/>
      <c r="D75" s="513"/>
      <c r="E75" s="513"/>
      <c r="F75" s="514"/>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9"/>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4"/>
      <c r="I78" s="585"/>
      <c r="J78" s="585"/>
      <c r="K78" s="585"/>
      <c r="L78" s="585"/>
      <c r="M78" s="585"/>
      <c r="N78" s="585"/>
      <c r="O78" s="586"/>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82"/>
    </row>
    <row r="80" spans="1:50" ht="18.75" hidden="1" customHeight="1" x14ac:dyDescent="0.15">
      <c r="A80" s="863"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4"/>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30"/>
      <c r="C82" s="431"/>
      <c r="D82" s="431"/>
      <c r="E82" s="431"/>
      <c r="F82" s="432"/>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30"/>
      <c r="C83" s="431"/>
      <c r="D83" s="431"/>
      <c r="E83" s="431"/>
      <c r="F83" s="432"/>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31"/>
      <c r="C84" s="532"/>
      <c r="D84" s="532"/>
      <c r="E84" s="532"/>
      <c r="F84" s="533"/>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4"/>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4"/>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58" t="s">
        <v>62</v>
      </c>
      <c r="Z87" s="559"/>
      <c r="AA87" s="560"/>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4"/>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4"/>
      <c r="B89" s="532"/>
      <c r="C89" s="532"/>
      <c r="D89" s="532"/>
      <c r="E89" s="532"/>
      <c r="F89" s="533"/>
      <c r="G89" s="109"/>
      <c r="H89" s="110"/>
      <c r="I89" s="110"/>
      <c r="J89" s="110"/>
      <c r="K89" s="110"/>
      <c r="L89" s="110"/>
      <c r="M89" s="110"/>
      <c r="N89" s="110"/>
      <c r="O89" s="111"/>
      <c r="P89" s="175"/>
      <c r="Q89" s="175"/>
      <c r="R89" s="175"/>
      <c r="S89" s="175"/>
      <c r="T89" s="175"/>
      <c r="U89" s="175"/>
      <c r="V89" s="175"/>
      <c r="W89" s="175"/>
      <c r="X89" s="557"/>
      <c r="Y89" s="461" t="s">
        <v>13</v>
      </c>
      <c r="Z89" s="462"/>
      <c r="AA89" s="463"/>
      <c r="AB89" s="592" t="s">
        <v>14</v>
      </c>
      <c r="AC89" s="592"/>
      <c r="AD89" s="592"/>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4"/>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4"/>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4"/>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58" t="s">
        <v>62</v>
      </c>
      <c r="Z92" s="559"/>
      <c r="AA92" s="560"/>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2"/>
      <c r="C94" s="532"/>
      <c r="D94" s="532"/>
      <c r="E94" s="532"/>
      <c r="F94" s="533"/>
      <c r="G94" s="109"/>
      <c r="H94" s="110"/>
      <c r="I94" s="110"/>
      <c r="J94" s="110"/>
      <c r="K94" s="110"/>
      <c r="L94" s="110"/>
      <c r="M94" s="110"/>
      <c r="N94" s="110"/>
      <c r="O94" s="111"/>
      <c r="P94" s="175"/>
      <c r="Q94" s="175"/>
      <c r="R94" s="175"/>
      <c r="S94" s="175"/>
      <c r="T94" s="175"/>
      <c r="U94" s="175"/>
      <c r="V94" s="175"/>
      <c r="W94" s="175"/>
      <c r="X94" s="557"/>
      <c r="Y94" s="461" t="s">
        <v>13</v>
      </c>
      <c r="Z94" s="462"/>
      <c r="AA94" s="463"/>
      <c r="AB94" s="592" t="s">
        <v>14</v>
      </c>
      <c r="AC94" s="592"/>
      <c r="AD94" s="59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4"/>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4"/>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58" t="s">
        <v>62</v>
      </c>
      <c r="Z97" s="559"/>
      <c r="AA97" s="560"/>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3"/>
      <c r="C99" s="433"/>
      <c r="D99" s="433"/>
      <c r="E99" s="433"/>
      <c r="F99" s="434"/>
      <c r="G99" s="577"/>
      <c r="H99" s="214"/>
      <c r="I99" s="214"/>
      <c r="J99" s="214"/>
      <c r="K99" s="214"/>
      <c r="L99" s="214"/>
      <c r="M99" s="214"/>
      <c r="N99" s="214"/>
      <c r="O99" s="578"/>
      <c r="P99" s="521"/>
      <c r="Q99" s="521"/>
      <c r="R99" s="521"/>
      <c r="S99" s="521"/>
      <c r="T99" s="521"/>
      <c r="U99" s="521"/>
      <c r="V99" s="521"/>
      <c r="W99" s="521"/>
      <c r="X99" s="522"/>
      <c r="Y99" s="897" t="s">
        <v>13</v>
      </c>
      <c r="Z99" s="898"/>
      <c r="AA99" s="899"/>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71992</v>
      </c>
      <c r="AF101" s="217"/>
      <c r="AG101" s="217"/>
      <c r="AH101" s="218"/>
      <c r="AI101" s="216">
        <v>71881</v>
      </c>
      <c r="AJ101" s="217"/>
      <c r="AK101" s="217"/>
      <c r="AL101" s="218"/>
      <c r="AM101" s="216">
        <v>61893</v>
      </c>
      <c r="AN101" s="217"/>
      <c r="AO101" s="217"/>
      <c r="AP101" s="218"/>
      <c r="AQ101" s="216" t="s">
        <v>572</v>
      </c>
      <c r="AR101" s="217"/>
      <c r="AS101" s="217"/>
      <c r="AT101" s="218"/>
      <c r="AU101" s="216" t="s">
        <v>643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69820</v>
      </c>
      <c r="AF102" s="421"/>
      <c r="AG102" s="421"/>
      <c r="AH102" s="421"/>
      <c r="AI102" s="421">
        <v>71992</v>
      </c>
      <c r="AJ102" s="421"/>
      <c r="AK102" s="421"/>
      <c r="AL102" s="421"/>
      <c r="AM102" s="421">
        <v>71881</v>
      </c>
      <c r="AN102" s="421"/>
      <c r="AO102" s="421"/>
      <c r="AP102" s="421"/>
      <c r="AQ102" s="271">
        <v>61893</v>
      </c>
      <c r="AR102" s="272"/>
      <c r="AS102" s="272"/>
      <c r="AT102" s="317"/>
      <c r="AU102" s="271">
        <v>61893</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586</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64" t="s">
        <v>583</v>
      </c>
      <c r="AC104" s="464"/>
      <c r="AD104" s="464"/>
      <c r="AE104" s="216">
        <v>3207</v>
      </c>
      <c r="AF104" s="217"/>
      <c r="AG104" s="217"/>
      <c r="AH104" s="218"/>
      <c r="AI104" s="216">
        <v>2597</v>
      </c>
      <c r="AJ104" s="217"/>
      <c r="AK104" s="217"/>
      <c r="AL104" s="218"/>
      <c r="AM104" s="216">
        <v>2259</v>
      </c>
      <c r="AN104" s="217"/>
      <c r="AO104" s="217"/>
      <c r="AP104" s="218"/>
      <c r="AQ104" s="216" t="s">
        <v>572</v>
      </c>
      <c r="AR104" s="217"/>
      <c r="AS104" s="217"/>
      <c r="AT104" s="218"/>
      <c r="AU104" s="216" t="s">
        <v>572</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64" t="s">
        <v>583</v>
      </c>
      <c r="AC105" s="464"/>
      <c r="AD105" s="464"/>
      <c r="AE105" s="421">
        <v>3781</v>
      </c>
      <c r="AF105" s="421"/>
      <c r="AG105" s="421"/>
      <c r="AH105" s="421"/>
      <c r="AI105" s="421">
        <v>3207</v>
      </c>
      <c r="AJ105" s="421"/>
      <c r="AK105" s="421"/>
      <c r="AL105" s="421"/>
      <c r="AM105" s="421">
        <v>2597</v>
      </c>
      <c r="AN105" s="421"/>
      <c r="AO105" s="421"/>
      <c r="AP105" s="421"/>
      <c r="AQ105" s="216">
        <v>2259</v>
      </c>
      <c r="AR105" s="217"/>
      <c r="AS105" s="217"/>
      <c r="AT105" s="218"/>
      <c r="AU105" s="271">
        <v>2259</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894"/>
      <c r="AC107" s="895"/>
      <c r="AD107" s="896"/>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894"/>
      <c r="AC110" s="895"/>
      <c r="AD110" s="896"/>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894"/>
      <c r="AC113" s="895"/>
      <c r="AD113" s="896"/>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396</v>
      </c>
      <c r="AF115" s="419"/>
      <c r="AG115" s="419"/>
      <c r="AH115" s="420"/>
      <c r="AI115" s="418" t="s">
        <v>394</v>
      </c>
      <c r="AJ115" s="419"/>
      <c r="AK115" s="419"/>
      <c r="AL115" s="420"/>
      <c r="AM115" s="418" t="s">
        <v>423</v>
      </c>
      <c r="AN115" s="419"/>
      <c r="AO115" s="419"/>
      <c r="AP115" s="420"/>
      <c r="AQ115" s="589" t="s">
        <v>438</v>
      </c>
      <c r="AR115" s="590"/>
      <c r="AS115" s="590"/>
      <c r="AT115" s="590"/>
      <c r="AU115" s="590"/>
      <c r="AV115" s="590"/>
      <c r="AW115" s="590"/>
      <c r="AX115" s="591"/>
    </row>
    <row r="116" spans="1:50" ht="23.25" customHeight="1" x14ac:dyDescent="0.15">
      <c r="A116" s="442"/>
      <c r="B116" s="443"/>
      <c r="C116" s="443"/>
      <c r="D116" s="443"/>
      <c r="E116" s="443"/>
      <c r="F116" s="444"/>
      <c r="G116" s="393" t="s">
        <v>587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5070</v>
      </c>
      <c r="AF116" s="421"/>
      <c r="AG116" s="421"/>
      <c r="AH116" s="421"/>
      <c r="AI116" s="421">
        <v>5008</v>
      </c>
      <c r="AJ116" s="421"/>
      <c r="AK116" s="421"/>
      <c r="AL116" s="421"/>
      <c r="AM116" s="421">
        <v>5623</v>
      </c>
      <c r="AN116" s="421"/>
      <c r="AO116" s="421"/>
      <c r="AP116" s="421"/>
      <c r="AQ116" s="216" t="s">
        <v>644</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88" t="s">
        <v>589</v>
      </c>
      <c r="AF117" s="551"/>
      <c r="AG117" s="551"/>
      <c r="AH117" s="551"/>
      <c r="AI117" s="588" t="s">
        <v>682</v>
      </c>
      <c r="AJ117" s="551"/>
      <c r="AK117" s="551"/>
      <c r="AL117" s="551"/>
      <c r="AM117" s="588" t="s">
        <v>702</v>
      </c>
      <c r="AN117" s="551"/>
      <c r="AO117" s="551"/>
      <c r="AP117" s="551"/>
      <c r="AQ117" s="551" t="s">
        <v>645</v>
      </c>
      <c r="AR117" s="551"/>
      <c r="AS117" s="551"/>
      <c r="AT117" s="551"/>
      <c r="AU117" s="551"/>
      <c r="AV117" s="551"/>
      <c r="AW117" s="551"/>
      <c r="AX117" s="552"/>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396</v>
      </c>
      <c r="AF118" s="419"/>
      <c r="AG118" s="419"/>
      <c r="AH118" s="420"/>
      <c r="AI118" s="418" t="s">
        <v>394</v>
      </c>
      <c r="AJ118" s="419"/>
      <c r="AK118" s="419"/>
      <c r="AL118" s="420"/>
      <c r="AM118" s="418" t="s">
        <v>423</v>
      </c>
      <c r="AN118" s="419"/>
      <c r="AO118" s="419"/>
      <c r="AP118" s="420"/>
      <c r="AQ118" s="589" t="s">
        <v>438</v>
      </c>
      <c r="AR118" s="590"/>
      <c r="AS118" s="590"/>
      <c r="AT118" s="590"/>
      <c r="AU118" s="590"/>
      <c r="AV118" s="590"/>
      <c r="AW118" s="590"/>
      <c r="AX118" s="591"/>
    </row>
    <row r="119" spans="1:50" ht="23.25" customHeight="1" x14ac:dyDescent="0.15">
      <c r="A119" s="442"/>
      <c r="B119" s="443"/>
      <c r="C119" s="443"/>
      <c r="D119" s="443"/>
      <c r="E119" s="443"/>
      <c r="F119" s="444"/>
      <c r="G119" s="393" t="s">
        <v>591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588</v>
      </c>
      <c r="AC119" s="466"/>
      <c r="AD119" s="467"/>
      <c r="AE119" s="421">
        <v>27440</v>
      </c>
      <c r="AF119" s="421"/>
      <c r="AG119" s="421"/>
      <c r="AH119" s="421"/>
      <c r="AI119" s="421">
        <v>30035</v>
      </c>
      <c r="AJ119" s="421"/>
      <c r="AK119" s="421"/>
      <c r="AL119" s="421"/>
      <c r="AM119" s="421">
        <v>32758</v>
      </c>
      <c r="AN119" s="421"/>
      <c r="AO119" s="421"/>
      <c r="AP119" s="421"/>
      <c r="AQ119" s="421">
        <v>30987</v>
      </c>
      <c r="AR119" s="421"/>
      <c r="AS119" s="421"/>
      <c r="AT119" s="421"/>
      <c r="AU119" s="421"/>
      <c r="AV119" s="421"/>
      <c r="AW119" s="421"/>
      <c r="AX119" s="550"/>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590</v>
      </c>
      <c r="AC120" s="476"/>
      <c r="AD120" s="477"/>
      <c r="AE120" s="588" t="s">
        <v>592</v>
      </c>
      <c r="AF120" s="551"/>
      <c r="AG120" s="551"/>
      <c r="AH120" s="551"/>
      <c r="AI120" s="588" t="s">
        <v>593</v>
      </c>
      <c r="AJ120" s="551"/>
      <c r="AK120" s="551"/>
      <c r="AL120" s="551"/>
      <c r="AM120" s="588" t="s">
        <v>695</v>
      </c>
      <c r="AN120" s="551"/>
      <c r="AO120" s="551"/>
      <c r="AP120" s="551"/>
      <c r="AQ120" s="551" t="s">
        <v>696</v>
      </c>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396</v>
      </c>
      <c r="AF121" s="419"/>
      <c r="AG121" s="419"/>
      <c r="AH121" s="420"/>
      <c r="AI121" s="418" t="s">
        <v>394</v>
      </c>
      <c r="AJ121" s="419"/>
      <c r="AK121" s="419"/>
      <c r="AL121" s="420"/>
      <c r="AM121" s="418" t="s">
        <v>423</v>
      </c>
      <c r="AN121" s="419"/>
      <c r="AO121" s="419"/>
      <c r="AP121" s="420"/>
      <c r="AQ121" s="589" t="s">
        <v>438</v>
      </c>
      <c r="AR121" s="590"/>
      <c r="AS121" s="590"/>
      <c r="AT121" s="590"/>
      <c r="AU121" s="590"/>
      <c r="AV121" s="590"/>
      <c r="AW121" s="590"/>
      <c r="AX121" s="591"/>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396</v>
      </c>
      <c r="AF124" s="419"/>
      <c r="AG124" s="419"/>
      <c r="AH124" s="420"/>
      <c r="AI124" s="418" t="s">
        <v>394</v>
      </c>
      <c r="AJ124" s="419"/>
      <c r="AK124" s="419"/>
      <c r="AL124" s="420"/>
      <c r="AM124" s="418" t="s">
        <v>423</v>
      </c>
      <c r="AN124" s="419"/>
      <c r="AO124" s="419"/>
      <c r="AP124" s="420"/>
      <c r="AQ124" s="589" t="s">
        <v>438</v>
      </c>
      <c r="AR124" s="590"/>
      <c r="AS124" s="590"/>
      <c r="AT124" s="590"/>
      <c r="AU124" s="590"/>
      <c r="AV124" s="590"/>
      <c r="AW124" s="590"/>
      <c r="AX124" s="591"/>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396</v>
      </c>
      <c r="AF127" s="419"/>
      <c r="AG127" s="419"/>
      <c r="AH127" s="420"/>
      <c r="AI127" s="418" t="s">
        <v>394</v>
      </c>
      <c r="AJ127" s="419"/>
      <c r="AK127" s="419"/>
      <c r="AL127" s="420"/>
      <c r="AM127" s="418" t="s">
        <v>423</v>
      </c>
      <c r="AN127" s="419"/>
      <c r="AO127" s="419"/>
      <c r="AP127" s="420"/>
      <c r="AQ127" s="589" t="s">
        <v>438</v>
      </c>
      <c r="AR127" s="590"/>
      <c r="AS127" s="590"/>
      <c r="AT127" s="590"/>
      <c r="AU127" s="590"/>
      <c r="AV127" s="590"/>
      <c r="AW127" s="590"/>
      <c r="AX127" s="591"/>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411</v>
      </c>
      <c r="B130" s="184"/>
      <c r="C130" s="183" t="s">
        <v>239</v>
      </c>
      <c r="D130" s="184"/>
      <c r="E130" s="168" t="s">
        <v>268</v>
      </c>
      <c r="F130" s="169"/>
      <c r="G130" s="170" t="s">
        <v>697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597</v>
      </c>
      <c r="AR133" s="198"/>
      <c r="AS133" s="132" t="s">
        <v>236</v>
      </c>
      <c r="AT133" s="133"/>
      <c r="AU133" s="199" t="s">
        <v>598</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596</v>
      </c>
      <c r="AC134" s="204"/>
      <c r="AD134" s="204"/>
      <c r="AE134" s="205">
        <v>1941</v>
      </c>
      <c r="AF134" s="206"/>
      <c r="AG134" s="206"/>
      <c r="AH134" s="206"/>
      <c r="AI134" s="205">
        <v>1573</v>
      </c>
      <c r="AJ134" s="206"/>
      <c r="AK134" s="206"/>
      <c r="AL134" s="206"/>
      <c r="AM134" s="205">
        <v>1292</v>
      </c>
      <c r="AN134" s="206"/>
      <c r="AO134" s="206"/>
      <c r="AP134" s="206"/>
      <c r="AQ134" s="205" t="s">
        <v>572</v>
      </c>
      <c r="AR134" s="206"/>
      <c r="AS134" s="206"/>
      <c r="AT134" s="206"/>
      <c r="AU134" s="205" t="s">
        <v>597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596</v>
      </c>
      <c r="AC135" s="212"/>
      <c r="AD135" s="212"/>
      <c r="AE135" s="205">
        <v>2466</v>
      </c>
      <c r="AF135" s="206"/>
      <c r="AG135" s="206"/>
      <c r="AH135" s="206"/>
      <c r="AI135" s="205">
        <v>1941</v>
      </c>
      <c r="AJ135" s="206"/>
      <c r="AK135" s="206"/>
      <c r="AL135" s="206"/>
      <c r="AM135" s="205">
        <v>1573</v>
      </c>
      <c r="AN135" s="206"/>
      <c r="AO135" s="206"/>
      <c r="AP135" s="206"/>
      <c r="AQ135" s="205" t="s">
        <v>597</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599</v>
      </c>
      <c r="H154" s="104"/>
      <c r="I154" s="104"/>
      <c r="J154" s="104"/>
      <c r="K154" s="104"/>
      <c r="L154" s="104"/>
      <c r="M154" s="104"/>
      <c r="N154" s="104"/>
      <c r="O154" s="104"/>
      <c r="P154" s="105"/>
      <c r="Q154" s="124" t="s">
        <v>600</v>
      </c>
      <c r="R154" s="104"/>
      <c r="S154" s="104"/>
      <c r="T154" s="104"/>
      <c r="U154" s="104"/>
      <c r="V154" s="104"/>
      <c r="W154" s="104"/>
      <c r="X154" s="104"/>
      <c r="Y154" s="104"/>
      <c r="Z154" s="104"/>
      <c r="AA154" s="291"/>
      <c r="AB154" s="140" t="s">
        <v>601</v>
      </c>
      <c r="AC154" s="141"/>
      <c r="AD154" s="141"/>
      <c r="AE154" s="146" t="s">
        <v>601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3"/>
      <c r="E430" s="173" t="s">
        <v>404</v>
      </c>
      <c r="F430" s="900"/>
      <c r="G430" s="901" t="s">
        <v>255</v>
      </c>
      <c r="H430" s="122"/>
      <c r="I430" s="122"/>
      <c r="J430" s="902" t="s">
        <v>571</v>
      </c>
      <c r="K430" s="903"/>
      <c r="L430" s="903"/>
      <c r="M430" s="903"/>
      <c r="N430" s="903"/>
      <c r="O430" s="903"/>
      <c r="P430" s="903"/>
      <c r="Q430" s="903"/>
      <c r="R430" s="903"/>
      <c r="S430" s="903"/>
      <c r="T430" s="904"/>
      <c r="U430" s="585" t="s">
        <v>603</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87" t="s">
        <v>608</v>
      </c>
      <c r="AR432" s="199"/>
      <c r="AS432" s="132" t="s">
        <v>236</v>
      </c>
      <c r="AT432" s="133"/>
      <c r="AU432" s="199" t="s">
        <v>608</v>
      </c>
      <c r="AV432" s="199"/>
      <c r="AW432" s="132" t="s">
        <v>181</v>
      </c>
      <c r="AX432" s="194"/>
    </row>
    <row r="433" spans="1:50" ht="23.25" customHeight="1" x14ac:dyDescent="0.15">
      <c r="A433" s="188"/>
      <c r="B433" s="185"/>
      <c r="C433" s="179"/>
      <c r="D433" s="185"/>
      <c r="E433" s="342"/>
      <c r="F433" s="343"/>
      <c r="G433" s="103" t="s">
        <v>603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603</v>
      </c>
      <c r="AC433" s="212"/>
      <c r="AD433" s="212"/>
      <c r="AE433" s="340" t="s">
        <v>606</v>
      </c>
      <c r="AF433" s="206"/>
      <c r="AG433" s="206"/>
      <c r="AH433" s="206"/>
      <c r="AI433" s="340" t="s">
        <v>572</v>
      </c>
      <c r="AJ433" s="206"/>
      <c r="AK433" s="206"/>
      <c r="AL433" s="206"/>
      <c r="AM433" s="340" t="s">
        <v>572</v>
      </c>
      <c r="AN433" s="206"/>
      <c r="AO433" s="206"/>
      <c r="AP433" s="341"/>
      <c r="AQ433" s="340" t="s">
        <v>609</v>
      </c>
      <c r="AR433" s="206"/>
      <c r="AS433" s="206"/>
      <c r="AT433" s="341"/>
      <c r="AU433" s="206" t="s">
        <v>607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605</v>
      </c>
      <c r="AC434" s="204"/>
      <c r="AD434" s="204"/>
      <c r="AE434" s="340" t="s">
        <v>607</v>
      </c>
      <c r="AF434" s="206"/>
      <c r="AG434" s="206"/>
      <c r="AH434" s="341"/>
      <c r="AI434" s="340" t="s">
        <v>572</v>
      </c>
      <c r="AJ434" s="206"/>
      <c r="AK434" s="206"/>
      <c r="AL434" s="206"/>
      <c r="AM434" s="340" t="s">
        <v>572</v>
      </c>
      <c r="AN434" s="206"/>
      <c r="AO434" s="206"/>
      <c r="AP434" s="341"/>
      <c r="AQ434" s="340" t="s">
        <v>572</v>
      </c>
      <c r="AR434" s="206"/>
      <c r="AS434" s="206"/>
      <c r="AT434" s="341"/>
      <c r="AU434" s="206" t="s">
        <v>608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0" t="s">
        <v>572</v>
      </c>
      <c r="AF435" s="206"/>
      <c r="AG435" s="206"/>
      <c r="AH435" s="341"/>
      <c r="AI435" s="340" t="s">
        <v>572</v>
      </c>
      <c r="AJ435" s="206"/>
      <c r="AK435" s="206"/>
      <c r="AL435" s="206"/>
      <c r="AM435" s="340" t="s">
        <v>607</v>
      </c>
      <c r="AN435" s="206"/>
      <c r="AO435" s="206"/>
      <c r="AP435" s="341"/>
      <c r="AQ435" s="340" t="s">
        <v>607</v>
      </c>
      <c r="AR435" s="206"/>
      <c r="AS435" s="206"/>
      <c r="AT435" s="341"/>
      <c r="AU435" s="206" t="s">
        <v>609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236</v>
      </c>
      <c r="AH457" s="133"/>
      <c r="AI457" s="155"/>
      <c r="AJ457" s="155"/>
      <c r="AK457" s="155"/>
      <c r="AL457" s="153"/>
      <c r="AM457" s="155"/>
      <c r="AN457" s="155"/>
      <c r="AO457" s="155"/>
      <c r="AP457" s="153"/>
      <c r="AQ457" s="587" t="s">
        <v>572</v>
      </c>
      <c r="AR457" s="199"/>
      <c r="AS457" s="132" t="s">
        <v>236</v>
      </c>
      <c r="AT457" s="133"/>
      <c r="AU457" s="199" t="s">
        <v>612</v>
      </c>
      <c r="AV457" s="199"/>
      <c r="AW457" s="132" t="s">
        <v>181</v>
      </c>
      <c r="AX457" s="194"/>
    </row>
    <row r="458" spans="1:50" ht="23.25" customHeight="1" x14ac:dyDescent="0.15">
      <c r="A458" s="188"/>
      <c r="B458" s="185"/>
      <c r="C458" s="179"/>
      <c r="D458" s="185"/>
      <c r="E458" s="342"/>
      <c r="F458" s="343"/>
      <c r="G458" s="103" t="s">
        <v>604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599</v>
      </c>
      <c r="AC458" s="212"/>
      <c r="AD458" s="212"/>
      <c r="AE458" s="340" t="s">
        <v>572</v>
      </c>
      <c r="AF458" s="206"/>
      <c r="AG458" s="206"/>
      <c r="AH458" s="206"/>
      <c r="AI458" s="340" t="s">
        <v>610</v>
      </c>
      <c r="AJ458" s="206"/>
      <c r="AK458" s="206"/>
      <c r="AL458" s="206"/>
      <c r="AM458" s="340" t="s">
        <v>572</v>
      </c>
      <c r="AN458" s="206"/>
      <c r="AO458" s="206"/>
      <c r="AP458" s="341"/>
      <c r="AQ458" s="340" t="s">
        <v>572</v>
      </c>
      <c r="AR458" s="206"/>
      <c r="AS458" s="206"/>
      <c r="AT458" s="341"/>
      <c r="AU458" s="206" t="s">
        <v>611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605</v>
      </c>
      <c r="AC459" s="204"/>
      <c r="AD459" s="204"/>
      <c r="AE459" s="340" t="s">
        <v>610</v>
      </c>
      <c r="AF459" s="206"/>
      <c r="AG459" s="206"/>
      <c r="AH459" s="341"/>
      <c r="AI459" s="340" t="s">
        <v>610</v>
      </c>
      <c r="AJ459" s="206"/>
      <c r="AK459" s="206"/>
      <c r="AL459" s="206"/>
      <c r="AM459" s="340" t="s">
        <v>611</v>
      </c>
      <c r="AN459" s="206"/>
      <c r="AO459" s="206"/>
      <c r="AP459" s="341"/>
      <c r="AQ459" s="340" t="s">
        <v>611</v>
      </c>
      <c r="AR459" s="206"/>
      <c r="AS459" s="206"/>
      <c r="AT459" s="341"/>
      <c r="AU459" s="206" t="s">
        <v>611</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0" t="s">
        <v>610</v>
      </c>
      <c r="AF460" s="206"/>
      <c r="AG460" s="206"/>
      <c r="AH460" s="341"/>
      <c r="AI460" s="340" t="s">
        <v>611</v>
      </c>
      <c r="AJ460" s="206"/>
      <c r="AK460" s="206"/>
      <c r="AL460" s="206"/>
      <c r="AM460" s="340" t="s">
        <v>612</v>
      </c>
      <c r="AN460" s="206"/>
      <c r="AO460" s="206"/>
      <c r="AP460" s="341"/>
      <c r="AQ460" s="340" t="s">
        <v>572</v>
      </c>
      <c r="AR460" s="206"/>
      <c r="AS460" s="206"/>
      <c r="AT460" s="341"/>
      <c r="AU460" s="206" t="s">
        <v>572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1" t="s">
        <v>255</v>
      </c>
      <c r="H484" s="122"/>
      <c r="I484" s="122"/>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1" t="s">
        <v>255</v>
      </c>
      <c r="H538" s="122"/>
      <c r="I538" s="122"/>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1" t="s">
        <v>255</v>
      </c>
      <c r="H592" s="122"/>
      <c r="I592" s="122"/>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1" t="s">
        <v>255</v>
      </c>
      <c r="H646" s="122"/>
      <c r="I646" s="122"/>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6.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566</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566</v>
      </c>
      <c r="AE703" s="327"/>
      <c r="AF703" s="327"/>
      <c r="AG703" s="100" t="s">
        <v>618</v>
      </c>
      <c r="AH703" s="101"/>
      <c r="AI703" s="101"/>
      <c r="AJ703" s="101"/>
      <c r="AK703" s="101"/>
      <c r="AL703" s="101"/>
      <c r="AM703" s="101"/>
      <c r="AN703" s="101"/>
      <c r="AO703" s="101"/>
      <c r="AP703" s="101"/>
      <c r="AQ703" s="101"/>
      <c r="AR703" s="101"/>
      <c r="AS703" s="101"/>
      <c r="AT703" s="101"/>
      <c r="AU703" s="101"/>
      <c r="AV703" s="101"/>
      <c r="AW703" s="101"/>
      <c r="AX703" s="102"/>
    </row>
    <row r="704" spans="1:50" ht="62.25" customHeight="1" x14ac:dyDescent="0.15">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566</v>
      </c>
      <c r="AE704" s="781"/>
      <c r="AF704" s="781"/>
      <c r="AG704" s="166" t="s">
        <v>619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613</v>
      </c>
      <c r="AE705" s="713"/>
      <c r="AF705" s="713"/>
      <c r="AG705" s="124" t="s">
        <v>646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2"/>
      <c r="D706" s="793"/>
      <c r="E706" s="728" t="s">
        <v>385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614</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4"/>
      <c r="D707" s="795"/>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615</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616</v>
      </c>
      <c r="AE708" s="603"/>
      <c r="AF708" s="603"/>
      <c r="AG708" s="740" t="s">
        <v>620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616</v>
      </c>
      <c r="AE710" s="327"/>
      <c r="AF710" s="327"/>
      <c r="AG710" s="100" t="s">
        <v>620</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6" t="s">
        <v>566</v>
      </c>
      <c r="AE711" s="327"/>
      <c r="AF711" s="327"/>
      <c r="AG711" s="100" t="s">
        <v>622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780" t="s">
        <v>616</v>
      </c>
      <c r="AE712" s="781"/>
      <c r="AF712" s="781"/>
      <c r="AG712" s="808" t="s">
        <v>620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616</v>
      </c>
      <c r="AE713" s="327"/>
      <c r="AF713" s="661"/>
      <c r="AG713" s="100" t="s">
        <v>620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566</v>
      </c>
      <c r="AE714" s="806"/>
      <c r="AF714" s="807"/>
      <c r="AG714" s="734" t="s">
        <v>623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613</v>
      </c>
      <c r="AE715" s="603"/>
      <c r="AF715" s="654"/>
      <c r="AG715" s="740" t="s">
        <v>624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616</v>
      </c>
      <c r="AE716" s="625"/>
      <c r="AF716" s="625"/>
      <c r="AG716" s="100" t="s">
        <v>620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625</v>
      </c>
      <c r="AH717" s="101"/>
      <c r="AI717" s="101"/>
      <c r="AJ717" s="101"/>
      <c r="AK717" s="101"/>
      <c r="AL717" s="101"/>
      <c r="AM717" s="101"/>
      <c r="AN717" s="101"/>
      <c r="AO717" s="101"/>
      <c r="AP717" s="101"/>
      <c r="AQ717" s="101"/>
      <c r="AR717" s="101"/>
      <c r="AS717" s="101"/>
      <c r="AT717" s="101"/>
      <c r="AU717" s="101"/>
      <c r="AV717" s="101"/>
      <c r="AW717" s="101"/>
      <c r="AX717" s="102"/>
    </row>
    <row r="718" spans="1:50" ht="47.25"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626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566</v>
      </c>
      <c r="AE719" s="603"/>
      <c r="AF719" s="603"/>
      <c r="AG719" s="124" t="s">
        <v>698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6"/>
      <c r="B721" s="777"/>
      <c r="C721" s="294" t="s">
        <v>562</v>
      </c>
      <c r="D721" s="295"/>
      <c r="E721" s="295"/>
      <c r="F721" s="296"/>
      <c r="G721" s="285"/>
      <c r="H721" s="286"/>
      <c r="I721" s="82" t="str">
        <f>IF(OR(G721="　", G721=""), "", "-")</f>
        <v/>
      </c>
      <c r="J721" s="289">
        <v>577</v>
      </c>
      <c r="K721" s="289"/>
      <c r="L721" s="82" t="str">
        <f>IF(M721="","","-")</f>
        <v/>
      </c>
      <c r="M721" s="83"/>
      <c r="N721" s="302" t="s">
        <v>627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56.25" customHeight="1" x14ac:dyDescent="0.15">
      <c r="A722" s="776"/>
      <c r="B722" s="777"/>
      <c r="C722" s="294" t="s">
        <v>562</v>
      </c>
      <c r="D722" s="295"/>
      <c r="E722" s="295"/>
      <c r="F722" s="296"/>
      <c r="G722" s="285"/>
      <c r="H722" s="286"/>
      <c r="I722" s="82" t="str">
        <f t="shared" ref="I722:I725" si="4">IF(OR(G722="　", G722=""), "", "-")</f>
        <v/>
      </c>
      <c r="J722" s="289">
        <v>745</v>
      </c>
      <c r="K722" s="289"/>
      <c r="L722" s="82" t="str">
        <f t="shared" ref="L722:L725" si="5">IF(M722="","","-")</f>
        <v/>
      </c>
      <c r="M722" s="83"/>
      <c r="N722" s="302" t="s">
        <v>628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6"/>
      <c r="B724" s="77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00"/>
      <c r="C726" s="813" t="s">
        <v>53</v>
      </c>
      <c r="D726" s="835"/>
      <c r="E726" s="835"/>
      <c r="F726" s="836"/>
      <c r="G726" s="574" t="s">
        <v>630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6" t="s">
        <v>57</v>
      </c>
      <c r="D727" s="747"/>
      <c r="E727" s="747"/>
      <c r="F727" s="748"/>
      <c r="G727" s="572" t="s">
        <v>629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49.5" customHeight="1" thickBot="1" x14ac:dyDescent="0.2">
      <c r="A729" s="632" t="s">
        <v>699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40.5" customHeight="1" thickBot="1" x14ac:dyDescent="0.2">
      <c r="A731" s="797" t="s">
        <v>138</v>
      </c>
      <c r="B731" s="798"/>
      <c r="C731" s="798"/>
      <c r="D731" s="798"/>
      <c r="E731" s="799"/>
      <c r="F731" s="727" t="s">
        <v>700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43.5" customHeight="1" thickBot="1" x14ac:dyDescent="0.2">
      <c r="A733" s="671" t="s">
        <v>138</v>
      </c>
      <c r="B733" s="672"/>
      <c r="C733" s="672"/>
      <c r="D733" s="672"/>
      <c r="E733" s="673"/>
      <c r="F733" s="635" t="s">
        <v>701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5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0" t="s">
        <v>407</v>
      </c>
      <c r="B737" s="209"/>
      <c r="C737" s="209"/>
      <c r="D737" s="210"/>
      <c r="E737" s="991" t="s">
        <v>631</v>
      </c>
      <c r="F737" s="991"/>
      <c r="G737" s="991"/>
      <c r="H737" s="991"/>
      <c r="I737" s="991"/>
      <c r="J737" s="991"/>
      <c r="K737" s="991"/>
      <c r="L737" s="991"/>
      <c r="M737" s="991"/>
      <c r="N737" s="365" t="s">
        <v>402</v>
      </c>
      <c r="O737" s="365"/>
      <c r="P737" s="365"/>
      <c r="Q737" s="365"/>
      <c r="R737" s="991" t="s">
        <v>632</v>
      </c>
      <c r="S737" s="991"/>
      <c r="T737" s="991"/>
      <c r="U737" s="991"/>
      <c r="V737" s="991"/>
      <c r="W737" s="991"/>
      <c r="X737" s="991"/>
      <c r="Y737" s="991"/>
      <c r="Z737" s="991"/>
      <c r="AA737" s="365" t="s">
        <v>401</v>
      </c>
      <c r="AB737" s="365"/>
      <c r="AC737" s="365"/>
      <c r="AD737" s="365"/>
      <c r="AE737" s="991" t="s">
        <v>633</v>
      </c>
      <c r="AF737" s="991"/>
      <c r="AG737" s="991"/>
      <c r="AH737" s="991"/>
      <c r="AI737" s="991"/>
      <c r="AJ737" s="991"/>
      <c r="AK737" s="991"/>
      <c r="AL737" s="991"/>
      <c r="AM737" s="991"/>
      <c r="AN737" s="365" t="s">
        <v>400</v>
      </c>
      <c r="AO737" s="365"/>
      <c r="AP737" s="365"/>
      <c r="AQ737" s="365"/>
      <c r="AR737" s="997" t="s">
        <v>634</v>
      </c>
      <c r="AS737" s="998"/>
      <c r="AT737" s="998"/>
      <c r="AU737" s="998"/>
      <c r="AV737" s="998"/>
      <c r="AW737" s="998"/>
      <c r="AX737" s="999"/>
      <c r="AY737" s="88"/>
      <c r="AZ737" s="88"/>
    </row>
    <row r="738" spans="1:52" ht="24.75" customHeight="1" x14ac:dyDescent="0.15">
      <c r="A738" s="990" t="s">
        <v>399</v>
      </c>
      <c r="B738" s="209"/>
      <c r="C738" s="209"/>
      <c r="D738" s="210"/>
      <c r="E738" s="991" t="s">
        <v>635</v>
      </c>
      <c r="F738" s="991"/>
      <c r="G738" s="991"/>
      <c r="H738" s="991"/>
      <c r="I738" s="991"/>
      <c r="J738" s="991"/>
      <c r="K738" s="991"/>
      <c r="L738" s="991"/>
      <c r="M738" s="991"/>
      <c r="N738" s="365" t="s">
        <v>398</v>
      </c>
      <c r="O738" s="365"/>
      <c r="P738" s="365"/>
      <c r="Q738" s="365"/>
      <c r="R738" s="991" t="s">
        <v>636</v>
      </c>
      <c r="S738" s="991"/>
      <c r="T738" s="991"/>
      <c r="U738" s="991"/>
      <c r="V738" s="991"/>
      <c r="W738" s="991"/>
      <c r="X738" s="991"/>
      <c r="Y738" s="991"/>
      <c r="Z738" s="991"/>
      <c r="AA738" s="365" t="s">
        <v>397</v>
      </c>
      <c r="AB738" s="365"/>
      <c r="AC738" s="365"/>
      <c r="AD738" s="365"/>
      <c r="AE738" s="991" t="s">
        <v>637</v>
      </c>
      <c r="AF738" s="991"/>
      <c r="AG738" s="991"/>
      <c r="AH738" s="991"/>
      <c r="AI738" s="991"/>
      <c r="AJ738" s="991"/>
      <c r="AK738" s="991"/>
      <c r="AL738" s="991"/>
      <c r="AM738" s="991"/>
      <c r="AN738" s="365" t="s">
        <v>396</v>
      </c>
      <c r="AO738" s="365"/>
      <c r="AP738" s="365"/>
      <c r="AQ738" s="365"/>
      <c r="AR738" s="997" t="s">
        <v>638</v>
      </c>
      <c r="AS738" s="998"/>
      <c r="AT738" s="998"/>
      <c r="AU738" s="998"/>
      <c r="AV738" s="998"/>
      <c r="AW738" s="998"/>
      <c r="AX738" s="999"/>
    </row>
    <row r="739" spans="1:52" ht="24.75" customHeight="1" x14ac:dyDescent="0.15">
      <c r="A739" s="990" t="s">
        <v>395</v>
      </c>
      <c r="B739" s="209"/>
      <c r="C739" s="209"/>
      <c r="D739" s="210"/>
      <c r="E739" s="991" t="s">
        <v>639</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419</v>
      </c>
      <c r="B740" s="973"/>
      <c r="C740" s="973"/>
      <c r="D740" s="974"/>
      <c r="E740" s="975" t="s">
        <v>562</v>
      </c>
      <c r="F740" s="976"/>
      <c r="G740" s="976"/>
      <c r="H740" s="92" t="str">
        <f>IF(E740="", "", "(")</f>
        <v>(</v>
      </c>
      <c r="I740" s="976"/>
      <c r="J740" s="976"/>
      <c r="K740" s="92" t="str">
        <f>IF(OR(I740="　", I740=""), "", "-")</f>
        <v/>
      </c>
      <c r="L740" s="977">
        <v>728</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2" t="s">
        <v>388</v>
      </c>
      <c r="B741" s="613"/>
      <c r="C741" s="613"/>
      <c r="D741" s="613"/>
      <c r="E741" s="613"/>
      <c r="F741" s="614"/>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390</v>
      </c>
      <c r="B780" s="627"/>
      <c r="C780" s="627"/>
      <c r="D780" s="627"/>
      <c r="E780" s="627"/>
      <c r="F780" s="628"/>
      <c r="G780" s="593" t="s">
        <v>647</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652</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1"/>
    </row>
    <row r="781" spans="1:50" ht="24.75" customHeight="1" x14ac:dyDescent="0.15">
      <c r="A781" s="629"/>
      <c r="B781" s="630"/>
      <c r="C781" s="630"/>
      <c r="D781" s="630"/>
      <c r="E781" s="630"/>
      <c r="F781" s="631"/>
      <c r="G781" s="813"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6"/>
      <c r="AC781" s="813"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24.75" customHeight="1" x14ac:dyDescent="0.15">
      <c r="A782" s="629"/>
      <c r="B782" s="630"/>
      <c r="C782" s="630"/>
      <c r="D782" s="630"/>
      <c r="E782" s="630"/>
      <c r="F782" s="631"/>
      <c r="G782" s="668" t="s">
        <v>648</v>
      </c>
      <c r="H782" s="669"/>
      <c r="I782" s="669"/>
      <c r="J782" s="669"/>
      <c r="K782" s="670"/>
      <c r="L782" s="662" t="s">
        <v>650</v>
      </c>
      <c r="M782" s="663"/>
      <c r="N782" s="663"/>
      <c r="O782" s="663"/>
      <c r="P782" s="663"/>
      <c r="Q782" s="663"/>
      <c r="R782" s="663"/>
      <c r="S782" s="663"/>
      <c r="T782" s="663"/>
      <c r="U782" s="663"/>
      <c r="V782" s="663"/>
      <c r="W782" s="663"/>
      <c r="X782" s="664"/>
      <c r="Y782" s="388">
        <v>4</v>
      </c>
      <c r="Z782" s="389"/>
      <c r="AA782" s="389"/>
      <c r="AB782" s="803"/>
      <c r="AC782" s="668" t="s">
        <v>683</v>
      </c>
      <c r="AD782" s="669"/>
      <c r="AE782" s="669"/>
      <c r="AF782" s="669"/>
      <c r="AG782" s="670"/>
      <c r="AH782" s="662" t="s">
        <v>689</v>
      </c>
      <c r="AI782" s="663"/>
      <c r="AJ782" s="663"/>
      <c r="AK782" s="663"/>
      <c r="AL782" s="663"/>
      <c r="AM782" s="663"/>
      <c r="AN782" s="663"/>
      <c r="AO782" s="663"/>
      <c r="AP782" s="663"/>
      <c r="AQ782" s="663"/>
      <c r="AR782" s="663"/>
      <c r="AS782" s="663"/>
      <c r="AT782" s="664"/>
      <c r="AU782" s="388">
        <v>40</v>
      </c>
      <c r="AV782" s="389"/>
      <c r="AW782" s="389"/>
      <c r="AX782" s="390"/>
    </row>
    <row r="783" spans="1:50" ht="24.75" customHeight="1" x14ac:dyDescent="0.15">
      <c r="A783" s="629"/>
      <c r="B783" s="630"/>
      <c r="C783" s="630"/>
      <c r="D783" s="630"/>
      <c r="E783" s="630"/>
      <c r="F783" s="631"/>
      <c r="G783" s="604" t="s">
        <v>649</v>
      </c>
      <c r="H783" s="605"/>
      <c r="I783" s="605"/>
      <c r="J783" s="605"/>
      <c r="K783" s="606"/>
      <c r="L783" s="596" t="s">
        <v>651</v>
      </c>
      <c r="M783" s="597"/>
      <c r="N783" s="597"/>
      <c r="O783" s="597"/>
      <c r="P783" s="597"/>
      <c r="Q783" s="597"/>
      <c r="R783" s="597"/>
      <c r="S783" s="597"/>
      <c r="T783" s="597"/>
      <c r="U783" s="597"/>
      <c r="V783" s="597"/>
      <c r="W783" s="597"/>
      <c r="X783" s="598"/>
      <c r="Y783" s="599">
        <v>1</v>
      </c>
      <c r="Z783" s="600"/>
      <c r="AA783" s="600"/>
      <c r="AB783" s="610"/>
      <c r="AC783" s="604" t="s">
        <v>684</v>
      </c>
      <c r="AD783" s="605"/>
      <c r="AE783" s="605"/>
      <c r="AF783" s="605"/>
      <c r="AG783" s="606"/>
      <c r="AH783" s="596" t="s">
        <v>690</v>
      </c>
      <c r="AI783" s="597"/>
      <c r="AJ783" s="597"/>
      <c r="AK783" s="597"/>
      <c r="AL783" s="597"/>
      <c r="AM783" s="597"/>
      <c r="AN783" s="597"/>
      <c r="AO783" s="597"/>
      <c r="AP783" s="597"/>
      <c r="AQ783" s="597"/>
      <c r="AR783" s="597"/>
      <c r="AS783" s="597"/>
      <c r="AT783" s="598"/>
      <c r="AU783" s="599">
        <v>38</v>
      </c>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t="s">
        <v>685</v>
      </c>
      <c r="AD784" s="605"/>
      <c r="AE784" s="605"/>
      <c r="AF784" s="605"/>
      <c r="AG784" s="606"/>
      <c r="AH784" s="596" t="s">
        <v>691</v>
      </c>
      <c r="AI784" s="597"/>
      <c r="AJ784" s="597"/>
      <c r="AK784" s="597"/>
      <c r="AL784" s="597"/>
      <c r="AM784" s="597"/>
      <c r="AN784" s="597"/>
      <c r="AO784" s="597"/>
      <c r="AP784" s="597"/>
      <c r="AQ784" s="597"/>
      <c r="AR784" s="597"/>
      <c r="AS784" s="597"/>
      <c r="AT784" s="598"/>
      <c r="AU784" s="599">
        <v>20</v>
      </c>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t="s">
        <v>686</v>
      </c>
      <c r="AD785" s="605"/>
      <c r="AE785" s="605"/>
      <c r="AF785" s="605"/>
      <c r="AG785" s="606"/>
      <c r="AH785" s="596" t="s">
        <v>692</v>
      </c>
      <c r="AI785" s="597"/>
      <c r="AJ785" s="597"/>
      <c r="AK785" s="597"/>
      <c r="AL785" s="597"/>
      <c r="AM785" s="597"/>
      <c r="AN785" s="597"/>
      <c r="AO785" s="597"/>
      <c r="AP785" s="597"/>
      <c r="AQ785" s="597"/>
      <c r="AR785" s="597"/>
      <c r="AS785" s="597"/>
      <c r="AT785" s="598"/>
      <c r="AU785" s="599">
        <v>20</v>
      </c>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t="s">
        <v>687</v>
      </c>
      <c r="AD786" s="605"/>
      <c r="AE786" s="605"/>
      <c r="AF786" s="605"/>
      <c r="AG786" s="606"/>
      <c r="AH786" s="596" t="s">
        <v>687</v>
      </c>
      <c r="AI786" s="597"/>
      <c r="AJ786" s="597"/>
      <c r="AK786" s="597"/>
      <c r="AL786" s="597"/>
      <c r="AM786" s="597"/>
      <c r="AN786" s="597"/>
      <c r="AO786" s="597"/>
      <c r="AP786" s="597"/>
      <c r="AQ786" s="597"/>
      <c r="AR786" s="597"/>
      <c r="AS786" s="597"/>
      <c r="AT786" s="598"/>
      <c r="AU786" s="599">
        <v>10</v>
      </c>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t="s">
        <v>688</v>
      </c>
      <c r="AD787" s="605"/>
      <c r="AE787" s="605"/>
      <c r="AF787" s="605"/>
      <c r="AG787" s="606"/>
      <c r="AH787" s="596" t="s">
        <v>693</v>
      </c>
      <c r="AI787" s="597"/>
      <c r="AJ787" s="597"/>
      <c r="AK787" s="597"/>
      <c r="AL787" s="597"/>
      <c r="AM787" s="597"/>
      <c r="AN787" s="597"/>
      <c r="AO787" s="597"/>
      <c r="AP787" s="597"/>
      <c r="AQ787" s="597"/>
      <c r="AR787" s="597"/>
      <c r="AS787" s="597"/>
      <c r="AT787" s="598"/>
      <c r="AU787" s="599">
        <v>3</v>
      </c>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29"/>
      <c r="B792" s="630"/>
      <c r="C792" s="630"/>
      <c r="D792" s="630"/>
      <c r="E792" s="630"/>
      <c r="F792" s="631"/>
      <c r="G792" s="824" t="s">
        <v>20</v>
      </c>
      <c r="H792" s="825"/>
      <c r="I792" s="825"/>
      <c r="J792" s="825"/>
      <c r="K792" s="825"/>
      <c r="L792" s="826"/>
      <c r="M792" s="827"/>
      <c r="N792" s="827"/>
      <c r="O792" s="827"/>
      <c r="P792" s="827"/>
      <c r="Q792" s="827"/>
      <c r="R792" s="827"/>
      <c r="S792" s="827"/>
      <c r="T792" s="827"/>
      <c r="U792" s="827"/>
      <c r="V792" s="827"/>
      <c r="W792" s="827"/>
      <c r="X792" s="828"/>
      <c r="Y792" s="829">
        <f>SUM(Y782:AB791)</f>
        <v>5</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131</v>
      </c>
      <c r="AV792" s="830"/>
      <c r="AW792" s="830"/>
      <c r="AX792" s="832"/>
    </row>
    <row r="793" spans="1:50" ht="24.75" hidden="1" customHeight="1" x14ac:dyDescent="0.15">
      <c r="A793" s="629"/>
      <c r="B793" s="630"/>
      <c r="C793" s="630"/>
      <c r="D793" s="630"/>
      <c r="E793" s="630"/>
      <c r="F793" s="631"/>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1"/>
    </row>
    <row r="794" spans="1:50" ht="24.75" hidden="1" customHeight="1" x14ac:dyDescent="0.15">
      <c r="A794" s="629"/>
      <c r="B794" s="630"/>
      <c r="C794" s="630"/>
      <c r="D794" s="630"/>
      <c r="E794" s="630"/>
      <c r="F794" s="631"/>
      <c r="G794" s="813"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6"/>
      <c r="AC794" s="813"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hidden="1" customHeight="1" x14ac:dyDescent="0.15">
      <c r="A795" s="629"/>
      <c r="B795" s="630"/>
      <c r="C795" s="630"/>
      <c r="D795" s="630"/>
      <c r="E795" s="630"/>
      <c r="F795" s="631"/>
      <c r="G795" s="668"/>
      <c r="H795" s="669"/>
      <c r="I795" s="669"/>
      <c r="J795" s="669"/>
      <c r="K795" s="670"/>
      <c r="L795" s="662"/>
      <c r="M795" s="663"/>
      <c r="N795" s="663"/>
      <c r="O795" s="663"/>
      <c r="P795" s="663"/>
      <c r="Q795" s="663"/>
      <c r="R795" s="663"/>
      <c r="S795" s="663"/>
      <c r="T795" s="663"/>
      <c r="U795" s="663"/>
      <c r="V795" s="663"/>
      <c r="W795" s="663"/>
      <c r="X795" s="664"/>
      <c r="Y795" s="388"/>
      <c r="Z795" s="389"/>
      <c r="AA795" s="389"/>
      <c r="AB795" s="803"/>
      <c r="AC795" s="668"/>
      <c r="AD795" s="669"/>
      <c r="AE795" s="669"/>
      <c r="AF795" s="669"/>
      <c r="AG795" s="670"/>
      <c r="AH795" s="662"/>
      <c r="AI795" s="663"/>
      <c r="AJ795" s="663"/>
      <c r="AK795" s="663"/>
      <c r="AL795" s="663"/>
      <c r="AM795" s="663"/>
      <c r="AN795" s="663"/>
      <c r="AO795" s="663"/>
      <c r="AP795" s="663"/>
      <c r="AQ795" s="663"/>
      <c r="AR795" s="663"/>
      <c r="AS795" s="663"/>
      <c r="AT795" s="664"/>
      <c r="AU795" s="388"/>
      <c r="AV795" s="389"/>
      <c r="AW795" s="389"/>
      <c r="AX795" s="390"/>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x14ac:dyDescent="0.15">
      <c r="A805" s="629"/>
      <c r="B805" s="630"/>
      <c r="C805" s="630"/>
      <c r="D805" s="630"/>
      <c r="E805" s="630"/>
      <c r="F805" s="631"/>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29"/>
      <c r="B806" s="630"/>
      <c r="C806" s="630"/>
      <c r="D806" s="630"/>
      <c r="E806" s="630"/>
      <c r="F806" s="631"/>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1"/>
    </row>
    <row r="807" spans="1:50" ht="24.75" hidden="1" customHeight="1" x14ac:dyDescent="0.15">
      <c r="A807" s="629"/>
      <c r="B807" s="630"/>
      <c r="C807" s="630"/>
      <c r="D807" s="630"/>
      <c r="E807" s="630"/>
      <c r="F807" s="631"/>
      <c r="G807" s="813"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6"/>
      <c r="AC807" s="813"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hidden="1" customHeight="1" x14ac:dyDescent="0.15">
      <c r="A808" s="629"/>
      <c r="B808" s="630"/>
      <c r="C808" s="630"/>
      <c r="D808" s="630"/>
      <c r="E808" s="630"/>
      <c r="F808" s="631"/>
      <c r="G808" s="668"/>
      <c r="H808" s="669"/>
      <c r="I808" s="669"/>
      <c r="J808" s="669"/>
      <c r="K808" s="670"/>
      <c r="L808" s="662"/>
      <c r="M808" s="663"/>
      <c r="N808" s="663"/>
      <c r="O808" s="663"/>
      <c r="P808" s="663"/>
      <c r="Q808" s="663"/>
      <c r="R808" s="663"/>
      <c r="S808" s="663"/>
      <c r="T808" s="663"/>
      <c r="U808" s="663"/>
      <c r="V808" s="663"/>
      <c r="W808" s="663"/>
      <c r="X808" s="664"/>
      <c r="Y808" s="388"/>
      <c r="Z808" s="389"/>
      <c r="AA808" s="389"/>
      <c r="AB808" s="803"/>
      <c r="AC808" s="668"/>
      <c r="AD808" s="669"/>
      <c r="AE808" s="669"/>
      <c r="AF808" s="669"/>
      <c r="AG808" s="670"/>
      <c r="AH808" s="662"/>
      <c r="AI808" s="663"/>
      <c r="AJ808" s="663"/>
      <c r="AK808" s="663"/>
      <c r="AL808" s="663"/>
      <c r="AM808" s="663"/>
      <c r="AN808" s="663"/>
      <c r="AO808" s="663"/>
      <c r="AP808" s="663"/>
      <c r="AQ808" s="663"/>
      <c r="AR808" s="663"/>
      <c r="AS808" s="663"/>
      <c r="AT808" s="664"/>
      <c r="AU808" s="388"/>
      <c r="AV808" s="389"/>
      <c r="AW808" s="389"/>
      <c r="AX808" s="390"/>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29"/>
      <c r="B818" s="630"/>
      <c r="C818" s="630"/>
      <c r="D818" s="630"/>
      <c r="E818" s="630"/>
      <c r="F818" s="631"/>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29"/>
      <c r="B819" s="630"/>
      <c r="C819" s="630"/>
      <c r="D819" s="630"/>
      <c r="E819" s="630"/>
      <c r="F819" s="631"/>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1"/>
    </row>
    <row r="820" spans="1:50" ht="24.75" hidden="1" customHeight="1" x14ac:dyDescent="0.15">
      <c r="A820" s="629"/>
      <c r="B820" s="630"/>
      <c r="C820" s="630"/>
      <c r="D820" s="630"/>
      <c r="E820" s="630"/>
      <c r="F820" s="631"/>
      <c r="G820" s="813"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6"/>
      <c r="AC820" s="813"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hidden="1" customHeight="1" x14ac:dyDescent="0.15">
      <c r="A821" s="629"/>
      <c r="B821" s="630"/>
      <c r="C821" s="630"/>
      <c r="D821" s="630"/>
      <c r="E821" s="630"/>
      <c r="F821" s="631"/>
      <c r="G821" s="668"/>
      <c r="H821" s="669"/>
      <c r="I821" s="669"/>
      <c r="J821" s="669"/>
      <c r="K821" s="670"/>
      <c r="L821" s="662"/>
      <c r="M821" s="663"/>
      <c r="N821" s="663"/>
      <c r="O821" s="663"/>
      <c r="P821" s="663"/>
      <c r="Q821" s="663"/>
      <c r="R821" s="663"/>
      <c r="S821" s="663"/>
      <c r="T821" s="663"/>
      <c r="U821" s="663"/>
      <c r="V821" s="663"/>
      <c r="W821" s="663"/>
      <c r="X821" s="664"/>
      <c r="Y821" s="388"/>
      <c r="Z821" s="389"/>
      <c r="AA821" s="389"/>
      <c r="AB821" s="803"/>
      <c r="AC821" s="668"/>
      <c r="AD821" s="669"/>
      <c r="AE821" s="669"/>
      <c r="AF821" s="669"/>
      <c r="AG821" s="670"/>
      <c r="AH821" s="662"/>
      <c r="AI821" s="663"/>
      <c r="AJ821" s="663"/>
      <c r="AK821" s="663"/>
      <c r="AL821" s="663"/>
      <c r="AM821" s="663"/>
      <c r="AN821" s="663"/>
      <c r="AO821" s="663"/>
      <c r="AP821" s="663"/>
      <c r="AQ821" s="663"/>
      <c r="AR821" s="663"/>
      <c r="AS821" s="663"/>
      <c r="AT821" s="664"/>
      <c r="AU821" s="388"/>
      <c r="AV821" s="389"/>
      <c r="AW821" s="389"/>
      <c r="AX821" s="390"/>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29"/>
      <c r="B831" s="630"/>
      <c r="C831" s="630"/>
      <c r="D831" s="630"/>
      <c r="E831" s="630"/>
      <c r="F831" s="631"/>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653</v>
      </c>
      <c r="D838" s="347"/>
      <c r="E838" s="347"/>
      <c r="F838" s="347"/>
      <c r="G838" s="347"/>
      <c r="H838" s="347"/>
      <c r="I838" s="347"/>
      <c r="J838" s="348">
        <v>8000020280003</v>
      </c>
      <c r="K838" s="349"/>
      <c r="L838" s="349"/>
      <c r="M838" s="349"/>
      <c r="N838" s="349"/>
      <c r="O838" s="349"/>
      <c r="P838" s="362" t="s">
        <v>663</v>
      </c>
      <c r="Q838" s="350"/>
      <c r="R838" s="350"/>
      <c r="S838" s="350"/>
      <c r="T838" s="350"/>
      <c r="U838" s="350"/>
      <c r="V838" s="350"/>
      <c r="W838" s="350"/>
      <c r="X838" s="350"/>
      <c r="Y838" s="351">
        <v>5</v>
      </c>
      <c r="Z838" s="352"/>
      <c r="AA838" s="352"/>
      <c r="AB838" s="353"/>
      <c r="AC838" s="363" t="s">
        <v>80</v>
      </c>
      <c r="AD838" s="371"/>
      <c r="AE838" s="371"/>
      <c r="AF838" s="371"/>
      <c r="AG838" s="371"/>
      <c r="AH838" s="372" t="s">
        <v>643</v>
      </c>
      <c r="AI838" s="373"/>
      <c r="AJ838" s="373"/>
      <c r="AK838" s="373"/>
      <c r="AL838" s="357" t="s">
        <v>640</v>
      </c>
      <c r="AM838" s="358"/>
      <c r="AN838" s="358"/>
      <c r="AO838" s="359"/>
      <c r="AP838" s="360" t="s">
        <v>664</v>
      </c>
      <c r="AQ838" s="360"/>
      <c r="AR838" s="360"/>
      <c r="AS838" s="360"/>
      <c r="AT838" s="360"/>
      <c r="AU838" s="360"/>
      <c r="AV838" s="360"/>
      <c r="AW838" s="360"/>
      <c r="AX838" s="360"/>
    </row>
    <row r="839" spans="1:50" ht="30" customHeight="1" x14ac:dyDescent="0.15">
      <c r="A839" s="376">
        <v>2</v>
      </c>
      <c r="B839" s="376">
        <v>1</v>
      </c>
      <c r="C839" s="361" t="s">
        <v>654</v>
      </c>
      <c r="D839" s="347"/>
      <c r="E839" s="347"/>
      <c r="F839" s="347"/>
      <c r="G839" s="347"/>
      <c r="H839" s="347"/>
      <c r="I839" s="347"/>
      <c r="J839" s="348">
        <v>2000020020001</v>
      </c>
      <c r="K839" s="349"/>
      <c r="L839" s="349"/>
      <c r="M839" s="349"/>
      <c r="N839" s="349"/>
      <c r="O839" s="349"/>
      <c r="P839" s="362" t="s">
        <v>663</v>
      </c>
      <c r="Q839" s="350"/>
      <c r="R839" s="350"/>
      <c r="S839" s="350"/>
      <c r="T839" s="350"/>
      <c r="U839" s="350"/>
      <c r="V839" s="350"/>
      <c r="W839" s="350"/>
      <c r="X839" s="350"/>
      <c r="Y839" s="351">
        <v>2</v>
      </c>
      <c r="Z839" s="352"/>
      <c r="AA839" s="352"/>
      <c r="AB839" s="353"/>
      <c r="AC839" s="363" t="s">
        <v>80</v>
      </c>
      <c r="AD839" s="371"/>
      <c r="AE839" s="371"/>
      <c r="AF839" s="371"/>
      <c r="AG839" s="371"/>
      <c r="AH839" s="372" t="s">
        <v>643</v>
      </c>
      <c r="AI839" s="373"/>
      <c r="AJ839" s="373"/>
      <c r="AK839" s="373"/>
      <c r="AL839" s="357" t="s">
        <v>640</v>
      </c>
      <c r="AM839" s="358"/>
      <c r="AN839" s="358"/>
      <c r="AO839" s="359"/>
      <c r="AP839" s="360" t="s">
        <v>664</v>
      </c>
      <c r="AQ839" s="360"/>
      <c r="AR839" s="360"/>
      <c r="AS839" s="360"/>
      <c r="AT839" s="360"/>
      <c r="AU839" s="360"/>
      <c r="AV839" s="360"/>
      <c r="AW839" s="360"/>
      <c r="AX839" s="360"/>
    </row>
    <row r="840" spans="1:50" ht="30" customHeight="1" x14ac:dyDescent="0.15">
      <c r="A840" s="376">
        <v>3</v>
      </c>
      <c r="B840" s="376">
        <v>1</v>
      </c>
      <c r="C840" s="361" t="s">
        <v>655</v>
      </c>
      <c r="D840" s="347"/>
      <c r="E840" s="347"/>
      <c r="F840" s="347"/>
      <c r="G840" s="347"/>
      <c r="H840" s="347"/>
      <c r="I840" s="347"/>
      <c r="J840" s="348">
        <v>4000020330001</v>
      </c>
      <c r="K840" s="349"/>
      <c r="L840" s="349"/>
      <c r="M840" s="349"/>
      <c r="N840" s="349"/>
      <c r="O840" s="349"/>
      <c r="P840" s="362" t="s">
        <v>663</v>
      </c>
      <c r="Q840" s="350"/>
      <c r="R840" s="350"/>
      <c r="S840" s="350"/>
      <c r="T840" s="350"/>
      <c r="U840" s="350"/>
      <c r="V840" s="350"/>
      <c r="W840" s="350"/>
      <c r="X840" s="350"/>
      <c r="Y840" s="351">
        <v>2</v>
      </c>
      <c r="Z840" s="352"/>
      <c r="AA840" s="352"/>
      <c r="AB840" s="353"/>
      <c r="AC840" s="363" t="s">
        <v>80</v>
      </c>
      <c r="AD840" s="371"/>
      <c r="AE840" s="371"/>
      <c r="AF840" s="371"/>
      <c r="AG840" s="371"/>
      <c r="AH840" s="372" t="s">
        <v>643</v>
      </c>
      <c r="AI840" s="373"/>
      <c r="AJ840" s="373"/>
      <c r="AK840" s="373"/>
      <c r="AL840" s="357" t="s">
        <v>640</v>
      </c>
      <c r="AM840" s="358"/>
      <c r="AN840" s="358"/>
      <c r="AO840" s="359"/>
      <c r="AP840" s="360" t="s">
        <v>664</v>
      </c>
      <c r="AQ840" s="360"/>
      <c r="AR840" s="360"/>
      <c r="AS840" s="360"/>
      <c r="AT840" s="360"/>
      <c r="AU840" s="360"/>
      <c r="AV840" s="360"/>
      <c r="AW840" s="360"/>
      <c r="AX840" s="360"/>
    </row>
    <row r="841" spans="1:50" ht="30" customHeight="1" x14ac:dyDescent="0.15">
      <c r="A841" s="376">
        <v>4</v>
      </c>
      <c r="B841" s="376">
        <v>1</v>
      </c>
      <c r="C841" s="361" t="s">
        <v>656</v>
      </c>
      <c r="D841" s="347"/>
      <c r="E841" s="347"/>
      <c r="F841" s="347"/>
      <c r="G841" s="347"/>
      <c r="H841" s="347"/>
      <c r="I841" s="347"/>
      <c r="J841" s="348">
        <v>4000020300004</v>
      </c>
      <c r="K841" s="349"/>
      <c r="L841" s="349"/>
      <c r="M841" s="349"/>
      <c r="N841" s="349"/>
      <c r="O841" s="349"/>
      <c r="P841" s="362" t="s">
        <v>663</v>
      </c>
      <c r="Q841" s="350"/>
      <c r="R841" s="350"/>
      <c r="S841" s="350"/>
      <c r="T841" s="350"/>
      <c r="U841" s="350"/>
      <c r="V841" s="350"/>
      <c r="W841" s="350"/>
      <c r="X841" s="350"/>
      <c r="Y841" s="351">
        <v>2</v>
      </c>
      <c r="Z841" s="352"/>
      <c r="AA841" s="352"/>
      <c r="AB841" s="353"/>
      <c r="AC841" s="363" t="s">
        <v>80</v>
      </c>
      <c r="AD841" s="371"/>
      <c r="AE841" s="371"/>
      <c r="AF841" s="371"/>
      <c r="AG841" s="371"/>
      <c r="AH841" s="372" t="s">
        <v>643</v>
      </c>
      <c r="AI841" s="373"/>
      <c r="AJ841" s="373"/>
      <c r="AK841" s="373"/>
      <c r="AL841" s="357" t="s">
        <v>640</v>
      </c>
      <c r="AM841" s="358"/>
      <c r="AN841" s="358"/>
      <c r="AO841" s="359"/>
      <c r="AP841" s="360" t="s">
        <v>664</v>
      </c>
      <c r="AQ841" s="360"/>
      <c r="AR841" s="360"/>
      <c r="AS841" s="360"/>
      <c r="AT841" s="360"/>
      <c r="AU841" s="360"/>
      <c r="AV841" s="360"/>
      <c r="AW841" s="360"/>
      <c r="AX841" s="360"/>
    </row>
    <row r="842" spans="1:50" ht="30" customHeight="1" x14ac:dyDescent="0.15">
      <c r="A842" s="376">
        <v>5</v>
      </c>
      <c r="B842" s="376">
        <v>1</v>
      </c>
      <c r="C842" s="361" t="s">
        <v>657</v>
      </c>
      <c r="D842" s="347"/>
      <c r="E842" s="347"/>
      <c r="F842" s="347"/>
      <c r="G842" s="347"/>
      <c r="H842" s="347"/>
      <c r="I842" s="347"/>
      <c r="J842" s="348">
        <v>1000020110001</v>
      </c>
      <c r="K842" s="349"/>
      <c r="L842" s="349"/>
      <c r="M842" s="349"/>
      <c r="N842" s="349"/>
      <c r="O842" s="349"/>
      <c r="P842" s="362" t="s">
        <v>663</v>
      </c>
      <c r="Q842" s="350"/>
      <c r="R842" s="350"/>
      <c r="S842" s="350"/>
      <c r="T842" s="350"/>
      <c r="U842" s="350"/>
      <c r="V842" s="350"/>
      <c r="W842" s="350"/>
      <c r="X842" s="350"/>
      <c r="Y842" s="351">
        <v>2</v>
      </c>
      <c r="Z842" s="352"/>
      <c r="AA842" s="352"/>
      <c r="AB842" s="353"/>
      <c r="AC842" s="363" t="s">
        <v>80</v>
      </c>
      <c r="AD842" s="371"/>
      <c r="AE842" s="371"/>
      <c r="AF842" s="371"/>
      <c r="AG842" s="371"/>
      <c r="AH842" s="372" t="s">
        <v>643</v>
      </c>
      <c r="AI842" s="373"/>
      <c r="AJ842" s="373"/>
      <c r="AK842" s="373"/>
      <c r="AL842" s="357" t="s">
        <v>640</v>
      </c>
      <c r="AM842" s="358"/>
      <c r="AN842" s="358"/>
      <c r="AO842" s="359"/>
      <c r="AP842" s="360" t="s">
        <v>664</v>
      </c>
      <c r="AQ842" s="360"/>
      <c r="AR842" s="360"/>
      <c r="AS842" s="360"/>
      <c r="AT842" s="360"/>
      <c r="AU842" s="360"/>
      <c r="AV842" s="360"/>
      <c r="AW842" s="360"/>
      <c r="AX842" s="360"/>
    </row>
    <row r="843" spans="1:50" ht="30" customHeight="1" x14ac:dyDescent="0.15">
      <c r="A843" s="376">
        <v>6</v>
      </c>
      <c r="B843" s="376">
        <v>1</v>
      </c>
      <c r="C843" s="361" t="s">
        <v>658</v>
      </c>
      <c r="D843" s="347"/>
      <c r="E843" s="347"/>
      <c r="F843" s="347"/>
      <c r="G843" s="347"/>
      <c r="H843" s="347"/>
      <c r="I843" s="347"/>
      <c r="J843" s="348">
        <v>4000020210005</v>
      </c>
      <c r="K843" s="349"/>
      <c r="L843" s="349"/>
      <c r="M843" s="349"/>
      <c r="N843" s="349"/>
      <c r="O843" s="349"/>
      <c r="P843" s="362" t="s">
        <v>663</v>
      </c>
      <c r="Q843" s="350"/>
      <c r="R843" s="350"/>
      <c r="S843" s="350"/>
      <c r="T843" s="350"/>
      <c r="U843" s="350"/>
      <c r="V843" s="350"/>
      <c r="W843" s="350"/>
      <c r="X843" s="350"/>
      <c r="Y843" s="351">
        <v>2</v>
      </c>
      <c r="Z843" s="352"/>
      <c r="AA843" s="352"/>
      <c r="AB843" s="353"/>
      <c r="AC843" s="363" t="s">
        <v>80</v>
      </c>
      <c r="AD843" s="371"/>
      <c r="AE843" s="371"/>
      <c r="AF843" s="371"/>
      <c r="AG843" s="371"/>
      <c r="AH843" s="372" t="s">
        <v>643</v>
      </c>
      <c r="AI843" s="373"/>
      <c r="AJ843" s="373"/>
      <c r="AK843" s="373"/>
      <c r="AL843" s="357" t="s">
        <v>640</v>
      </c>
      <c r="AM843" s="358"/>
      <c r="AN843" s="358"/>
      <c r="AO843" s="359"/>
      <c r="AP843" s="360" t="s">
        <v>664</v>
      </c>
      <c r="AQ843" s="360"/>
      <c r="AR843" s="360"/>
      <c r="AS843" s="360"/>
      <c r="AT843" s="360"/>
      <c r="AU843" s="360"/>
      <c r="AV843" s="360"/>
      <c r="AW843" s="360"/>
      <c r="AX843" s="360"/>
    </row>
    <row r="844" spans="1:50" ht="30" customHeight="1" x14ac:dyDescent="0.15">
      <c r="A844" s="376">
        <v>7</v>
      </c>
      <c r="B844" s="376">
        <v>1</v>
      </c>
      <c r="C844" s="361" t="s">
        <v>659</v>
      </c>
      <c r="D844" s="347"/>
      <c r="E844" s="347"/>
      <c r="F844" s="347"/>
      <c r="G844" s="347"/>
      <c r="H844" s="347"/>
      <c r="I844" s="347"/>
      <c r="J844" s="348">
        <v>7000020220001</v>
      </c>
      <c r="K844" s="349"/>
      <c r="L844" s="349"/>
      <c r="M844" s="349"/>
      <c r="N844" s="349"/>
      <c r="O844" s="349"/>
      <c r="P844" s="362" t="s">
        <v>663</v>
      </c>
      <c r="Q844" s="350"/>
      <c r="R844" s="350"/>
      <c r="S844" s="350"/>
      <c r="T844" s="350"/>
      <c r="U844" s="350"/>
      <c r="V844" s="350"/>
      <c r="W844" s="350"/>
      <c r="X844" s="350"/>
      <c r="Y844" s="351">
        <v>1</v>
      </c>
      <c r="Z844" s="352"/>
      <c r="AA844" s="352"/>
      <c r="AB844" s="353"/>
      <c r="AC844" s="363" t="s">
        <v>80</v>
      </c>
      <c r="AD844" s="371"/>
      <c r="AE844" s="371"/>
      <c r="AF844" s="371"/>
      <c r="AG844" s="371"/>
      <c r="AH844" s="372" t="s">
        <v>643</v>
      </c>
      <c r="AI844" s="373"/>
      <c r="AJ844" s="373"/>
      <c r="AK844" s="373"/>
      <c r="AL844" s="357" t="s">
        <v>640</v>
      </c>
      <c r="AM844" s="358"/>
      <c r="AN844" s="358"/>
      <c r="AO844" s="359"/>
      <c r="AP844" s="360" t="s">
        <v>664</v>
      </c>
      <c r="AQ844" s="360"/>
      <c r="AR844" s="360"/>
      <c r="AS844" s="360"/>
      <c r="AT844" s="360"/>
      <c r="AU844" s="360"/>
      <c r="AV844" s="360"/>
      <c r="AW844" s="360"/>
      <c r="AX844" s="360"/>
    </row>
    <row r="845" spans="1:50" ht="30" customHeight="1" x14ac:dyDescent="0.15">
      <c r="A845" s="376">
        <v>8</v>
      </c>
      <c r="B845" s="376">
        <v>1</v>
      </c>
      <c r="C845" s="361" t="s">
        <v>660</v>
      </c>
      <c r="D845" s="347"/>
      <c r="E845" s="347"/>
      <c r="F845" s="347"/>
      <c r="G845" s="347"/>
      <c r="H845" s="347"/>
      <c r="I845" s="347"/>
      <c r="J845" s="348">
        <v>2000020260002</v>
      </c>
      <c r="K845" s="349"/>
      <c r="L845" s="349"/>
      <c r="M845" s="349"/>
      <c r="N845" s="349"/>
      <c r="O845" s="349"/>
      <c r="P845" s="362" t="s">
        <v>663</v>
      </c>
      <c r="Q845" s="350"/>
      <c r="R845" s="350"/>
      <c r="S845" s="350"/>
      <c r="T845" s="350"/>
      <c r="U845" s="350"/>
      <c r="V845" s="350"/>
      <c r="W845" s="350"/>
      <c r="X845" s="350"/>
      <c r="Y845" s="351">
        <v>1</v>
      </c>
      <c r="Z845" s="352"/>
      <c r="AA845" s="352"/>
      <c r="AB845" s="353"/>
      <c r="AC845" s="363" t="s">
        <v>80</v>
      </c>
      <c r="AD845" s="371"/>
      <c r="AE845" s="371"/>
      <c r="AF845" s="371"/>
      <c r="AG845" s="371"/>
      <c r="AH845" s="372" t="s">
        <v>643</v>
      </c>
      <c r="AI845" s="373"/>
      <c r="AJ845" s="373"/>
      <c r="AK845" s="373"/>
      <c r="AL845" s="357" t="s">
        <v>640</v>
      </c>
      <c r="AM845" s="358"/>
      <c r="AN845" s="358"/>
      <c r="AO845" s="359"/>
      <c r="AP845" s="360" t="s">
        <v>664</v>
      </c>
      <c r="AQ845" s="360"/>
      <c r="AR845" s="360"/>
      <c r="AS845" s="360"/>
      <c r="AT845" s="360"/>
      <c r="AU845" s="360"/>
      <c r="AV845" s="360"/>
      <c r="AW845" s="360"/>
      <c r="AX845" s="360"/>
    </row>
    <row r="846" spans="1:50" ht="30" customHeight="1" x14ac:dyDescent="0.15">
      <c r="A846" s="376">
        <v>9</v>
      </c>
      <c r="B846" s="376">
        <v>1</v>
      </c>
      <c r="C846" s="361" t="s">
        <v>661</v>
      </c>
      <c r="D846" s="347"/>
      <c r="E846" s="347"/>
      <c r="F846" s="347"/>
      <c r="G846" s="347"/>
      <c r="H846" s="347"/>
      <c r="I846" s="347"/>
      <c r="J846" s="348">
        <v>5000020060003</v>
      </c>
      <c r="K846" s="349"/>
      <c r="L846" s="349"/>
      <c r="M846" s="349"/>
      <c r="N846" s="349"/>
      <c r="O846" s="349"/>
      <c r="P846" s="362" t="s">
        <v>663</v>
      </c>
      <c r="Q846" s="350"/>
      <c r="R846" s="350"/>
      <c r="S846" s="350"/>
      <c r="T846" s="350"/>
      <c r="U846" s="350"/>
      <c r="V846" s="350"/>
      <c r="W846" s="350"/>
      <c r="X846" s="350"/>
      <c r="Y846" s="351">
        <v>1</v>
      </c>
      <c r="Z846" s="352"/>
      <c r="AA846" s="352"/>
      <c r="AB846" s="353"/>
      <c r="AC846" s="363" t="s">
        <v>80</v>
      </c>
      <c r="AD846" s="371"/>
      <c r="AE846" s="371"/>
      <c r="AF846" s="371"/>
      <c r="AG846" s="371"/>
      <c r="AH846" s="372" t="s">
        <v>643</v>
      </c>
      <c r="AI846" s="373"/>
      <c r="AJ846" s="373"/>
      <c r="AK846" s="373"/>
      <c r="AL846" s="357" t="s">
        <v>640</v>
      </c>
      <c r="AM846" s="358"/>
      <c r="AN846" s="358"/>
      <c r="AO846" s="359"/>
      <c r="AP846" s="360" t="s">
        <v>664</v>
      </c>
      <c r="AQ846" s="360"/>
      <c r="AR846" s="360"/>
      <c r="AS846" s="360"/>
      <c r="AT846" s="360"/>
      <c r="AU846" s="360"/>
      <c r="AV846" s="360"/>
      <c r="AW846" s="360"/>
      <c r="AX846" s="360"/>
    </row>
    <row r="847" spans="1:50" ht="30" customHeight="1" x14ac:dyDescent="0.15">
      <c r="A847" s="376">
        <v>10</v>
      </c>
      <c r="B847" s="376">
        <v>1</v>
      </c>
      <c r="C847" s="361" t="s">
        <v>662</v>
      </c>
      <c r="D847" s="347"/>
      <c r="E847" s="347"/>
      <c r="F847" s="347"/>
      <c r="G847" s="347"/>
      <c r="H847" s="347"/>
      <c r="I847" s="347"/>
      <c r="J847" s="348">
        <v>7000020250007</v>
      </c>
      <c r="K847" s="349"/>
      <c r="L847" s="349"/>
      <c r="M847" s="349"/>
      <c r="N847" s="349"/>
      <c r="O847" s="349"/>
      <c r="P847" s="362" t="s">
        <v>663</v>
      </c>
      <c r="Q847" s="350"/>
      <c r="R847" s="350"/>
      <c r="S847" s="350"/>
      <c r="T847" s="350"/>
      <c r="U847" s="350"/>
      <c r="V847" s="350"/>
      <c r="W847" s="350"/>
      <c r="X847" s="350"/>
      <c r="Y847" s="351">
        <v>1</v>
      </c>
      <c r="Z847" s="352"/>
      <c r="AA847" s="352"/>
      <c r="AB847" s="353"/>
      <c r="AC847" s="363" t="s">
        <v>80</v>
      </c>
      <c r="AD847" s="371"/>
      <c r="AE847" s="371"/>
      <c r="AF847" s="371"/>
      <c r="AG847" s="371"/>
      <c r="AH847" s="372" t="s">
        <v>643</v>
      </c>
      <c r="AI847" s="373"/>
      <c r="AJ847" s="373"/>
      <c r="AK847" s="373"/>
      <c r="AL847" s="357" t="s">
        <v>640</v>
      </c>
      <c r="AM847" s="358"/>
      <c r="AN847" s="358"/>
      <c r="AO847" s="359"/>
      <c r="AP847" s="360" t="s">
        <v>664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665</v>
      </c>
      <c r="D871" s="347"/>
      <c r="E871" s="347"/>
      <c r="F871" s="347"/>
      <c r="G871" s="347"/>
      <c r="H871" s="347"/>
      <c r="I871" s="347"/>
      <c r="J871" s="348">
        <v>4010405009912</v>
      </c>
      <c r="K871" s="349"/>
      <c r="L871" s="349"/>
      <c r="M871" s="349"/>
      <c r="N871" s="349"/>
      <c r="O871" s="349"/>
      <c r="P871" s="362" t="s">
        <v>672</v>
      </c>
      <c r="Q871" s="350"/>
      <c r="R871" s="350"/>
      <c r="S871" s="350"/>
      <c r="T871" s="350"/>
      <c r="U871" s="350"/>
      <c r="V871" s="350"/>
      <c r="W871" s="350"/>
      <c r="X871" s="350"/>
      <c r="Y871" s="351">
        <v>131</v>
      </c>
      <c r="Z871" s="352"/>
      <c r="AA871" s="352"/>
      <c r="AB871" s="353"/>
      <c r="AC871" s="363" t="s">
        <v>381</v>
      </c>
      <c r="AD871" s="371"/>
      <c r="AE871" s="371"/>
      <c r="AF871" s="371"/>
      <c r="AG871" s="371"/>
      <c r="AH871" s="372">
        <v>1</v>
      </c>
      <c r="AI871" s="373"/>
      <c r="AJ871" s="373"/>
      <c r="AK871" s="373"/>
      <c r="AL871" s="357">
        <v>100</v>
      </c>
      <c r="AM871" s="358"/>
      <c r="AN871" s="358"/>
      <c r="AO871" s="359"/>
      <c r="AP871" s="360" t="s">
        <v>679</v>
      </c>
      <c r="AQ871" s="360"/>
      <c r="AR871" s="360"/>
      <c r="AS871" s="360"/>
      <c r="AT871" s="360"/>
      <c r="AU871" s="360"/>
      <c r="AV871" s="360"/>
      <c r="AW871" s="360"/>
      <c r="AX871" s="360"/>
    </row>
    <row r="872" spans="1:50" ht="30" customHeight="1" x14ac:dyDescent="0.15">
      <c r="A872" s="376">
        <v>2</v>
      </c>
      <c r="B872" s="376">
        <v>1</v>
      </c>
      <c r="C872" s="361" t="s">
        <v>666</v>
      </c>
      <c r="D872" s="347"/>
      <c r="E872" s="347"/>
      <c r="F872" s="347"/>
      <c r="G872" s="347"/>
      <c r="H872" s="347"/>
      <c r="I872" s="347"/>
      <c r="J872" s="348">
        <v>6120005014820</v>
      </c>
      <c r="K872" s="349"/>
      <c r="L872" s="349"/>
      <c r="M872" s="349"/>
      <c r="N872" s="349"/>
      <c r="O872" s="349"/>
      <c r="P872" s="362" t="s">
        <v>673</v>
      </c>
      <c r="Q872" s="350"/>
      <c r="R872" s="350"/>
      <c r="S872" s="350"/>
      <c r="T872" s="350"/>
      <c r="U872" s="350"/>
      <c r="V872" s="350"/>
      <c r="W872" s="350"/>
      <c r="X872" s="350"/>
      <c r="Y872" s="351">
        <v>50</v>
      </c>
      <c r="Z872" s="352"/>
      <c r="AA872" s="352"/>
      <c r="AB872" s="353"/>
      <c r="AC872" s="363" t="s">
        <v>381</v>
      </c>
      <c r="AD872" s="371"/>
      <c r="AE872" s="371"/>
      <c r="AF872" s="371"/>
      <c r="AG872" s="371"/>
      <c r="AH872" s="372">
        <v>1</v>
      </c>
      <c r="AI872" s="373"/>
      <c r="AJ872" s="373"/>
      <c r="AK872" s="373"/>
      <c r="AL872" s="357">
        <v>96</v>
      </c>
      <c r="AM872" s="358"/>
      <c r="AN872" s="358"/>
      <c r="AO872" s="359"/>
      <c r="AP872" s="360" t="s">
        <v>679</v>
      </c>
      <c r="AQ872" s="360"/>
      <c r="AR872" s="360"/>
      <c r="AS872" s="360"/>
      <c r="AT872" s="360"/>
      <c r="AU872" s="360"/>
      <c r="AV872" s="360"/>
      <c r="AW872" s="360"/>
      <c r="AX872" s="360"/>
    </row>
    <row r="873" spans="1:50" ht="30" customHeight="1" x14ac:dyDescent="0.15">
      <c r="A873" s="376">
        <v>3</v>
      </c>
      <c r="B873" s="376">
        <v>1</v>
      </c>
      <c r="C873" s="361" t="s">
        <v>667</v>
      </c>
      <c r="D873" s="347"/>
      <c r="E873" s="347"/>
      <c r="F873" s="347"/>
      <c r="G873" s="347"/>
      <c r="H873" s="347"/>
      <c r="I873" s="347"/>
      <c r="J873" s="348">
        <v>1430005000678</v>
      </c>
      <c r="K873" s="349"/>
      <c r="L873" s="349"/>
      <c r="M873" s="349"/>
      <c r="N873" s="349"/>
      <c r="O873" s="349"/>
      <c r="P873" s="362" t="s">
        <v>674</v>
      </c>
      <c r="Q873" s="350"/>
      <c r="R873" s="350"/>
      <c r="S873" s="350"/>
      <c r="T873" s="350"/>
      <c r="U873" s="350"/>
      <c r="V873" s="350"/>
      <c r="W873" s="350"/>
      <c r="X873" s="350"/>
      <c r="Y873" s="351">
        <v>46</v>
      </c>
      <c r="Z873" s="352"/>
      <c r="AA873" s="352"/>
      <c r="AB873" s="353"/>
      <c r="AC873" s="363" t="s">
        <v>381</v>
      </c>
      <c r="AD873" s="371"/>
      <c r="AE873" s="371"/>
      <c r="AF873" s="371"/>
      <c r="AG873" s="371"/>
      <c r="AH873" s="372">
        <v>1</v>
      </c>
      <c r="AI873" s="373"/>
      <c r="AJ873" s="373"/>
      <c r="AK873" s="373"/>
      <c r="AL873" s="357">
        <v>100</v>
      </c>
      <c r="AM873" s="358"/>
      <c r="AN873" s="358"/>
      <c r="AO873" s="359"/>
      <c r="AP873" s="360" t="s">
        <v>679</v>
      </c>
      <c r="AQ873" s="360"/>
      <c r="AR873" s="360"/>
      <c r="AS873" s="360"/>
      <c r="AT873" s="360"/>
      <c r="AU873" s="360"/>
      <c r="AV873" s="360"/>
      <c r="AW873" s="360"/>
      <c r="AX873" s="360"/>
    </row>
    <row r="874" spans="1:50" ht="30" customHeight="1" x14ac:dyDescent="0.15">
      <c r="A874" s="376">
        <v>4</v>
      </c>
      <c r="B874" s="376">
        <v>1</v>
      </c>
      <c r="C874" s="361" t="s">
        <v>668</v>
      </c>
      <c r="D874" s="347"/>
      <c r="E874" s="347"/>
      <c r="F874" s="347"/>
      <c r="G874" s="347"/>
      <c r="H874" s="347"/>
      <c r="I874" s="347"/>
      <c r="J874" s="348">
        <v>5240005001642</v>
      </c>
      <c r="K874" s="349"/>
      <c r="L874" s="349"/>
      <c r="M874" s="349"/>
      <c r="N874" s="349"/>
      <c r="O874" s="349"/>
      <c r="P874" s="362" t="s">
        <v>675</v>
      </c>
      <c r="Q874" s="350"/>
      <c r="R874" s="350"/>
      <c r="S874" s="350"/>
      <c r="T874" s="350"/>
      <c r="U874" s="350"/>
      <c r="V874" s="350"/>
      <c r="W874" s="350"/>
      <c r="X874" s="350"/>
      <c r="Y874" s="351">
        <v>43</v>
      </c>
      <c r="Z874" s="352"/>
      <c r="AA874" s="352"/>
      <c r="AB874" s="353"/>
      <c r="AC874" s="363" t="s">
        <v>381</v>
      </c>
      <c r="AD874" s="371"/>
      <c r="AE874" s="371"/>
      <c r="AF874" s="371"/>
      <c r="AG874" s="371"/>
      <c r="AH874" s="372">
        <v>1</v>
      </c>
      <c r="AI874" s="373"/>
      <c r="AJ874" s="373"/>
      <c r="AK874" s="373"/>
      <c r="AL874" s="357">
        <v>100</v>
      </c>
      <c r="AM874" s="358"/>
      <c r="AN874" s="358"/>
      <c r="AO874" s="359"/>
      <c r="AP874" s="360" t="s">
        <v>679</v>
      </c>
      <c r="AQ874" s="360"/>
      <c r="AR874" s="360"/>
      <c r="AS874" s="360"/>
      <c r="AT874" s="360"/>
      <c r="AU874" s="360"/>
      <c r="AV874" s="360"/>
      <c r="AW874" s="360"/>
      <c r="AX874" s="360"/>
    </row>
    <row r="875" spans="1:50" ht="30" customHeight="1" x14ac:dyDescent="0.15">
      <c r="A875" s="376">
        <v>5</v>
      </c>
      <c r="B875" s="376">
        <v>1</v>
      </c>
      <c r="C875" s="361" t="s">
        <v>669</v>
      </c>
      <c r="D875" s="347"/>
      <c r="E875" s="347"/>
      <c r="F875" s="347"/>
      <c r="G875" s="347"/>
      <c r="H875" s="347"/>
      <c r="I875" s="347"/>
      <c r="J875" s="348">
        <v>6180005002745</v>
      </c>
      <c r="K875" s="349"/>
      <c r="L875" s="349"/>
      <c r="M875" s="349"/>
      <c r="N875" s="349"/>
      <c r="O875" s="349"/>
      <c r="P875" s="362" t="s">
        <v>676</v>
      </c>
      <c r="Q875" s="350"/>
      <c r="R875" s="350"/>
      <c r="S875" s="350"/>
      <c r="T875" s="350"/>
      <c r="U875" s="350"/>
      <c r="V875" s="350"/>
      <c r="W875" s="350"/>
      <c r="X875" s="350"/>
      <c r="Y875" s="351">
        <v>43</v>
      </c>
      <c r="Z875" s="352"/>
      <c r="AA875" s="352"/>
      <c r="AB875" s="353"/>
      <c r="AC875" s="363" t="s">
        <v>381</v>
      </c>
      <c r="AD875" s="371"/>
      <c r="AE875" s="371"/>
      <c r="AF875" s="371"/>
      <c r="AG875" s="371"/>
      <c r="AH875" s="372">
        <v>1</v>
      </c>
      <c r="AI875" s="373"/>
      <c r="AJ875" s="373"/>
      <c r="AK875" s="373"/>
      <c r="AL875" s="357">
        <v>100</v>
      </c>
      <c r="AM875" s="358"/>
      <c r="AN875" s="358"/>
      <c r="AO875" s="359"/>
      <c r="AP875" s="360" t="s">
        <v>679</v>
      </c>
      <c r="AQ875" s="360"/>
      <c r="AR875" s="360"/>
      <c r="AS875" s="360"/>
      <c r="AT875" s="360"/>
      <c r="AU875" s="360"/>
      <c r="AV875" s="360"/>
      <c r="AW875" s="360"/>
      <c r="AX875" s="360"/>
    </row>
    <row r="876" spans="1:50" ht="30" customHeight="1" x14ac:dyDescent="0.15">
      <c r="A876" s="376">
        <v>6</v>
      </c>
      <c r="B876" s="376">
        <v>1</v>
      </c>
      <c r="C876" s="361" t="s">
        <v>670</v>
      </c>
      <c r="D876" s="347"/>
      <c r="E876" s="347"/>
      <c r="F876" s="347"/>
      <c r="G876" s="347"/>
      <c r="H876" s="347"/>
      <c r="I876" s="347"/>
      <c r="J876" s="348">
        <v>8290005006808</v>
      </c>
      <c r="K876" s="349"/>
      <c r="L876" s="349"/>
      <c r="M876" s="349"/>
      <c r="N876" s="349"/>
      <c r="O876" s="349"/>
      <c r="P876" s="362" t="s">
        <v>677</v>
      </c>
      <c r="Q876" s="350"/>
      <c r="R876" s="350"/>
      <c r="S876" s="350"/>
      <c r="T876" s="350"/>
      <c r="U876" s="350"/>
      <c r="V876" s="350"/>
      <c r="W876" s="350"/>
      <c r="X876" s="350"/>
      <c r="Y876" s="351">
        <v>42</v>
      </c>
      <c r="Z876" s="352"/>
      <c r="AA876" s="352"/>
      <c r="AB876" s="353"/>
      <c r="AC876" s="363" t="s">
        <v>381</v>
      </c>
      <c r="AD876" s="371"/>
      <c r="AE876" s="371"/>
      <c r="AF876" s="371"/>
      <c r="AG876" s="371"/>
      <c r="AH876" s="372">
        <v>1</v>
      </c>
      <c r="AI876" s="373"/>
      <c r="AJ876" s="373"/>
      <c r="AK876" s="373"/>
      <c r="AL876" s="357">
        <v>98</v>
      </c>
      <c r="AM876" s="358"/>
      <c r="AN876" s="358"/>
      <c r="AO876" s="359"/>
      <c r="AP876" s="360" t="s">
        <v>679</v>
      </c>
      <c r="AQ876" s="360"/>
      <c r="AR876" s="360"/>
      <c r="AS876" s="360"/>
      <c r="AT876" s="360"/>
      <c r="AU876" s="360"/>
      <c r="AV876" s="360"/>
      <c r="AW876" s="360"/>
      <c r="AX876" s="360"/>
    </row>
    <row r="877" spans="1:50" ht="30" customHeight="1" x14ac:dyDescent="0.15">
      <c r="A877" s="376">
        <v>7</v>
      </c>
      <c r="B877" s="376">
        <v>1</v>
      </c>
      <c r="C877" s="361" t="s">
        <v>671</v>
      </c>
      <c r="D877" s="347"/>
      <c r="E877" s="347"/>
      <c r="F877" s="347"/>
      <c r="G877" s="347"/>
      <c r="H877" s="347"/>
      <c r="I877" s="347"/>
      <c r="J877" s="348">
        <v>2370005001491</v>
      </c>
      <c r="K877" s="349"/>
      <c r="L877" s="349"/>
      <c r="M877" s="349"/>
      <c r="N877" s="349"/>
      <c r="O877" s="349"/>
      <c r="P877" s="362" t="s">
        <v>678</v>
      </c>
      <c r="Q877" s="350"/>
      <c r="R877" s="350"/>
      <c r="S877" s="350"/>
      <c r="T877" s="350"/>
      <c r="U877" s="350"/>
      <c r="V877" s="350"/>
      <c r="W877" s="350"/>
      <c r="X877" s="350"/>
      <c r="Y877" s="351">
        <v>41</v>
      </c>
      <c r="Z877" s="352"/>
      <c r="AA877" s="352"/>
      <c r="AB877" s="353"/>
      <c r="AC877" s="363" t="s">
        <v>381</v>
      </c>
      <c r="AD877" s="371"/>
      <c r="AE877" s="371"/>
      <c r="AF877" s="371"/>
      <c r="AG877" s="371"/>
      <c r="AH877" s="372">
        <v>1</v>
      </c>
      <c r="AI877" s="373"/>
      <c r="AJ877" s="373"/>
      <c r="AK877" s="373"/>
      <c r="AL877" s="357">
        <v>100</v>
      </c>
      <c r="AM877" s="358"/>
      <c r="AN877" s="358"/>
      <c r="AO877" s="359"/>
      <c r="AP877" s="360" t="s">
        <v>679</v>
      </c>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680</v>
      </c>
      <c r="F1103" s="375"/>
      <c r="G1103" s="375"/>
      <c r="H1103" s="375"/>
      <c r="I1103" s="375"/>
      <c r="J1103" s="348" t="s">
        <v>640</v>
      </c>
      <c r="K1103" s="349"/>
      <c r="L1103" s="349"/>
      <c r="M1103" s="349"/>
      <c r="N1103" s="349"/>
      <c r="O1103" s="349"/>
      <c r="P1103" s="362" t="s">
        <v>680</v>
      </c>
      <c r="Q1103" s="350"/>
      <c r="R1103" s="350"/>
      <c r="S1103" s="350"/>
      <c r="T1103" s="350"/>
      <c r="U1103" s="350"/>
      <c r="V1103" s="350"/>
      <c r="W1103" s="350"/>
      <c r="X1103" s="350"/>
      <c r="Y1103" s="351" t="s">
        <v>640</v>
      </c>
      <c r="Z1103" s="352"/>
      <c r="AA1103" s="352"/>
      <c r="AB1103" s="353"/>
      <c r="AC1103" s="354"/>
      <c r="AD1103" s="354"/>
      <c r="AE1103" s="354"/>
      <c r="AF1103" s="354"/>
      <c r="AG1103" s="354"/>
      <c r="AH1103" s="355" t="s">
        <v>640</v>
      </c>
      <c r="AI1103" s="356"/>
      <c r="AJ1103" s="356"/>
      <c r="AK1103" s="356"/>
      <c r="AL1103" s="357" t="s">
        <v>640</v>
      </c>
      <c r="AM1103" s="358"/>
      <c r="AN1103" s="358"/>
      <c r="AO1103" s="359"/>
      <c r="AP1103" s="360" t="s">
        <v>681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83">
    <cfRule type="expression" dxfId="2801" priority="13891">
      <formula>IF(RIGHT(TEXT(Y783,"0.#"),1)=".",FALSE,TRUE)</formula>
    </cfRule>
    <cfRule type="expression" dxfId="2800" priority="13892">
      <formula>IF(RIGHT(TEXT(Y783,"0.#"),1)=".",TRUE,FALSE)</formula>
    </cfRule>
  </conditionalFormatting>
  <conditionalFormatting sqref="Y792">
    <cfRule type="expression" dxfId="2799" priority="13887">
      <formula>IF(RIGHT(TEXT(Y792,"0.#"),1)=".",FALSE,TRUE)</formula>
    </cfRule>
    <cfRule type="expression" dxfId="2798" priority="13888">
      <formula>IF(RIGHT(TEXT(Y792,"0.#"),1)=".",TRUE,FALSE)</formula>
    </cfRule>
  </conditionalFormatting>
  <conditionalFormatting sqref="Y823:Y830 Y821 Y810:Y817 Y808 Y797:Y804 Y795">
    <cfRule type="expression" dxfId="2797" priority="13669">
      <formula>IF(RIGHT(TEXT(Y795,"0.#"),1)=".",FALSE,TRUE)</formula>
    </cfRule>
    <cfRule type="expression" dxfId="2796" priority="13670">
      <formula>IF(RIGHT(TEXT(Y795,"0.#"),1)=".",TRUE,FALSE)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84:Y791 Y782">
    <cfRule type="expression" dxfId="2789" priority="13693">
      <formula>IF(RIGHT(TEXT(Y782,"0.#"),1)=".",FALSE,TRUE)</formula>
    </cfRule>
    <cfRule type="expression" dxfId="2788" priority="13694">
      <formula>IF(RIGHT(TEXT(Y782,"0.#"),1)=".",TRUE,FALSE)</formula>
    </cfRule>
  </conditionalFormatting>
  <conditionalFormatting sqref="AU783">
    <cfRule type="expression" dxfId="2787" priority="13691">
      <formula>IF(RIGHT(TEXT(AU783,"0.#"),1)=".",FALSE,TRUE)</formula>
    </cfRule>
    <cfRule type="expression" dxfId="2786" priority="13692">
      <formula>IF(RIGHT(TEXT(AU783,"0.#"),1)=".",TRUE,FALSE)</formula>
    </cfRule>
  </conditionalFormatting>
  <conditionalFormatting sqref="AU792">
    <cfRule type="expression" dxfId="2785" priority="13689">
      <formula>IF(RIGHT(TEXT(AU792,"0.#"),1)=".",FALSE,TRUE)</formula>
    </cfRule>
    <cfRule type="expression" dxfId="2784" priority="13690">
      <formula>IF(RIGHT(TEXT(AU792,"0.#"),1)=".",TRUE,FALSE)</formula>
    </cfRule>
  </conditionalFormatting>
  <conditionalFormatting sqref="AU784:AU791 AU782">
    <cfRule type="expression" dxfId="2783" priority="13687">
      <formula>IF(RIGHT(TEXT(AU782,"0.#"),1)=".",FALSE,TRUE)</formula>
    </cfRule>
    <cfRule type="expression" dxfId="2782" priority="13688">
      <formula>IF(RIGHT(TEXT(AU782,"0.#"),1)=".",TRUE,FALSE)</formula>
    </cfRule>
  </conditionalFormatting>
  <conditionalFormatting sqref="Y822 Y809 Y796">
    <cfRule type="expression" dxfId="2781" priority="13673">
      <formula>IF(RIGHT(TEXT(Y796,"0.#"),1)=".",FALSE,TRUE)</formula>
    </cfRule>
    <cfRule type="expression" dxfId="2780" priority="13674">
      <formula>IF(RIGHT(TEXT(Y796,"0.#"),1)=".",TRUE,FALSE)</formula>
    </cfRule>
  </conditionalFormatting>
  <conditionalFormatting sqref="Y831 Y818 Y805">
    <cfRule type="expression" dxfId="2779" priority="13671">
      <formula>IF(RIGHT(TEXT(Y805,"0.#"),1)=".",FALSE,TRUE)</formula>
    </cfRule>
    <cfRule type="expression" dxfId="2778" priority="13672">
      <formula>IF(RIGHT(TEXT(Y805,"0.#"),1)=".",TRUE,FALSE)</formula>
    </cfRule>
  </conditionalFormatting>
  <conditionalFormatting sqref="AU822 AU809 AU796">
    <cfRule type="expression" dxfId="2777" priority="13667">
      <formula>IF(RIGHT(TEXT(AU796,"0.#"),1)=".",FALSE,TRUE)</formula>
    </cfRule>
    <cfRule type="expression" dxfId="2776" priority="13668">
      <formula>IF(RIGHT(TEXT(AU796,"0.#"),1)=".",TRUE,FALSE)</formula>
    </cfRule>
  </conditionalFormatting>
  <conditionalFormatting sqref="AU831 AU818 AU805">
    <cfRule type="expression" dxfId="2775" priority="13665">
      <formula>IF(RIGHT(TEXT(AU805,"0.#"),1)=".",FALSE,TRUE)</formula>
    </cfRule>
    <cfRule type="expression" dxfId="2774" priority="13666">
      <formula>IF(RIGHT(TEXT(AU805,"0.#"),1)=".",TRUE,FALSE)</formula>
    </cfRule>
  </conditionalFormatting>
  <conditionalFormatting sqref="AU823:AU830 AU821 AU810:AU817 AU808 AU797:AU804 AU795">
    <cfRule type="expression" dxfId="2773" priority="13663">
      <formula>IF(RIGHT(TEXT(AU795,"0.#"),1)=".",FALSE,TRUE)</formula>
    </cfRule>
    <cfRule type="expression" dxfId="2772" priority="13664">
      <formula>IF(RIGHT(TEXT(AU795,"0.#"),1)=".",TRUE,FALSE)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Q119">
    <cfRule type="expression" dxfId="2589" priority="13157">
      <formula>IF(RIGHT(TEXT(AQ119,"0.#"),1)=".",FALSE,TRUE)</formula>
    </cfRule>
    <cfRule type="expression" dxfId="2588" priority="13158">
      <formula>IF(RIGHT(TEXT(AQ119,"0.#"),1)=".",TRUE,FALSE)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8:AO867">
    <cfRule type="expression" dxfId="2509" priority="6641">
      <formula>IF(AND(AL848&gt;=0, RIGHT(TEXT(AL848,"0.#"),1)&lt;&gt;"."),TRUE,FALSE)</formula>
    </cfRule>
    <cfRule type="expression" dxfId="2508" priority="6642">
      <formula>IF(AND(AL848&gt;=0, RIGHT(TEXT(AL848,"0.#"),1)="."),TRUE,FALSE)</formula>
    </cfRule>
    <cfRule type="expression" dxfId="2507" priority="6643">
      <formula>IF(AND(AL848&lt;0, RIGHT(TEXT(AL848,"0.#"),1)&lt;&gt;"."),TRUE,FALSE)</formula>
    </cfRule>
    <cfRule type="expression" dxfId="2506" priority="6644">
      <formula>IF(AND(AL848&lt;0, RIGHT(TEXT(AL848,"0.#"),1)="."),TRUE,FALSE)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M120">
    <cfRule type="expression" dxfId="2451" priority="2985">
      <formula>IF(RIGHT(TEXT(AM120,"0.#"),1)=".",FALSE,TRUE)</formula>
    </cfRule>
    <cfRule type="expression" dxfId="2450" priority="2986">
      <formula>IF(RIGHT(TEXT(AM120,"0.#"),1)=".",TRUE,FALSE)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0:Y867">
    <cfRule type="expression" dxfId="2437" priority="2969">
      <formula>IF(RIGHT(TEXT(Y840,"0.#"),1)=".",FALSE,TRUE)</formula>
    </cfRule>
    <cfRule type="expression" dxfId="2436" priority="2970">
      <formula>IF(RIGHT(TEXT(Y840,"0.#"),1)=".",TRUE,FALSE)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3:AO1132">
    <cfRule type="expression" dxfId="2407" priority="2875">
      <formula>IF(AND(AL1103&gt;=0, RIGHT(TEXT(AL1103,"0.#"),1)&lt;&gt;"."),TRUE,FALSE)</formula>
    </cfRule>
    <cfRule type="expression" dxfId="2406" priority="2876">
      <formula>IF(AND(AL1103&gt;=0, RIGHT(TEXT(AL1103,"0.#"),1)="."),TRUE,FALSE)</formula>
    </cfRule>
    <cfRule type="expression" dxfId="2405" priority="2877">
      <formula>IF(AND(AL1103&lt;0, RIGHT(TEXT(AL1103,"0.#"),1)&lt;&gt;"."),TRUE,FALSE)</formula>
    </cfRule>
    <cfRule type="expression" dxfId="2404" priority="2878">
      <formula>IF(AND(AL1103&lt;0, RIGHT(TEXT(AL1103,"0.#"),1)="."),TRUE,FALSE)</formula>
    </cfRule>
  </conditionalFormatting>
  <conditionalFormatting sqref="Y1103:Y1132">
    <cfRule type="expression" dxfId="2403" priority="2873">
      <formula>IF(RIGHT(TEXT(Y1103,"0.#"),1)=".",FALSE,TRUE)</formula>
    </cfRule>
    <cfRule type="expression" dxfId="2402" priority="2874">
      <formula>IF(RIGHT(TEXT(Y1103,"0.#"),1)=".",TRUE,FALSE)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8:AO838">
    <cfRule type="expression" dxfId="2393" priority="2827">
      <formula>IF(AND(AL838&gt;=0, RIGHT(TEXT(AL838,"0.#"),1)&lt;&gt;"."),TRUE,FALSE)</formula>
    </cfRule>
    <cfRule type="expression" dxfId="2392" priority="2828">
      <formula>IF(AND(AL838&gt;=0, RIGHT(TEXT(AL838,"0.#"),1)="."),TRUE,FALSE)</formula>
    </cfRule>
    <cfRule type="expression" dxfId="2391" priority="2829">
      <formula>IF(AND(AL838&lt;0, RIGHT(TEXT(AL838,"0.#"),1)&lt;&gt;"."),TRUE,FALSE)</formula>
    </cfRule>
    <cfRule type="expression" dxfId="2390" priority="2830">
      <formula>IF(AND(AL838&lt;0, RIGHT(TEXT(AL838,"0.#"),1)="."),TRUE,FALSE)</formula>
    </cfRule>
  </conditionalFormatting>
  <conditionalFormatting sqref="Y838:Y839">
    <cfRule type="expression" dxfId="2389" priority="2825">
      <formula>IF(RIGHT(TEXT(Y838,"0.#"),1)=".",FALSE,TRUE)</formula>
    </cfRule>
    <cfRule type="expression" dxfId="2388" priority="2826">
      <formula>IF(RIGHT(TEXT(Y838,"0.#"),1)=".",TRUE,FALSE)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3:Y900">
    <cfRule type="expression" dxfId="2071" priority="2085">
      <formula>IF(RIGHT(TEXT(Y873,"0.#"),1)=".",FALSE,TRUE)</formula>
    </cfRule>
    <cfRule type="expression" dxfId="2070" priority="2086">
      <formula>IF(RIGHT(TEXT(Y873,"0.#"),1)=".",TRUE,FALSE)</formula>
    </cfRule>
  </conditionalFormatting>
  <conditionalFormatting sqref="Y871:Y872">
    <cfRule type="expression" dxfId="2069" priority="2079">
      <formula>IF(RIGHT(TEXT(Y871,"0.#"),1)=".",FALSE,TRUE)</formula>
    </cfRule>
    <cfRule type="expression" dxfId="2068" priority="2080">
      <formula>IF(RIGHT(TEXT(Y871,"0.#"),1)=".",TRUE,FALSE)</formula>
    </cfRule>
  </conditionalFormatting>
  <conditionalFormatting sqref="Y906:Y933">
    <cfRule type="expression" dxfId="2067" priority="2073">
      <formula>IF(RIGHT(TEXT(Y906,"0.#"),1)=".",FALSE,TRUE)</formula>
    </cfRule>
    <cfRule type="expression" dxfId="2066" priority="2074">
      <formula>IF(RIGHT(TEXT(Y906,"0.#"),1)=".",TRUE,FALSE)</formula>
    </cfRule>
  </conditionalFormatting>
  <conditionalFormatting sqref="Y904:Y905">
    <cfRule type="expression" dxfId="2065" priority="2067">
      <formula>IF(RIGHT(TEXT(Y904,"0.#"),1)=".",FALSE,TRUE)</formula>
    </cfRule>
    <cfRule type="expression" dxfId="2064" priority="2068">
      <formula>IF(RIGHT(TEXT(Y904,"0.#"),1)=".",TRUE,FALSE)</formula>
    </cfRule>
  </conditionalFormatting>
  <conditionalFormatting sqref="Y939:Y966">
    <cfRule type="expression" dxfId="2063" priority="2061">
      <formula>IF(RIGHT(TEXT(Y939,"0.#"),1)=".",FALSE,TRUE)</formula>
    </cfRule>
    <cfRule type="expression" dxfId="2062" priority="2062">
      <formula>IF(RIGHT(TEXT(Y939,"0.#"),1)=".",TRUE,FALSE)</formula>
    </cfRule>
  </conditionalFormatting>
  <conditionalFormatting sqref="Y937:Y938">
    <cfRule type="expression" dxfId="2061" priority="2055">
      <formula>IF(RIGHT(TEXT(Y937,"0.#"),1)=".",FALSE,TRUE)</formula>
    </cfRule>
    <cfRule type="expression" dxfId="2060" priority="2056">
      <formula>IF(RIGHT(TEXT(Y937,"0.#"),1)=".",TRUE,FALSE)</formula>
    </cfRule>
  </conditionalFormatting>
  <conditionalFormatting sqref="Y972:Y999">
    <cfRule type="expression" dxfId="2059" priority="2049">
      <formula>IF(RIGHT(TEXT(Y972,"0.#"),1)=".",FALSE,TRUE)</formula>
    </cfRule>
    <cfRule type="expression" dxfId="2058" priority="2050">
      <formula>IF(RIGHT(TEXT(Y972,"0.#"),1)=".",TRUE,FALSE)</formula>
    </cfRule>
  </conditionalFormatting>
  <conditionalFormatting sqref="Y970:Y971">
    <cfRule type="expression" dxfId="2057" priority="2043">
      <formula>IF(RIGHT(TEXT(Y970,"0.#"),1)=".",FALSE,TRUE)</formula>
    </cfRule>
    <cfRule type="expression" dxfId="2056" priority="2044">
      <formula>IF(RIGHT(TEXT(Y970,"0.#"),1)=".",TRUE,FALSE)</formula>
    </cfRule>
  </conditionalFormatting>
  <conditionalFormatting sqref="Y1005:Y1032">
    <cfRule type="expression" dxfId="2055" priority="2037">
      <formula>IF(RIGHT(TEXT(Y1005,"0.#"),1)=".",FALSE,TRUE)</formula>
    </cfRule>
    <cfRule type="expression" dxfId="2054" priority="2038">
      <formula>IF(RIGHT(TEXT(Y1005,"0.#"),1)=".",TRUE,FALSE)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73:AO900">
    <cfRule type="expression" dxfId="1973" priority="2087">
      <formula>IF(AND(AL873&gt;=0, RIGHT(TEXT(AL873,"0.#"),1)&lt;&gt;"."),TRUE,FALSE)</formula>
    </cfRule>
    <cfRule type="expression" dxfId="1972" priority="2088">
      <formula>IF(AND(AL873&gt;=0, RIGHT(TEXT(AL873,"0.#"),1)="."),TRUE,FALSE)</formula>
    </cfRule>
    <cfRule type="expression" dxfId="1971" priority="2089">
      <formula>IF(AND(AL873&lt;0, RIGHT(TEXT(AL873,"0.#"),1)&lt;&gt;"."),TRUE,FALSE)</formula>
    </cfRule>
    <cfRule type="expression" dxfId="1970" priority="2090">
      <formula>IF(AND(AL873&lt;0, RIGHT(TEXT(AL873,"0.#"),1)="."),TRUE,FALSE)</formula>
    </cfRule>
  </conditionalFormatting>
  <conditionalFormatting sqref="AL871:AO872">
    <cfRule type="expression" dxfId="1969" priority="2081">
      <formula>IF(AND(AL871&gt;=0, RIGHT(TEXT(AL871,"0.#"),1)&lt;&gt;"."),TRUE,FALSE)</formula>
    </cfRule>
    <cfRule type="expression" dxfId="1968" priority="2082">
      <formula>IF(AND(AL871&gt;=0, RIGHT(TEXT(AL871,"0.#"),1)="."),TRUE,FALSE)</formula>
    </cfRule>
    <cfRule type="expression" dxfId="1967" priority="2083">
      <formula>IF(AND(AL871&lt;0, RIGHT(TEXT(AL871,"0.#"),1)&lt;&gt;"."),TRUE,FALSE)</formula>
    </cfRule>
    <cfRule type="expression" dxfId="1966" priority="2084">
      <formula>IF(AND(AL871&lt;0, RIGHT(TEXT(AL871,"0.#"),1)="."),TRUE,FALSE)</formula>
    </cfRule>
  </conditionalFormatting>
  <conditionalFormatting sqref="AL906:AO933">
    <cfRule type="expression" dxfId="1965" priority="2075">
      <formula>IF(AND(AL906&gt;=0, RIGHT(TEXT(AL906,"0.#"),1)&lt;&gt;"."),TRUE,FALSE)</formula>
    </cfRule>
    <cfRule type="expression" dxfId="1964" priority="2076">
      <formula>IF(AND(AL906&gt;=0, RIGHT(TEXT(AL906,"0.#"),1)="."),TRUE,FALSE)</formula>
    </cfRule>
    <cfRule type="expression" dxfId="1963" priority="2077">
      <formula>IF(AND(AL906&lt;0, RIGHT(TEXT(AL906,"0.#"),1)&lt;&gt;"."),TRUE,FALSE)</formula>
    </cfRule>
    <cfRule type="expression" dxfId="1962" priority="2078">
      <formula>IF(AND(AL906&lt;0, RIGHT(TEXT(AL906,"0.#"),1)="."),TRUE,FALSE)</formula>
    </cfRule>
  </conditionalFormatting>
  <conditionalFormatting sqref="AL904:AO905">
    <cfRule type="expression" dxfId="1961" priority="2069">
      <formula>IF(AND(AL904&gt;=0, RIGHT(TEXT(AL904,"0.#"),1)&lt;&gt;"."),TRUE,FALSE)</formula>
    </cfRule>
    <cfRule type="expression" dxfId="1960" priority="2070">
      <formula>IF(AND(AL904&gt;=0, RIGHT(TEXT(AL904,"0.#"),1)="."),TRUE,FALSE)</formula>
    </cfRule>
    <cfRule type="expression" dxfId="1959" priority="2071">
      <formula>IF(AND(AL904&lt;0, RIGHT(TEXT(AL904,"0.#"),1)&lt;&gt;"."),TRUE,FALSE)</formula>
    </cfRule>
    <cfRule type="expression" dxfId="1958" priority="2072">
      <formula>IF(AND(AL904&lt;0, RIGHT(TEXT(AL904,"0.#"),1)="."),TRUE,FALSE)</formula>
    </cfRule>
  </conditionalFormatting>
  <conditionalFormatting sqref="AL939:AO966">
    <cfRule type="expression" dxfId="1957" priority="2063">
      <formula>IF(AND(AL939&gt;=0, RIGHT(TEXT(AL939,"0.#"),1)&lt;&gt;"."),TRUE,FALSE)</formula>
    </cfRule>
    <cfRule type="expression" dxfId="1956" priority="2064">
      <formula>IF(AND(AL939&gt;=0, RIGHT(TEXT(AL939,"0.#"),1)="."),TRUE,FALSE)</formula>
    </cfRule>
    <cfRule type="expression" dxfId="1955" priority="2065">
      <formula>IF(AND(AL939&lt;0, RIGHT(TEXT(AL939,"0.#"),1)&lt;&gt;"."),TRUE,FALSE)</formula>
    </cfRule>
    <cfRule type="expression" dxfId="1954" priority="2066">
      <formula>IF(AND(AL939&lt;0, RIGHT(TEXT(AL939,"0.#"),1)="."),TRUE,FALSE)</formula>
    </cfRule>
  </conditionalFormatting>
  <conditionalFormatting sqref="AL937:AO938">
    <cfRule type="expression" dxfId="1953" priority="2057">
      <formula>IF(AND(AL937&gt;=0, RIGHT(TEXT(AL937,"0.#"),1)&lt;&gt;"."),TRUE,FALSE)</formula>
    </cfRule>
    <cfRule type="expression" dxfId="1952" priority="2058">
      <formula>IF(AND(AL937&gt;=0, RIGHT(TEXT(AL937,"0.#"),1)="."),TRUE,FALSE)</formula>
    </cfRule>
    <cfRule type="expression" dxfId="1951" priority="2059">
      <formula>IF(AND(AL937&lt;0, RIGHT(TEXT(AL937,"0.#"),1)&lt;&gt;"."),TRUE,FALSE)</formula>
    </cfRule>
    <cfRule type="expression" dxfId="1950" priority="2060">
      <formula>IF(AND(AL937&lt;0, RIGHT(TEXT(AL937,"0.#"),1)="."),TRUE,FALSE)</formula>
    </cfRule>
  </conditionalFormatting>
  <conditionalFormatting sqref="AL972:AO999">
    <cfRule type="expression" dxfId="1949" priority="2051">
      <formula>IF(AND(AL972&gt;=0, RIGHT(TEXT(AL972,"0.#"),1)&lt;&gt;"."),TRUE,FALSE)</formula>
    </cfRule>
    <cfRule type="expression" dxfId="1948" priority="2052">
      <formula>IF(AND(AL972&gt;=0, RIGHT(TEXT(AL972,"0.#"),1)="."),TRUE,FALSE)</formula>
    </cfRule>
    <cfRule type="expression" dxfId="1947" priority="2053">
      <formula>IF(AND(AL972&lt;0, RIGHT(TEXT(AL972,"0.#"),1)&lt;&gt;"."),TRUE,FALSE)</formula>
    </cfRule>
    <cfRule type="expression" dxfId="1946" priority="2054">
      <formula>IF(AND(AL972&lt;0, RIGHT(TEXT(AL972,"0.#"),1)="."),TRUE,FALSE)</formula>
    </cfRule>
  </conditionalFormatting>
  <conditionalFormatting sqref="AL970:AO971">
    <cfRule type="expression" dxfId="1945" priority="2045">
      <formula>IF(AND(AL970&gt;=0, RIGHT(TEXT(AL970,"0.#"),1)&lt;&gt;"."),TRUE,FALSE)</formula>
    </cfRule>
    <cfRule type="expression" dxfId="1944" priority="2046">
      <formula>IF(AND(AL970&gt;=0, RIGHT(TEXT(AL970,"0.#"),1)="."),TRUE,FALSE)</formula>
    </cfRule>
    <cfRule type="expression" dxfId="1943" priority="2047">
      <formula>IF(AND(AL970&lt;0, RIGHT(TEXT(AL970,"0.#"),1)&lt;&gt;"."),TRUE,FALSE)</formula>
    </cfRule>
    <cfRule type="expression" dxfId="1942" priority="2048">
      <formula>IF(AND(AL970&lt;0, RIGHT(TEXT(AL970,"0.#"),1)="."),TRUE,FALSE)</formula>
    </cfRule>
  </conditionalFormatting>
  <conditionalFormatting sqref="AL1005:AO1032">
    <cfRule type="expression" dxfId="1941" priority="2039">
      <formula>IF(AND(AL1005&gt;=0, RIGHT(TEXT(AL1005,"0.#"),1)&lt;&gt;"."),TRUE,FALSE)</formula>
    </cfRule>
    <cfRule type="expression" dxfId="1940" priority="2040">
      <formula>IF(AND(AL1005&gt;=0, RIGHT(TEXT(AL1005,"0.#"),1)="."),TRUE,FALSE)</formula>
    </cfRule>
    <cfRule type="expression" dxfId="1939" priority="2041">
      <formula>IF(AND(AL1005&lt;0, RIGHT(TEXT(AL1005,"0.#"),1)&lt;&gt;"."),TRUE,FALSE)</formula>
    </cfRule>
    <cfRule type="expression" dxfId="1938" priority="2042">
      <formula>IF(AND(AL1005&lt;0, RIGHT(TEXT(AL1005,"0.#"),1)="."),TRUE,FALSE)</formula>
    </cfRule>
  </conditionalFormatting>
  <conditionalFormatting sqref="AL1003:AO1004">
    <cfRule type="expression" dxfId="1937" priority="2033">
      <formula>IF(AND(AL1003&gt;=0, RIGHT(TEXT(AL1003,"0.#"),1)&lt;&gt;"."),TRUE,FALSE)</formula>
    </cfRule>
    <cfRule type="expression" dxfId="1936" priority="2034">
      <formula>IF(AND(AL1003&gt;=0, RIGHT(TEXT(AL1003,"0.#"),1)="."),TRUE,FALSE)</formula>
    </cfRule>
    <cfRule type="expression" dxfId="1935" priority="2035">
      <formula>IF(AND(AL1003&lt;0, RIGHT(TEXT(AL1003,"0.#"),1)&lt;&gt;"."),TRUE,FALSE)</formula>
    </cfRule>
    <cfRule type="expression" dxfId="1934" priority="2036">
      <formula>IF(AND(AL1003&lt;0, RIGHT(TEXT(AL1003,"0.#"),1)="."),TRUE,FALSE)</formula>
    </cfRule>
  </conditionalFormatting>
  <conditionalFormatting sqref="Y1003:Y1004">
    <cfRule type="expression" dxfId="1933" priority="2031">
      <formula>IF(RIGHT(TEXT(Y1003,"0.#"),1)=".",FALSE,TRUE)</formula>
    </cfRule>
    <cfRule type="expression" dxfId="1932" priority="2032">
      <formula>IF(RIGHT(TEXT(Y1003,"0.#"),1)=".",TRUE,FALSE)</formula>
    </cfRule>
  </conditionalFormatting>
  <conditionalFormatting sqref="AL1038:AO1065">
    <cfRule type="expression" dxfId="1931" priority="2027">
      <formula>IF(AND(AL1038&gt;=0, RIGHT(TEXT(AL1038,"0.#"),1)&lt;&gt;"."),TRUE,FALSE)</formula>
    </cfRule>
    <cfRule type="expression" dxfId="1930" priority="2028">
      <formula>IF(AND(AL1038&gt;=0, RIGHT(TEXT(AL1038,"0.#"),1)="."),TRUE,FALSE)</formula>
    </cfRule>
    <cfRule type="expression" dxfId="1929" priority="2029">
      <formula>IF(AND(AL1038&lt;0, RIGHT(TEXT(AL1038,"0.#"),1)&lt;&gt;"."),TRUE,FALSE)</formula>
    </cfRule>
    <cfRule type="expression" dxfId="1928" priority="2030">
      <formula>IF(AND(AL1038&lt;0, RIGHT(TEXT(AL1038,"0.#"),1)="."),TRUE,FALSE)</formula>
    </cfRule>
  </conditionalFormatting>
  <conditionalFormatting sqref="Y1038:Y1065">
    <cfRule type="expression" dxfId="1927" priority="2025">
      <formula>IF(RIGHT(TEXT(Y1038,"0.#"),1)=".",FALSE,TRUE)</formula>
    </cfRule>
    <cfRule type="expression" dxfId="1926" priority="2026">
      <formula>IF(RIGHT(TEXT(Y1038,"0.#"),1)=".",TRUE,FALSE)</formula>
    </cfRule>
  </conditionalFormatting>
  <conditionalFormatting sqref="AL1036:AO1037">
    <cfRule type="expression" dxfId="1925" priority="2021">
      <formula>IF(AND(AL1036&gt;=0, RIGHT(TEXT(AL1036,"0.#"),1)&lt;&gt;"."),TRUE,FALSE)</formula>
    </cfRule>
    <cfRule type="expression" dxfId="1924" priority="2022">
      <formula>IF(AND(AL1036&gt;=0, RIGHT(TEXT(AL1036,"0.#"),1)="."),TRUE,FALSE)</formula>
    </cfRule>
    <cfRule type="expression" dxfId="1923" priority="2023">
      <formula>IF(AND(AL1036&lt;0, RIGHT(TEXT(AL1036,"0.#"),1)&lt;&gt;"."),TRUE,FALSE)</formula>
    </cfRule>
    <cfRule type="expression" dxfId="1922" priority="2024">
      <formula>IF(AND(AL1036&lt;0, RIGHT(TEXT(AL1036,"0.#"),1)="."),TRUE,FALSE)</formula>
    </cfRule>
  </conditionalFormatting>
  <conditionalFormatting sqref="Y1036:Y1037">
    <cfRule type="expression" dxfId="1921" priority="2019">
      <formula>IF(RIGHT(TEXT(Y1036,"0.#"),1)=".",FALSE,TRUE)</formula>
    </cfRule>
    <cfRule type="expression" dxfId="1920" priority="2020">
      <formula>IF(RIGHT(TEXT(Y1036,"0.#"),1)=".",TRUE,FALSE)</formula>
    </cfRule>
  </conditionalFormatting>
  <conditionalFormatting sqref="AL1071:AO1098">
    <cfRule type="expression" dxfId="1919" priority="2015">
      <formula>IF(AND(AL1071&gt;=0, RIGHT(TEXT(AL1071,"0.#"),1)&lt;&gt;"."),TRUE,FALSE)</formula>
    </cfRule>
    <cfRule type="expression" dxfId="1918" priority="2016">
      <formula>IF(AND(AL1071&gt;=0, RIGHT(TEXT(AL1071,"0.#"),1)="."),TRUE,FALSE)</formula>
    </cfRule>
    <cfRule type="expression" dxfId="1917" priority="2017">
      <formula>IF(AND(AL1071&lt;0, RIGHT(TEXT(AL1071,"0.#"),1)&lt;&gt;"."),TRUE,FALSE)</formula>
    </cfRule>
    <cfRule type="expression" dxfId="1916" priority="2018">
      <formula>IF(AND(AL1071&lt;0, RIGHT(TEXT(AL1071,"0.#"),1)="."),TRUE,FALSE)</formula>
    </cfRule>
  </conditionalFormatting>
  <conditionalFormatting sqref="Y1071:Y1098">
    <cfRule type="expression" dxfId="1915" priority="2013">
      <formula>IF(RIGHT(TEXT(Y1071,"0.#"),1)=".",FALSE,TRUE)</formula>
    </cfRule>
    <cfRule type="expression" dxfId="1914" priority="2014">
      <formula>IF(RIGHT(TEXT(Y1071,"0.#"),1)=".",TRUE,FALSE)</formula>
    </cfRule>
  </conditionalFormatting>
  <conditionalFormatting sqref="AL1069:AO1070">
    <cfRule type="expression" dxfId="1913" priority="2009">
      <formula>IF(AND(AL1069&gt;=0, RIGHT(TEXT(AL1069,"0.#"),1)&lt;&gt;"."),TRUE,FALSE)</formula>
    </cfRule>
    <cfRule type="expression" dxfId="1912" priority="2010">
      <formula>IF(AND(AL1069&gt;=0, RIGHT(TEXT(AL1069,"0.#"),1)="."),TRUE,FALSE)</formula>
    </cfRule>
    <cfRule type="expression" dxfId="1911" priority="2011">
      <formula>IF(AND(AL1069&lt;0, RIGHT(TEXT(AL1069,"0.#"),1)&lt;&gt;"."),TRUE,FALSE)</formula>
    </cfRule>
    <cfRule type="expression" dxfId="1910" priority="2012">
      <formula>IF(AND(AL1069&lt;0, RIGHT(TEXT(AL1069,"0.#"),1)="."),TRUE,FALSE)</formula>
    </cfRule>
  </conditionalFormatting>
  <conditionalFormatting sqref="Y1069:Y1070">
    <cfRule type="expression" dxfId="1909" priority="2007">
      <formula>IF(RIGHT(TEXT(Y1069,"0.#"),1)=".",FALSE,TRUE)</formula>
    </cfRule>
    <cfRule type="expression" dxfId="1908" priority="2008">
      <formula>IF(RIGHT(TEXT(Y1069,"0.#"),1)=".",TRUE,FALSE)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AE119">
    <cfRule type="expression" dxfId="713" priority="15">
      <formula>IF(RIGHT(TEXT(AE119,"0.#"),1)=".",FALSE,TRUE)</formula>
    </cfRule>
    <cfRule type="expression" dxfId="712" priority="16">
      <formula>IF(RIGHT(TEXT(AE119,"0.#"),1)=".",TRUE,FALSE)</formula>
    </cfRule>
  </conditionalFormatting>
  <conditionalFormatting sqref="AI119">
    <cfRule type="expression" dxfId="711" priority="13">
      <formula>IF(RIGHT(TEXT(AI119,"0.#"),1)=".",FALSE,TRUE)</formula>
    </cfRule>
    <cfRule type="expression" dxfId="710" priority="14">
      <formula>IF(RIGHT(TEXT(AI119,"0.#"),1)=".",TRUE,FALSE)</formula>
    </cfRule>
  </conditionalFormatting>
  <conditionalFormatting sqref="AI120">
    <cfRule type="expression" dxfId="709" priority="11">
      <formula>IF(RIGHT(TEXT(AI120,"0.#"),1)=".",FALSE,TRUE)</formula>
    </cfRule>
    <cfRule type="expression" dxfId="708" priority="12">
      <formula>IF(RIGHT(TEXT(AI120,"0.#"),1)=".",TRUE,FALSE)</formula>
    </cfRule>
  </conditionalFormatting>
  <conditionalFormatting sqref="AE120">
    <cfRule type="expression" dxfId="707" priority="9">
      <formula>IF(RIGHT(TEXT(AE120,"0.#"),1)=".",FALSE,TRUE)</formula>
    </cfRule>
    <cfRule type="expression" dxfId="706" priority="10">
      <formula>IF(RIGHT(TEXT(AE120,"0.#"),1)=".",TRUE,FALSE)</formula>
    </cfRule>
  </conditionalFormatting>
  <conditionalFormatting sqref="AL839:AO847">
    <cfRule type="expression" dxfId="705" priority="5">
      <formula>IF(AND(AL839&gt;=0, RIGHT(TEXT(AL839,"0.#"),1)&lt;&gt;"."),TRUE,FALSE)</formula>
    </cfRule>
    <cfRule type="expression" dxfId="704" priority="6">
      <formula>IF(AND(AL839&gt;=0, RIGHT(TEXT(AL839,"0.#"),1)="."),TRUE,FALSE)</formula>
    </cfRule>
    <cfRule type="expression" dxfId="703" priority="7">
      <formula>IF(AND(AL839&lt;0, RIGHT(TEXT(AL839,"0.#"),1)&lt;&gt;"."),TRUE,FALSE)</formula>
    </cfRule>
    <cfRule type="expression" dxfId="702" priority="8">
      <formula>IF(AND(AL839&lt;0, RIGHT(TEXT(AL839,"0.#"),1)="."),TRUE,FALSE)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511" max="49" man="1"/>
    <brk id="735" max="49" man="1"/>
    <brk id="834"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566</v>
      </c>
      <c r="M4" s="13" t="str">
        <f t="shared" si="2"/>
        <v>恩給関係</v>
      </c>
      <c r="N4" s="13" t="str">
        <f t="shared" ref="N4:N11" si="6">IF(M4="",N3,IF(N3&lt;&gt;"",CONCATENATE(N3,"、",M4),M4))</f>
        <v>恩給関係</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恩給関係</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27"/>
      <c r="AA2" s="828"/>
      <c r="AB2" s="1033" t="s">
        <v>11</v>
      </c>
      <c r="AC2" s="1034"/>
      <c r="AD2" s="1035"/>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1"/>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2"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27"/>
      <c r="AA9" s="828"/>
      <c r="AB9" s="1033" t="s">
        <v>11</v>
      </c>
      <c r="AC9" s="1034"/>
      <c r="AD9" s="1035"/>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1"/>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2"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27"/>
      <c r="AA16" s="828"/>
      <c r="AB16" s="1033" t="s">
        <v>11</v>
      </c>
      <c r="AC16" s="1034"/>
      <c r="AD16" s="1035"/>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1"/>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2"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27"/>
      <c r="AA23" s="828"/>
      <c r="AB23" s="1033" t="s">
        <v>11</v>
      </c>
      <c r="AC23" s="1034"/>
      <c r="AD23" s="1035"/>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1"/>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2"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27"/>
      <c r="AA30" s="828"/>
      <c r="AB30" s="1033" t="s">
        <v>11</v>
      </c>
      <c r="AC30" s="1034"/>
      <c r="AD30" s="1035"/>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1"/>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2"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27"/>
      <c r="AA37" s="828"/>
      <c r="AB37" s="1033" t="s">
        <v>11</v>
      </c>
      <c r="AC37" s="1034"/>
      <c r="AD37" s="1035"/>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1"/>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2"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27"/>
      <c r="AA44" s="828"/>
      <c r="AB44" s="1033" t="s">
        <v>11</v>
      </c>
      <c r="AC44" s="1034"/>
      <c r="AD44" s="1035"/>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1"/>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2"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27"/>
      <c r="AA51" s="828"/>
      <c r="AB51" s="242" t="s">
        <v>11</v>
      </c>
      <c r="AC51" s="1034"/>
      <c r="AD51" s="1035"/>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1"/>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2"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27"/>
      <c r="AA58" s="828"/>
      <c r="AB58" s="1033" t="s">
        <v>11</v>
      </c>
      <c r="AC58" s="1034"/>
      <c r="AD58" s="1035"/>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1"/>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2"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27"/>
      <c r="AA65" s="828"/>
      <c r="AB65" s="1033" t="s">
        <v>11</v>
      </c>
      <c r="AC65" s="1034"/>
      <c r="AD65" s="1035"/>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1"/>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3" t="s">
        <v>370</v>
      </c>
      <c r="H2" s="594"/>
      <c r="I2" s="594"/>
      <c r="J2" s="594"/>
      <c r="K2" s="594"/>
      <c r="L2" s="594"/>
      <c r="M2" s="594"/>
      <c r="N2" s="594"/>
      <c r="O2" s="594"/>
      <c r="P2" s="594"/>
      <c r="Q2" s="594"/>
      <c r="R2" s="594"/>
      <c r="S2" s="594"/>
      <c r="T2" s="594"/>
      <c r="U2" s="594"/>
      <c r="V2" s="594"/>
      <c r="W2" s="594"/>
      <c r="X2" s="594"/>
      <c r="Y2" s="594"/>
      <c r="Z2" s="594"/>
      <c r="AA2" s="594"/>
      <c r="AB2" s="595"/>
      <c r="AC2" s="593" t="s">
        <v>372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1"/>
      <c r="B4" s="1052"/>
      <c r="C4" s="1052"/>
      <c r="D4" s="1052"/>
      <c r="E4" s="1052"/>
      <c r="F4" s="1053"/>
      <c r="G4" s="668"/>
      <c r="H4" s="669"/>
      <c r="I4" s="669"/>
      <c r="J4" s="669"/>
      <c r="K4" s="670"/>
      <c r="L4" s="662"/>
      <c r="M4" s="663"/>
      <c r="N4" s="663"/>
      <c r="O4" s="663"/>
      <c r="P4" s="663"/>
      <c r="Q4" s="663"/>
      <c r="R4" s="663"/>
      <c r="S4" s="663"/>
      <c r="T4" s="663"/>
      <c r="U4" s="663"/>
      <c r="V4" s="663"/>
      <c r="W4" s="663"/>
      <c r="X4" s="664"/>
      <c r="Y4" s="388"/>
      <c r="Z4" s="389"/>
      <c r="AA4" s="389"/>
      <c r="AB4" s="803"/>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51"/>
      <c r="B16" s="1052"/>
      <c r="C16" s="1052"/>
      <c r="D16" s="1052"/>
      <c r="E16" s="1052"/>
      <c r="F16" s="1053"/>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1"/>
      <c r="B17" s="1052"/>
      <c r="C17" s="1052"/>
      <c r="D17" s="1052"/>
      <c r="E17" s="1052"/>
      <c r="F17" s="1053"/>
      <c r="G17" s="668"/>
      <c r="H17" s="669"/>
      <c r="I17" s="669"/>
      <c r="J17" s="669"/>
      <c r="K17" s="670"/>
      <c r="L17" s="662"/>
      <c r="M17" s="663"/>
      <c r="N17" s="663"/>
      <c r="O17" s="663"/>
      <c r="P17" s="663"/>
      <c r="Q17" s="663"/>
      <c r="R17" s="663"/>
      <c r="S17" s="663"/>
      <c r="T17" s="663"/>
      <c r="U17" s="663"/>
      <c r="V17" s="663"/>
      <c r="W17" s="663"/>
      <c r="X17" s="664"/>
      <c r="Y17" s="388"/>
      <c r="Z17" s="389"/>
      <c r="AA17" s="389"/>
      <c r="AB17" s="803"/>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51"/>
      <c r="B29" s="1052"/>
      <c r="C29" s="1052"/>
      <c r="D29" s="1052"/>
      <c r="E29" s="1052"/>
      <c r="F29" s="1053"/>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1"/>
      <c r="B30" s="1052"/>
      <c r="C30" s="1052"/>
      <c r="D30" s="1052"/>
      <c r="E30" s="1052"/>
      <c r="F30" s="1053"/>
      <c r="G30" s="668"/>
      <c r="H30" s="669"/>
      <c r="I30" s="669"/>
      <c r="J30" s="669"/>
      <c r="K30" s="670"/>
      <c r="L30" s="662"/>
      <c r="M30" s="663"/>
      <c r="N30" s="663"/>
      <c r="O30" s="663"/>
      <c r="P30" s="663"/>
      <c r="Q30" s="663"/>
      <c r="R30" s="663"/>
      <c r="S30" s="663"/>
      <c r="T30" s="663"/>
      <c r="U30" s="663"/>
      <c r="V30" s="663"/>
      <c r="W30" s="663"/>
      <c r="X30" s="664"/>
      <c r="Y30" s="388"/>
      <c r="Z30" s="389"/>
      <c r="AA30" s="389"/>
      <c r="AB30" s="803"/>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51"/>
      <c r="B42" s="1052"/>
      <c r="C42" s="1052"/>
      <c r="D42" s="1052"/>
      <c r="E42" s="1052"/>
      <c r="F42" s="1053"/>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1"/>
      <c r="B43" s="1052"/>
      <c r="C43" s="1052"/>
      <c r="D43" s="1052"/>
      <c r="E43" s="1052"/>
      <c r="F43" s="1053"/>
      <c r="G43" s="668"/>
      <c r="H43" s="669"/>
      <c r="I43" s="669"/>
      <c r="J43" s="669"/>
      <c r="K43" s="670"/>
      <c r="L43" s="662"/>
      <c r="M43" s="663"/>
      <c r="N43" s="663"/>
      <c r="O43" s="663"/>
      <c r="P43" s="663"/>
      <c r="Q43" s="663"/>
      <c r="R43" s="663"/>
      <c r="S43" s="663"/>
      <c r="T43" s="663"/>
      <c r="U43" s="663"/>
      <c r="V43" s="663"/>
      <c r="W43" s="663"/>
      <c r="X43" s="664"/>
      <c r="Y43" s="388"/>
      <c r="Z43" s="389"/>
      <c r="AA43" s="389"/>
      <c r="AB43" s="803"/>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51"/>
      <c r="B56" s="1052"/>
      <c r="C56" s="1052"/>
      <c r="D56" s="1052"/>
      <c r="E56" s="1052"/>
      <c r="F56" s="1053"/>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1"/>
      <c r="B57" s="1052"/>
      <c r="C57" s="1052"/>
      <c r="D57" s="1052"/>
      <c r="E57" s="1052"/>
      <c r="F57" s="1053"/>
      <c r="G57" s="668"/>
      <c r="H57" s="669"/>
      <c r="I57" s="669"/>
      <c r="J57" s="669"/>
      <c r="K57" s="670"/>
      <c r="L57" s="662"/>
      <c r="M57" s="663"/>
      <c r="N57" s="663"/>
      <c r="O57" s="663"/>
      <c r="P57" s="663"/>
      <c r="Q57" s="663"/>
      <c r="R57" s="663"/>
      <c r="S57" s="663"/>
      <c r="T57" s="663"/>
      <c r="U57" s="663"/>
      <c r="V57" s="663"/>
      <c r="W57" s="663"/>
      <c r="X57" s="664"/>
      <c r="Y57" s="388"/>
      <c r="Z57" s="389"/>
      <c r="AA57" s="389"/>
      <c r="AB57" s="803"/>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51"/>
      <c r="B69" s="1052"/>
      <c r="C69" s="1052"/>
      <c r="D69" s="1052"/>
      <c r="E69" s="1052"/>
      <c r="F69" s="1053"/>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1"/>
      <c r="B70" s="1052"/>
      <c r="C70" s="1052"/>
      <c r="D70" s="1052"/>
      <c r="E70" s="1052"/>
      <c r="F70" s="1053"/>
      <c r="G70" s="668"/>
      <c r="H70" s="669"/>
      <c r="I70" s="669"/>
      <c r="J70" s="669"/>
      <c r="K70" s="670"/>
      <c r="L70" s="662"/>
      <c r="M70" s="663"/>
      <c r="N70" s="663"/>
      <c r="O70" s="663"/>
      <c r="P70" s="663"/>
      <c r="Q70" s="663"/>
      <c r="R70" s="663"/>
      <c r="S70" s="663"/>
      <c r="T70" s="663"/>
      <c r="U70" s="663"/>
      <c r="V70" s="663"/>
      <c r="W70" s="663"/>
      <c r="X70" s="664"/>
      <c r="Y70" s="388"/>
      <c r="Z70" s="389"/>
      <c r="AA70" s="389"/>
      <c r="AB70" s="803"/>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51"/>
      <c r="B82" s="1052"/>
      <c r="C82" s="1052"/>
      <c r="D82" s="1052"/>
      <c r="E82" s="1052"/>
      <c r="F82" s="1053"/>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1"/>
      <c r="B83" s="1052"/>
      <c r="C83" s="1052"/>
      <c r="D83" s="1052"/>
      <c r="E83" s="1052"/>
      <c r="F83" s="1053"/>
      <c r="G83" s="668"/>
      <c r="H83" s="669"/>
      <c r="I83" s="669"/>
      <c r="J83" s="669"/>
      <c r="K83" s="670"/>
      <c r="L83" s="662"/>
      <c r="M83" s="663"/>
      <c r="N83" s="663"/>
      <c r="O83" s="663"/>
      <c r="P83" s="663"/>
      <c r="Q83" s="663"/>
      <c r="R83" s="663"/>
      <c r="S83" s="663"/>
      <c r="T83" s="663"/>
      <c r="U83" s="663"/>
      <c r="V83" s="663"/>
      <c r="W83" s="663"/>
      <c r="X83" s="664"/>
      <c r="Y83" s="388"/>
      <c r="Z83" s="389"/>
      <c r="AA83" s="389"/>
      <c r="AB83" s="803"/>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51"/>
      <c r="B95" s="1052"/>
      <c r="C95" s="1052"/>
      <c r="D95" s="1052"/>
      <c r="E95" s="1052"/>
      <c r="F95" s="1053"/>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1"/>
      <c r="B96" s="1052"/>
      <c r="C96" s="1052"/>
      <c r="D96" s="1052"/>
      <c r="E96" s="1052"/>
      <c r="F96" s="1053"/>
      <c r="G96" s="668"/>
      <c r="H96" s="669"/>
      <c r="I96" s="669"/>
      <c r="J96" s="669"/>
      <c r="K96" s="670"/>
      <c r="L96" s="662"/>
      <c r="M96" s="663"/>
      <c r="N96" s="663"/>
      <c r="O96" s="663"/>
      <c r="P96" s="663"/>
      <c r="Q96" s="663"/>
      <c r="R96" s="663"/>
      <c r="S96" s="663"/>
      <c r="T96" s="663"/>
      <c r="U96" s="663"/>
      <c r="V96" s="663"/>
      <c r="W96" s="663"/>
      <c r="X96" s="664"/>
      <c r="Y96" s="388"/>
      <c r="Z96" s="389"/>
      <c r="AA96" s="389"/>
      <c r="AB96" s="803"/>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51"/>
      <c r="B109" s="1052"/>
      <c r="C109" s="1052"/>
      <c r="D109" s="1052"/>
      <c r="E109" s="1052"/>
      <c r="F109" s="1053"/>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1"/>
      <c r="B110" s="1052"/>
      <c r="C110" s="1052"/>
      <c r="D110" s="1052"/>
      <c r="E110" s="1052"/>
      <c r="F110" s="1053"/>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3"/>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51"/>
      <c r="B122" s="1052"/>
      <c r="C122" s="1052"/>
      <c r="D122" s="1052"/>
      <c r="E122" s="1052"/>
      <c r="F122" s="1053"/>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1"/>
      <c r="B123" s="1052"/>
      <c r="C123" s="1052"/>
      <c r="D123" s="1052"/>
      <c r="E123" s="1052"/>
      <c r="F123" s="1053"/>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3"/>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51"/>
      <c r="B135" s="1052"/>
      <c r="C135" s="1052"/>
      <c r="D135" s="1052"/>
      <c r="E135" s="1052"/>
      <c r="F135" s="1053"/>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1"/>
      <c r="B136" s="1052"/>
      <c r="C136" s="1052"/>
      <c r="D136" s="1052"/>
      <c r="E136" s="1052"/>
      <c r="F136" s="1053"/>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3"/>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51"/>
      <c r="B148" s="1052"/>
      <c r="C148" s="1052"/>
      <c r="D148" s="1052"/>
      <c r="E148" s="1052"/>
      <c r="F148" s="1053"/>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1"/>
      <c r="B149" s="1052"/>
      <c r="C149" s="1052"/>
      <c r="D149" s="1052"/>
      <c r="E149" s="1052"/>
      <c r="F149" s="1053"/>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3"/>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51"/>
      <c r="B162" s="1052"/>
      <c r="C162" s="1052"/>
      <c r="D162" s="1052"/>
      <c r="E162" s="1052"/>
      <c r="F162" s="1053"/>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1"/>
      <c r="B163" s="1052"/>
      <c r="C163" s="1052"/>
      <c r="D163" s="1052"/>
      <c r="E163" s="1052"/>
      <c r="F163" s="1053"/>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3"/>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51"/>
      <c r="B175" s="1052"/>
      <c r="C175" s="1052"/>
      <c r="D175" s="1052"/>
      <c r="E175" s="1052"/>
      <c r="F175" s="1053"/>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1"/>
      <c r="B176" s="1052"/>
      <c r="C176" s="1052"/>
      <c r="D176" s="1052"/>
      <c r="E176" s="1052"/>
      <c r="F176" s="1053"/>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3"/>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51"/>
      <c r="B188" s="1052"/>
      <c r="C188" s="1052"/>
      <c r="D188" s="1052"/>
      <c r="E188" s="1052"/>
      <c r="F188" s="1053"/>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1"/>
      <c r="B189" s="1052"/>
      <c r="C189" s="1052"/>
      <c r="D189" s="1052"/>
      <c r="E189" s="1052"/>
      <c r="F189" s="1053"/>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3"/>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51"/>
      <c r="B201" s="1052"/>
      <c r="C201" s="1052"/>
      <c r="D201" s="1052"/>
      <c r="E201" s="1052"/>
      <c r="F201" s="1053"/>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1"/>
      <c r="B202" s="1052"/>
      <c r="C202" s="1052"/>
      <c r="D202" s="1052"/>
      <c r="E202" s="1052"/>
      <c r="F202" s="1053"/>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3"/>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51"/>
      <c r="B215" s="1052"/>
      <c r="C215" s="1052"/>
      <c r="D215" s="1052"/>
      <c r="E215" s="1052"/>
      <c r="F215" s="1053"/>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1"/>
      <c r="B216" s="1052"/>
      <c r="C216" s="1052"/>
      <c r="D216" s="1052"/>
      <c r="E216" s="1052"/>
      <c r="F216" s="1053"/>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3"/>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51"/>
      <c r="B228" s="1052"/>
      <c r="C228" s="1052"/>
      <c r="D228" s="1052"/>
      <c r="E228" s="1052"/>
      <c r="F228" s="1053"/>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1"/>
      <c r="B229" s="1052"/>
      <c r="C229" s="1052"/>
      <c r="D229" s="1052"/>
      <c r="E229" s="1052"/>
      <c r="F229" s="1053"/>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3"/>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51"/>
      <c r="B241" s="1052"/>
      <c r="C241" s="1052"/>
      <c r="D241" s="1052"/>
      <c r="E241" s="1052"/>
      <c r="F241" s="1053"/>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1"/>
      <c r="B242" s="1052"/>
      <c r="C242" s="1052"/>
      <c r="D242" s="1052"/>
      <c r="E242" s="1052"/>
      <c r="F242" s="1053"/>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3"/>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51"/>
      <c r="B254" s="1052"/>
      <c r="C254" s="1052"/>
      <c r="D254" s="1052"/>
      <c r="E254" s="1052"/>
      <c r="F254" s="1053"/>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1"/>
      <c r="B255" s="1052"/>
      <c r="C255" s="1052"/>
      <c r="D255" s="1052"/>
      <c r="E255" s="1052"/>
      <c r="F255" s="1053"/>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3"/>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2020-09-24T01:32:29Z</cp:lastPrinted>
  <dcterms:created xsi:type="dcterms:W3CDTF">2012-03-13T00:50:25Z</dcterms:created>
  <dcterms:modified xsi:type="dcterms:W3CDTF">2020-11-06T04:15:28Z</dcterms:modified>
</cp:coreProperties>
</file>