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116" i="3" l="1"/>
  <c r="AQ116" i="3" l="1"/>
  <c r="AM101"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<sst xmlns="http://schemas.openxmlformats.org/spreadsheetml/2006/main" count="2901" uniqueCount="659">
  <si>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</si>
  <si>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</si>
  <si>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</si>
  <si>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</si>
  <si>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</si>
  <si>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</si>
  <si>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</si>
  <si>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</si>
  <si>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</si>
  <si>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</si>
  <si>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</si>
  <si>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</si>
  <si>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</si>
  <si>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</si>
  <si>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</si>
  <si>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</si>
  <si>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</si>
  <si>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</si>
  <si>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</si>
  <si>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</si>
  <si>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</si>
  <si>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</si>
  <si>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</si>
  <si>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</si>
  <si>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</si>
  <si>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</si>
  <si>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</si>
  <si>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</si>
  <si>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</si>
  <si>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</si>
  <si>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</si>
  <si>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</si>
  <si>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</si>
  <si>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</si>
  <si>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</si>
  <si>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</si>
  <si>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</si>
  <si>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</si>
  <si>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</si>
  <si>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</si>
  <si>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</si>
  <si>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</si>
  <si>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</si>
  <si>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</si>
  <si>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</si>
  <si>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</si>
  <si>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</si>
  <si>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</si>
  <si>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</si>
  <si>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</si>
  <si>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</si>
  <si>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</si>
  <si>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</si>
  <si>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</si>
  <si>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</si>
  <si>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</si>
  <si>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</si>
  <si>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</si>
  <si>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</si>
  <si>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</si>
  <si>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</si>
  <si>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</si>
  <si>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</si>
  <si>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</si>
  <si>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</si>
  <si>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</si>
  <si>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</si>
  <si>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</si>
  <si>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</si>
  <si>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</si>
  <si>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</si>
  <si>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</si>
  <si>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</si>
  <si>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</si>
  <si>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</si>
  <si>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</si>
  <si>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</si>
  <si>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</si>
  <si>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</si>
  <si>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</si>
  <si>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</si>
  <si>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</si>
  <si>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</si>
  <si>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</si>
  <si>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</si>
  <si>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</si>
  <si>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</si>
  <si>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</si>
  <si>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</si>
  <si>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</si>
  <si>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</si>
  <si>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</si>
  <si>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</si>
  <si>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</si>
  <si>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</si>
  <si>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</si>
  <si>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</si>
  <si>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</si>
  <si>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</si>
  <si>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</si>
  <si>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</si>
  <si>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</si>
  <si>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</si>
  <si>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</si>
  <si>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</si>
  <si>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</si>
  <si>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</si>
  <si>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</si>
  <si>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</si>
  <si>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</si>
  <si>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</si>
  <si>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</si>
  <si>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</si>
  <si>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</si>
  <si>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</si>
  <si>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</si>
  <si>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</si>
  <si>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</si>
  <si>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</si>
  <si>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</si>
  <si>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</si>
  <si>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</si>
  <si>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</si>
  <si>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</si>
  <si>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</si>
  <si>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</si>
  <si>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</si>
  <si>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</si>
  <si>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</si>
  <si>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</si>
  <si>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</si>
  <si>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</si>
  <si>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</si>
  <si>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</si>
  <si>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</si>
  <si>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</si>
  <si>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</si>
  <si>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</si>
  <si>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</si>
  <si>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</si>
  <si>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</si>
  <si>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</si>
  <si>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</si>
  <si>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</si>
  <si>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</si>
  <si>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</si>
  <si>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</si>
  <si>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</si>
  <si>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</si>
  <si>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</si>
  <si>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</si>
  <si>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</si>
  <si>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</si>
  <si>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</si>
  <si>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</si>
  <si>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</si>
  <si>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</si>
  <si>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</si>
  <si>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</si>
  <si>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</si>
  <si>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</si>
  <si>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</si>
  <si>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</si>
  <si>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</si>
  <si>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</si>
  <si>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</si>
  <si>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</si>
  <si>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</si>
  <si>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</si>
  <si>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</si>
  <si>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</si>
  <si>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</si>
  <si>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</si>
  <si>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</si>
  <si>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</si>
  <si>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</si>
  <si>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</si>
  <si>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</si>
  <si>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</si>
  <si>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</si>
  <si>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</si>
  <si>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</si>
  <si>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</si>
  <si>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</si>
  <si>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</si>
  <si>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</si>
  <si>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</si>
  <si>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</si>
  <si>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</si>
  <si>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</si>
  <si>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</si>
  <si>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</si>
  <si>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</si>
  <si>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</si>
  <si>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</si>
  <si>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</si>
  <si>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</si>
  <si>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</si>
  <si>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</si>
  <si>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</si>
  <si>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</si>
  <si>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</si>
  <si>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</si>
  <si>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</si>
  <si>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</si>
  <si>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</si>
  <si>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</si>
  <si>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</si>
  <si>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</si>
  <si>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</si>
  <si>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</si>
  <si>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</si>
  <si>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</si>
  <si>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</si>
  <si>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</si>
  <si>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</si>
  <si>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</si>
  <si>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</si>
  <si>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</si>
  <si>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</si>
  <si>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</si>
  <si>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</si>
  <si>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</si>
  <si>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</si>
  <si>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</si>
  <si>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</si>
  <si>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</si>
  <si>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</si>
  <si>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</si>
  <si>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</si>
  <si>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</si>
  <si>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</si>
  <si>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</si>
  <si>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</si>
  <si>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</si>
  <si>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</si>
  <si>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</si>
  <si>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</si>
  <si>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</si>
  <si>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</si>
  <si>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</si>
  <si>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</si>
  <si>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</si>
  <si>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</si>
  <si>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</si>
  <si>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</si>
  <si>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</si>
  <si>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</si>
  <si>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</si>
  <si>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</si>
  <si>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</si>
  <si>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</si>
  <si>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</si>
  <si>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</si>
  <si>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</si>
  <si>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</si>
  <si>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</si>
  <si>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</si>
  <si>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</si>
  <si>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</si>
  <si>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</si>
  <si>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</si>
  <si>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</si>
  <si>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</si>
  <si>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</si>
  <si>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</si>
  <si>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</si>
  <si>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</si>
  <si>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</si>
  <si>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</si>
  <si>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</si>
  <si>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</si>
  <si>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</si>
  <si>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</si>
  <si>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</si>
  <si>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</si>
  <si>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</si>
  <si>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</si>
  <si>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</si>
  <si>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</si>
  <si>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</si>
  <si>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</si>
  <si>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</si>
  <si>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</si>
  <si>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</si>
  <si>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</si>
  <si>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</si>
  <si>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</si>
  <si>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</si>
  <si>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</si>
  <si>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</si>
  <si>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</si>
  <si>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</si>
  <si>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</si>
  <si>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</si>
  <si>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</si>
  <si>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</si>
  <si>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</si>
  <si>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</si>
  <si>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</si>
  <si>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</si>
  <si>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</si>
  <si>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</si>
  <si>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</si>
  <si>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</si>
  <si>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</si>
  <si>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</si>
  <si>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</si>
  <si>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</si>
  <si>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</si>
  <si>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</si>
  <si>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</si>
  <si>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</si>
  <si>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</si>
  <si>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</si>
  <si>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</si>
  <si>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</si>
  <si>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</si>
  <si>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</si>
  <si>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</si>
  <si>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</si>
  <si>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</si>
  <si>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</si>
  <si>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</si>
  <si>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</si>
  <si>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</si>
  <si>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</si>
  <si>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</si>
  <si>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</si>
  <si>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</si>
  <si>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</si>
  <si>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</si>
  <si>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</si>
  <si>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</si>
  <si>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</si>
  <si>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</si>
  <si>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</si>
  <si>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</si>
  <si>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</si>
  <si>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</si>
  <si>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</si>
  <si>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</si>
  <si>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</si>
  <si>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</si>
  <si>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</si>
  <si>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</si>
  <si>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</si>
  <si>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</si>
  <si>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</si>
  <si>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</si>
  <si>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</si>
  <si>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</si>
  <si>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</si>
  <si>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</si>
  <si>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</si>
  <si>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</si>
  <si>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</si>
  <si>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</si>
  <si>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</si>
  <si>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</si>
  <si>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</si>
  <si>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</si>
  <si>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</si>
  <si>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</si>
  <si>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</si>
  <si>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</si>
  <si>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</si>
  <si>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</si>
  <si>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</si>
  <si>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</si>
  <si>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</si>
  <si>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</si>
  <si>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</si>
  <si>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</si>
  <si>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</si>
  <si>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</si>
  <si>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</si>
  <si>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</si>
  <si>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</si>
  <si>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</si>
  <si>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</si>
  <si>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</si>
  <si>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</si>
  <si>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</si>
  <si>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</si>
  <si>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</si>
  <si>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</si>
  <si>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</si>
  <si>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</si>
  <si>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</si>
  <si>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</si>
  <si>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</si>
  <si>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</si>
  <si>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</si>
  <si>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</si>
  <si>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</si>
  <si>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</si>
  <si>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</si>
  <si>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</si>
  <si>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</si>
  <si>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</si>
  <si>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</si>
  <si>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</si>
  <si>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</si>
  <si>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</si>
  <si>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</si>
  <si>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</si>
  <si>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</si>
  <si>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</si>
  <si>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</si>
  <si>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</si>
  <si>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</si>
  <si>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</si>
  <si>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</si>
  <si>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</si>
  <si>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</si>
  <si>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</si>
  <si>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</si>
  <si>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</si>
  <si>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</si>
  <si>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</si>
  <si>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</si>
  <si>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</si>
  <si>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</si>
  <si>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</si>
  <si>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</si>
  <si>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</si>
  <si>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</si>
  <si>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</si>
  <si>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</si>
  <si>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</si>
  <si>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</si>
  <si>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</si>
  <si>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</si>
  <si>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</si>
  <si>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</si>
  <si>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</si>
  <si>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</si>
  <si>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</si>
  <si>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</si>
  <si>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</si>
  <si>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</si>
  <si>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</si>
  <si>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</si>
  <si>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</si>
  <si>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</si>
  <si>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</si>
  <si>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</si>
  <si>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</si>
  <si>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</si>
  <si>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</si>
  <si>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</si>
  <si>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</si>
  <si>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</si>
  <si>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</si>
  <si>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</si>
  <si>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</si>
  <si>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</si>
  <si>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</si>
  <si>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</si>
  <si>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</si>
  <si>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</si>
  <si>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</si>
  <si>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</si>
  <si>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</si>
  <si>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</si>
  <si>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</si>
  <si>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</si>
  <si>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</si>
  <si>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</si>
  <si>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</si>
  <si>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</si>
  <si>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</si>
  <si>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</si>
  <si>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</si>
  <si>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</si>
  <si>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</si>
  <si>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</si>
  <si>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</si>
  <si>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</si>
  <si>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</si>
  <si>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</si>
  <si>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</si>
  <si>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</si>
  <si>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</si>
  <si>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</si>
  <si>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</si>
  <si>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</si>
  <si>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</si>
  <si>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</si>
  <si>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</si>
  <si>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</si>
  <si>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</si>
  <si>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</si>
  <si>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</si>
  <si>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</si>
  <si>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</si>
  <si>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</si>
  <si>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</si>
  <si>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</si>
  <si>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</si>
  <si>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</si>
  <si>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</si>
  <si>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</si>
  <si>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</si>
  <si>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</si>
  <si>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</si>
  <si>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</si>
  <si>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</si>
  <si>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</si>
  <si>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</si>
  <si>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</si>
  <si>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</si>
  <si>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</si>
  <si>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</si>
  <si>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</si>
  <si>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</si>
  <si>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</si>
  <si>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</si>
  <si>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</si>
  <si>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</si>
  <si>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</si>
  <si>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</si>
  <si>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</si>
  <si>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</si>
  <si>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</si>
  <si>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</si>
  <si>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</si>
  <si>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</si>
  <si>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</si>
  <si>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</si>
  <si>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</si>
  <si>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</si>
  <si>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</si>
  <si>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</si>
  <si>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</si>
  <si>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</si>
  <si>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</si>
  <si>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</si>
  <si>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</si>
  <si>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</si>
  <si>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</si>
  <si>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</si>
  <si>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</si>
  <si>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</si>
  <si>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</si>
  <si>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</si>
  <si>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</si>
  <si>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</si>
  <si>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</si>
  <si>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</si>
  <si>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</si>
  <si>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</si>
  <si>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</si>
  <si>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</si>
  <si>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</si>
  <si>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</si>
  <si>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</si>
  <si>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</si>
  <si>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</si>
  <si>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</si>
  <si>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</si>
  <si>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</si>
  <si>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</si>
  <si>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地域福祉課　成年後見制度利用促進室</t>
    <rPh sb="0" eb="2">
      <t>チイキ</t>
    </rPh>
    <rPh sb="2" eb="5">
      <t>フクシカ</t>
    </rPh>
    <rPh sb="6" eb="8">
      <t>セイネン</t>
    </rPh>
    <rPh sb="8" eb="10">
      <t>コウケン</t>
    </rPh>
    <rPh sb="10" eb="12">
      <t>セイド</t>
    </rPh>
    <rPh sb="12" eb="14">
      <t>リヨウ</t>
    </rPh>
    <rPh sb="14" eb="17">
      <t>ソクシンシツ</t>
    </rPh>
    <phoneticPr fontId="5"/>
  </si>
  <si>
    <t>岡河　義孝</t>
    <rPh sb="0" eb="2">
      <t>オカガワ</t>
    </rPh>
    <rPh sb="3" eb="5">
      <t>ヨシタカ</t>
    </rPh>
    <phoneticPr fontId="5"/>
  </si>
  <si>
    <t>○</t>
  </si>
  <si>
    <t>-</t>
    <phoneticPr fontId="5"/>
  </si>
  <si>
    <t>成年後見制度利用促進基本計画（平成29年3月24日閣議決定）</t>
    <rPh sb="0" eb="2">
      <t>セイネン</t>
    </rPh>
    <rPh sb="2" eb="4">
      <t>コウケン</t>
    </rPh>
    <rPh sb="4" eb="6">
      <t>セイド</t>
    </rPh>
    <rPh sb="6" eb="8">
      <t>リヨウ</t>
    </rPh>
    <rPh sb="8" eb="10">
      <t>ソクシン</t>
    </rPh>
    <rPh sb="10" eb="12">
      <t>キホン</t>
    </rPh>
    <rPh sb="12" eb="14">
      <t>ケイカク</t>
    </rPh>
    <rPh sb="15" eb="17">
      <t>ヘイセイ</t>
    </rPh>
    <rPh sb="19" eb="20">
      <t>ネン</t>
    </rPh>
    <rPh sb="21" eb="22">
      <t>ガツ</t>
    </rPh>
    <rPh sb="24" eb="25">
      <t>ニチ</t>
    </rPh>
    <rPh sb="25" eb="27">
      <t>カクギ</t>
    </rPh>
    <rPh sb="27" eb="29">
      <t>ケッテイ</t>
    </rPh>
    <phoneticPr fontId="5"/>
  </si>
  <si>
    <t>-</t>
    <phoneticPr fontId="5"/>
  </si>
  <si>
    <t>-</t>
    <phoneticPr fontId="5"/>
  </si>
  <si>
    <t>-</t>
    <phoneticPr fontId="5"/>
  </si>
  <si>
    <t>-</t>
    <phoneticPr fontId="5"/>
  </si>
  <si>
    <t>☑</t>
  </si>
  <si>
    <t>本事業は、後見人等の資質向上のための事業であり、直接的な指標を設定することは困難である。</t>
    <rPh sb="0" eb="1">
      <t>ホン</t>
    </rPh>
    <rPh sb="1" eb="3">
      <t>ジギョウ</t>
    </rPh>
    <rPh sb="5" eb="8">
      <t>コウケンニン</t>
    </rPh>
    <rPh sb="8" eb="9">
      <t>トウ</t>
    </rPh>
    <rPh sb="10" eb="12">
      <t>シシツ</t>
    </rPh>
    <rPh sb="12" eb="14">
      <t>コウジョウ</t>
    </rPh>
    <rPh sb="18" eb="20">
      <t>ジギョウ</t>
    </rPh>
    <rPh sb="24" eb="27">
      <t>チョクセツテキ</t>
    </rPh>
    <rPh sb="28" eb="30">
      <t>シヒョウ</t>
    </rPh>
    <rPh sb="31" eb="33">
      <t>セッテイ</t>
    </rPh>
    <rPh sb="38" eb="40">
      <t>コンナン</t>
    </rPh>
    <phoneticPr fontId="5"/>
  </si>
  <si>
    <t>前年度以上の満足度</t>
    <rPh sb="0" eb="1">
      <t>ゼン</t>
    </rPh>
    <rPh sb="1" eb="3">
      <t>ネンド</t>
    </rPh>
    <rPh sb="3" eb="5">
      <t>イジョウ</t>
    </rPh>
    <rPh sb="6" eb="9">
      <t>マンゾクド</t>
    </rPh>
    <phoneticPr fontId="5"/>
  </si>
  <si>
    <t>研修満足度</t>
    <rPh sb="0" eb="2">
      <t>ケンシュウ</t>
    </rPh>
    <rPh sb="2" eb="5">
      <t>マンゾクド</t>
    </rPh>
    <phoneticPr fontId="5"/>
  </si>
  <si>
    <t>研修受講者数</t>
    <rPh sb="0" eb="2">
      <t>ケンシュウ</t>
    </rPh>
    <rPh sb="2" eb="5">
      <t>ジュコウシャ</t>
    </rPh>
    <rPh sb="5" eb="6">
      <t>スウ</t>
    </rPh>
    <phoneticPr fontId="5"/>
  </si>
  <si>
    <t>円</t>
    <rPh sb="0" eb="1">
      <t>エン</t>
    </rPh>
    <phoneticPr fontId="5"/>
  </si>
  <si>
    <t>Ｘ／Ｙ</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</si>
  <si>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</si>
  <si>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</si>
  <si>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</si>
  <si>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t>
    <phoneticPr fontId="5"/>
  </si>
  <si>
    <t>-</t>
    <phoneticPr fontId="5"/>
  </si>
  <si>
    <t>-</t>
    <phoneticPr fontId="5"/>
  </si>
  <si>
    <t>-</t>
    <phoneticPr fontId="5"/>
  </si>
  <si>
    <t>‐</t>
  </si>
  <si>
    <t>無</t>
  </si>
  <si>
    <t>成年後見制度利用促進体制整備研修事業</t>
    <rPh sb="0" eb="2">
      <t>セイネン</t>
    </rPh>
    <rPh sb="2" eb="4">
      <t>コウケン</t>
    </rPh>
    <rPh sb="4" eb="6">
      <t>セイド</t>
    </rPh>
    <rPh sb="6" eb="8">
      <t>リヨウ</t>
    </rPh>
    <rPh sb="8" eb="10">
      <t>ソクシン</t>
    </rPh>
    <rPh sb="10" eb="12">
      <t>タイセイ</t>
    </rPh>
    <rPh sb="12" eb="14">
      <t>セイビ</t>
    </rPh>
    <rPh sb="14" eb="16">
      <t>ケンシュウ</t>
    </rPh>
    <rPh sb="16" eb="18">
      <t>ジギョウ</t>
    </rPh>
    <phoneticPr fontId="5"/>
  </si>
  <si>
    <t>権利擁護支援の地域連携ネットワークの中核機関や市町村職員の人的体制整備を図ることにより、全国どの地域においても必要な人が成年後見制度を利用できるよう地域体制を構築する。</t>
    <phoneticPr fontId="5"/>
  </si>
  <si>
    <t>中核機関や市町村職員の全国の水準の確保を図る観点から、中核機関及び市町村職員に対する研修について、国として標準的な研修プログラムを設定した上で実施する。あわせて、今後段階的に都道府県へ研修の実施主体を移行させることを見据え、都道府県研修担当者を対象として、研修の企画立案・運営手法等に関する研修を実施する。</t>
    <phoneticPr fontId="5"/>
  </si>
  <si>
    <t>-</t>
    <phoneticPr fontId="5"/>
  </si>
  <si>
    <t>-</t>
    <phoneticPr fontId="5"/>
  </si>
  <si>
    <t>-</t>
    <phoneticPr fontId="5"/>
  </si>
  <si>
    <t>-</t>
    <phoneticPr fontId="5"/>
  </si>
  <si>
    <t>-</t>
    <phoneticPr fontId="5"/>
  </si>
  <si>
    <t>-</t>
    <phoneticPr fontId="5"/>
  </si>
  <si>
    <t>-</t>
    <phoneticPr fontId="5"/>
  </si>
  <si>
    <t>保健福祉調査委託費</t>
    <rPh sb="0" eb="9">
      <t>ホケンフクシチョウサイタクヒ</t>
    </rPh>
    <phoneticPr fontId="5"/>
  </si>
  <si>
    <t>-</t>
    <phoneticPr fontId="5"/>
  </si>
  <si>
    <t>全国どの地域においても必要な人が成年後見制度を利用できるよう地域体制を構築することにより、地域共生社会の実現に向けた体制づくりや地域の要援護者の福祉の向上を図ること。</t>
    <rPh sb="0" eb="1">
      <t>ゼン</t>
    </rPh>
    <rPh sb="1" eb="2">
      <t>コク</t>
    </rPh>
    <rPh sb="4" eb="6">
      <t>チイキ</t>
    </rPh>
    <rPh sb="11" eb="13">
      <t>ヒツヨウ</t>
    </rPh>
    <rPh sb="14" eb="15">
      <t>ヒト</t>
    </rPh>
    <rPh sb="16" eb="18">
      <t>セイネン</t>
    </rPh>
    <rPh sb="18" eb="20">
      <t>コウケン</t>
    </rPh>
    <rPh sb="20" eb="22">
      <t>セイド</t>
    </rPh>
    <rPh sb="23" eb="25">
      <t>リヨウ</t>
    </rPh>
    <rPh sb="30" eb="32">
      <t>チイキ</t>
    </rPh>
    <rPh sb="32" eb="34">
      <t>タイセイ</t>
    </rPh>
    <rPh sb="35" eb="37">
      <t>コウチク</t>
    </rPh>
    <rPh sb="45" eb="47">
      <t>チイキ</t>
    </rPh>
    <rPh sb="47" eb="49">
      <t>キョウセイ</t>
    </rPh>
    <rPh sb="49" eb="51">
      <t>シャカイ</t>
    </rPh>
    <rPh sb="52" eb="54">
      <t>ジツゲン</t>
    </rPh>
    <rPh sb="55" eb="56">
      <t>ム</t>
    </rPh>
    <rPh sb="58" eb="60">
      <t>タイセイ</t>
    </rPh>
    <rPh sb="64" eb="66">
      <t>チイキ</t>
    </rPh>
    <rPh sb="67" eb="71">
      <t>ヨウエンゴシャ</t>
    </rPh>
    <rPh sb="72" eb="74">
      <t>フクシ</t>
    </rPh>
    <rPh sb="75" eb="77">
      <t>コウジョウ</t>
    </rPh>
    <rPh sb="78" eb="79">
      <t>ハカ</t>
    </rPh>
    <phoneticPr fontId="5"/>
  </si>
  <si>
    <t>成年後見制度利用促進法に基づき、認知症高齢者の増加等、成年後見制度の利用促進に対応できるよう体制整備を推進するもの。</t>
    <rPh sb="0" eb="2">
      <t>セイネン</t>
    </rPh>
    <rPh sb="2" eb="4">
      <t>コウケン</t>
    </rPh>
    <rPh sb="4" eb="6">
      <t>セイド</t>
    </rPh>
    <rPh sb="6" eb="8">
      <t>リヨウ</t>
    </rPh>
    <rPh sb="8" eb="10">
      <t>ソクシン</t>
    </rPh>
    <rPh sb="10" eb="11">
      <t>ホウ</t>
    </rPh>
    <rPh sb="12" eb="13">
      <t>モト</t>
    </rPh>
    <rPh sb="25" eb="26">
      <t>トウ</t>
    </rPh>
    <rPh sb="36" eb="38">
      <t>ソクシン</t>
    </rPh>
    <rPh sb="39" eb="41">
      <t>タイオウ</t>
    </rPh>
    <rPh sb="46" eb="48">
      <t>タイセイ</t>
    </rPh>
    <rPh sb="48" eb="50">
      <t>セイビ</t>
    </rPh>
    <rPh sb="51" eb="53">
      <t>スイシン</t>
    </rPh>
    <phoneticPr fontId="5"/>
  </si>
  <si>
    <t>全国の中核機関及び市町村職員の水準の確保を図るため、国が実施する必要がある。</t>
    <rPh sb="0" eb="2">
      <t>ゼンコク</t>
    </rPh>
    <rPh sb="15" eb="17">
      <t>スイジュン</t>
    </rPh>
    <rPh sb="18" eb="20">
      <t>カクホ</t>
    </rPh>
    <phoneticPr fontId="5"/>
  </si>
  <si>
    <t>地域の体制整備の推進のためには、制度を担う中核機関や市町村職員の質の確保が重要であり、優先度は高い。</t>
    <rPh sb="0" eb="2">
      <t>チイキ</t>
    </rPh>
    <rPh sb="3" eb="5">
      <t>タイセイ</t>
    </rPh>
    <rPh sb="5" eb="7">
      <t>セイビ</t>
    </rPh>
    <rPh sb="8" eb="10">
      <t>スイシン</t>
    </rPh>
    <rPh sb="16" eb="18">
      <t>セイド</t>
    </rPh>
    <rPh sb="19" eb="20">
      <t>ニナ</t>
    </rPh>
    <rPh sb="21" eb="23">
      <t>チュウカク</t>
    </rPh>
    <rPh sb="23" eb="25">
      <t>キカン</t>
    </rPh>
    <rPh sb="26" eb="29">
      <t>シチョウソン</t>
    </rPh>
    <rPh sb="29" eb="31">
      <t>ショクイン</t>
    </rPh>
    <rPh sb="32" eb="33">
      <t>シツ</t>
    </rPh>
    <rPh sb="34" eb="36">
      <t>カクホ</t>
    </rPh>
    <rPh sb="37" eb="39">
      <t>ジュウヨウ</t>
    </rPh>
    <rPh sb="43" eb="46">
      <t>ユウセンド</t>
    </rPh>
    <rPh sb="47" eb="48">
      <t>タカ</t>
    </rPh>
    <phoneticPr fontId="5"/>
  </si>
  <si>
    <t>30,645,000/1,200</t>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</si>
  <si>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</si>
  <si>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市区町村における地域福祉の推進並びにその基盤強化</t>
    <rPh sb="0" eb="4">
      <t>シクチョウソン</t>
    </rPh>
    <rPh sb="8" eb="10">
      <t>チイキ</t>
    </rPh>
    <rPh sb="10" eb="12">
      <t>フクシ</t>
    </rPh>
    <rPh sb="13" eb="15">
      <t>スイシン</t>
    </rPh>
    <rPh sb="15" eb="16">
      <t>ナラ</t>
    </rPh>
    <rPh sb="20" eb="22">
      <t>キバン</t>
    </rPh>
    <rPh sb="22" eb="24">
      <t>キョウカ</t>
    </rPh>
    <phoneticPr fontId="5"/>
  </si>
  <si>
    <t>一般競争契約（総合評価）で実施。２者応募。</t>
    <rPh sb="0" eb="6">
      <t>イッパンキョウソウケイヤク</t>
    </rPh>
    <rPh sb="7" eb="9">
      <t>ソウゴウ</t>
    </rPh>
    <rPh sb="9" eb="11">
      <t>ヒョウカ</t>
    </rPh>
    <rPh sb="13" eb="15">
      <t>ジッシ</t>
    </rPh>
    <rPh sb="17" eb="18">
      <t>シャ</t>
    </rPh>
    <rPh sb="18" eb="20">
      <t>オウボ</t>
    </rPh>
    <phoneticPr fontId="5"/>
  </si>
  <si>
    <t>研修実施に必要な経費であること確認。</t>
    <rPh sb="0" eb="2">
      <t>ケンシュウ</t>
    </rPh>
    <rPh sb="2" eb="4">
      <t>ジッシ</t>
    </rPh>
    <rPh sb="5" eb="7">
      <t>ヒツヨウ</t>
    </rPh>
    <rPh sb="8" eb="10">
      <t>ケイヒ</t>
    </rPh>
    <rPh sb="15" eb="17">
      <t>カクニン</t>
    </rPh>
    <phoneticPr fontId="5"/>
  </si>
  <si>
    <t>受講者実績も設定した値並となっている。</t>
    <phoneticPr fontId="5"/>
  </si>
  <si>
    <t>満足度は８割を超えている。</t>
    <rPh sb="0" eb="3">
      <t>マンゾクド</t>
    </rPh>
    <rPh sb="5" eb="6">
      <t>ワリ</t>
    </rPh>
    <rPh sb="7" eb="8">
      <t>コ</t>
    </rPh>
    <phoneticPr fontId="5"/>
  </si>
  <si>
    <t>研修後も現場で習得した知識等を活用している。</t>
    <rPh sb="0" eb="3">
      <t>ケンシュウゴ</t>
    </rPh>
    <rPh sb="4" eb="6">
      <t>ゲンバ</t>
    </rPh>
    <rPh sb="7" eb="9">
      <t>シュウトク</t>
    </rPh>
    <rPh sb="11" eb="13">
      <t>チシキ</t>
    </rPh>
    <rPh sb="13" eb="14">
      <t>トウ</t>
    </rPh>
    <rPh sb="15" eb="17">
      <t>カツヨウ</t>
    </rPh>
    <phoneticPr fontId="5"/>
  </si>
  <si>
    <t>３日間の研修としては妥当。</t>
    <rPh sb="1" eb="3">
      <t>ニチカン</t>
    </rPh>
    <rPh sb="4" eb="6">
      <t>ケンシュウ</t>
    </rPh>
    <rPh sb="10" eb="12">
      <t>ダトウ</t>
    </rPh>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</si>
  <si>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</si>
  <si>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</si>
  <si>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</si>
  <si>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</si>
  <si>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</si>
  <si>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</si>
  <si>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</si>
  <si>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</si>
  <si>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</si>
  <si>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</si>
  <si>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</si>
  <si>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</si>
  <si>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A.全国社会福祉協議会</t>
    <rPh sb="2" eb="4">
      <t>ゼンコク</t>
    </rPh>
    <rPh sb="4" eb="6">
      <t>シャカイ</t>
    </rPh>
    <rPh sb="6" eb="8">
      <t>フクシ</t>
    </rPh>
    <rPh sb="8" eb="11">
      <t>キョウギカイ</t>
    </rPh>
    <phoneticPr fontId="5"/>
  </si>
  <si>
    <t>　令和元年度は事業実施初年度であったが、代替指標である研修満足度は約85%と、高い実績となっている。また、利用実績については、当初掲げた見込み並の実績となった。</t>
    <rPh sb="1" eb="3">
      <t>レイワ</t>
    </rPh>
    <rPh sb="3" eb="6">
      <t>ガンネンド</t>
    </rPh>
    <rPh sb="7" eb="9">
      <t>ジギョウ</t>
    </rPh>
    <rPh sb="9" eb="11">
      <t>ジッシ</t>
    </rPh>
    <rPh sb="11" eb="14">
      <t>ショネンド</t>
    </rPh>
    <rPh sb="33" eb="34">
      <t>ヤク</t>
    </rPh>
    <rPh sb="63" eb="65">
      <t>トウショ</t>
    </rPh>
    <rPh sb="65" eb="66">
      <t>カカ</t>
    </rPh>
    <rPh sb="68" eb="70">
      <t>ミコ</t>
    </rPh>
    <rPh sb="71" eb="72">
      <t>ナミ</t>
    </rPh>
    <rPh sb="73" eb="75">
      <t>ジッセキ</t>
    </rPh>
    <phoneticPr fontId="5"/>
  </si>
  <si>
    <t>　令和元年度は事業実施初年度であったので、講義内容の設定にも試行錯誤が多少生じた。研修後のアンケートの分析を行い、制度の実効性を高めるためにどのような研修が必要となるのか検証する。検証した結果は、令和２年度の研修に活かしていく。</t>
    <rPh sb="35" eb="37">
      <t>タショウ</t>
    </rPh>
    <rPh sb="37" eb="38">
      <t>ショウ</t>
    </rPh>
    <rPh sb="90" eb="92">
      <t>ケンショウ</t>
    </rPh>
    <rPh sb="94" eb="96">
      <t>ケッカ</t>
    </rPh>
    <rPh sb="98" eb="100">
      <t>レイワ</t>
    </rPh>
    <rPh sb="107" eb="108">
      <t>イ</t>
    </rPh>
    <phoneticPr fontId="5"/>
  </si>
  <si>
    <t>Ｘ／Ｙ
Ｘ：執行額
Ｙ：研修受講者</t>
    <rPh sb="6" eb="9">
      <t>シッコウガク</t>
    </rPh>
    <rPh sb="12" eb="14">
      <t>ケンシュウ</t>
    </rPh>
    <rPh sb="14" eb="17">
      <t>ジュコウシャ</t>
    </rPh>
    <phoneticPr fontId="5"/>
  </si>
  <si>
    <t>32,730,642/1,179</t>
    <phoneticPr fontId="5"/>
  </si>
  <si>
    <t>使用料及び賃借料</t>
    <rPh sb="0" eb="3">
      <t>シヨウリョウ</t>
    </rPh>
    <rPh sb="3" eb="4">
      <t>オヨ</t>
    </rPh>
    <rPh sb="5" eb="8">
      <t>チンシャクリョウ</t>
    </rPh>
    <phoneticPr fontId="5"/>
  </si>
  <si>
    <t>会場使用料等</t>
    <rPh sb="0" eb="2">
      <t>カイジョウ</t>
    </rPh>
    <rPh sb="2" eb="5">
      <t>シヨウリョウ</t>
    </rPh>
    <rPh sb="5" eb="6">
      <t>トウ</t>
    </rPh>
    <phoneticPr fontId="5"/>
  </si>
  <si>
    <t>旅費・謝金</t>
    <rPh sb="0" eb="2">
      <t>リョヒ</t>
    </rPh>
    <rPh sb="3" eb="5">
      <t>シャキン</t>
    </rPh>
    <phoneticPr fontId="5"/>
  </si>
  <si>
    <t>印刷製本費</t>
    <rPh sb="0" eb="2">
      <t>インサツ</t>
    </rPh>
    <rPh sb="2" eb="4">
      <t>セイホン</t>
    </rPh>
    <rPh sb="4" eb="5">
      <t>ヒ</t>
    </rPh>
    <phoneticPr fontId="5"/>
  </si>
  <si>
    <t>資料等</t>
    <rPh sb="0" eb="2">
      <t>シリョウ</t>
    </rPh>
    <rPh sb="2" eb="3">
      <t>トウ</t>
    </rPh>
    <phoneticPr fontId="5"/>
  </si>
  <si>
    <t>委託費</t>
    <rPh sb="0" eb="3">
      <t>イタクヒ</t>
    </rPh>
    <phoneticPr fontId="5"/>
  </si>
  <si>
    <t>宿泊斡旋等</t>
    <rPh sb="0" eb="2">
      <t>シュクハク</t>
    </rPh>
    <rPh sb="2" eb="4">
      <t>アッセン</t>
    </rPh>
    <rPh sb="4" eb="5">
      <t>トウ</t>
    </rPh>
    <phoneticPr fontId="5"/>
  </si>
  <si>
    <t>人件費</t>
    <rPh sb="0" eb="3">
      <t>ジンケンヒ</t>
    </rPh>
    <phoneticPr fontId="5"/>
  </si>
  <si>
    <t>事務局費用</t>
    <rPh sb="0" eb="3">
      <t>ジムキョク</t>
    </rPh>
    <rPh sb="3" eb="5">
      <t>ヒヨウ</t>
    </rPh>
    <phoneticPr fontId="5"/>
  </si>
  <si>
    <t>会議費</t>
    <rPh sb="0" eb="3">
      <t>カイギヒ</t>
    </rPh>
    <phoneticPr fontId="5"/>
  </si>
  <si>
    <t>お茶等</t>
    <rPh sb="1" eb="2">
      <t>チャ</t>
    </rPh>
    <rPh sb="2" eb="3">
      <t>トウ</t>
    </rPh>
    <phoneticPr fontId="5"/>
  </si>
  <si>
    <t>通信運搬費</t>
    <rPh sb="0" eb="2">
      <t>ツウシン</t>
    </rPh>
    <rPh sb="2" eb="5">
      <t>ウンパンヒ</t>
    </rPh>
    <phoneticPr fontId="5"/>
  </si>
  <si>
    <t>資料発送等</t>
    <rPh sb="0" eb="2">
      <t>シリョウ</t>
    </rPh>
    <rPh sb="2" eb="4">
      <t>ハッソウ</t>
    </rPh>
    <rPh sb="4" eb="5">
      <t>トウ</t>
    </rPh>
    <phoneticPr fontId="5"/>
  </si>
  <si>
    <t>消耗品費</t>
    <rPh sb="0" eb="3">
      <t>ショウモウヒン</t>
    </rPh>
    <rPh sb="3" eb="4">
      <t>ヒ</t>
    </rPh>
    <phoneticPr fontId="5"/>
  </si>
  <si>
    <t>研修消耗品（付箋、模造紙等）</t>
    <rPh sb="0" eb="2">
      <t>ケンシュウ</t>
    </rPh>
    <rPh sb="2" eb="5">
      <t>ショウモウヒン</t>
    </rPh>
    <rPh sb="6" eb="8">
      <t>フセン</t>
    </rPh>
    <rPh sb="9" eb="12">
      <t>モゾウシ</t>
    </rPh>
    <rPh sb="12" eb="13">
      <t>トウ</t>
    </rPh>
    <phoneticPr fontId="5"/>
  </si>
  <si>
    <t>手数料</t>
    <rPh sb="0" eb="3">
      <t>テスウリョウ</t>
    </rPh>
    <phoneticPr fontId="5"/>
  </si>
  <si>
    <t>為替手数料</t>
    <rPh sb="0" eb="2">
      <t>カワセ</t>
    </rPh>
    <rPh sb="2" eb="5">
      <t>テスウリョウ</t>
    </rPh>
    <phoneticPr fontId="5"/>
  </si>
  <si>
    <t>雑費</t>
    <rPh sb="0" eb="2">
      <t>ザッピ</t>
    </rPh>
    <phoneticPr fontId="5"/>
  </si>
  <si>
    <t>受付業務、斡旋業務スタッフ</t>
    <rPh sb="0" eb="2">
      <t>ウケツケ</t>
    </rPh>
    <rPh sb="2" eb="4">
      <t>ギョウム</t>
    </rPh>
    <rPh sb="5" eb="7">
      <t>アッセン</t>
    </rPh>
    <rPh sb="7" eb="9">
      <t>ギョウム</t>
    </rPh>
    <phoneticPr fontId="5"/>
  </si>
  <si>
    <t>受付業務、斡旋業務スタッフ旅費・宿泊費</t>
    <rPh sb="13" eb="15">
      <t>リョヒ</t>
    </rPh>
    <rPh sb="16" eb="19">
      <t>シュクハクヒ</t>
    </rPh>
    <phoneticPr fontId="5"/>
  </si>
  <si>
    <t>受講決定通知発送等</t>
    <rPh sb="0" eb="2">
      <t>ジュコウ</t>
    </rPh>
    <rPh sb="2" eb="4">
      <t>ケッテイ</t>
    </rPh>
    <rPh sb="4" eb="6">
      <t>ツウチ</t>
    </rPh>
    <rPh sb="6" eb="8">
      <t>ハッソウ</t>
    </rPh>
    <rPh sb="8" eb="9">
      <t>トウ</t>
    </rPh>
    <phoneticPr fontId="5"/>
  </si>
  <si>
    <t>B.名鉄観光サービス株式会社</t>
    <phoneticPr fontId="5"/>
  </si>
  <si>
    <t>-</t>
  </si>
  <si>
    <t>-</t>
    <phoneticPr fontId="5"/>
  </si>
  <si>
    <t>成年後見制度の利用を促進するため、地域連携ネットワークの中核機関等の質の向上を図ることは重要であり、引き続き必要な予算額を確保し、適正な執行に努めること。</t>
    <rPh sb="0" eb="2">
      <t>セイネン</t>
    </rPh>
    <rPh sb="2" eb="4">
      <t>コウケン</t>
    </rPh>
    <rPh sb="4" eb="6">
      <t>セイド</t>
    </rPh>
    <rPh sb="7" eb="9">
      <t>リヨウ</t>
    </rPh>
    <rPh sb="10" eb="12">
      <t>ソクシン</t>
    </rPh>
    <rPh sb="32" eb="33">
      <t>トウ</t>
    </rPh>
    <rPh sb="34" eb="35">
      <t>シツ</t>
    </rPh>
    <rPh sb="36" eb="38">
      <t>コウジョウ</t>
    </rPh>
    <rPh sb="39" eb="40">
      <t>ハカ</t>
    </rPh>
    <rPh sb="44" eb="46">
      <t>ジュウヨウ</t>
    </rPh>
    <rPh sb="50" eb="51">
      <t>ヒ</t>
    </rPh>
    <rPh sb="52" eb="53">
      <t>ツヅ</t>
    </rPh>
    <rPh sb="54" eb="56">
      <t>ヒツヨウ</t>
    </rPh>
    <rPh sb="57" eb="60">
      <t>ヨサンガク</t>
    </rPh>
    <rPh sb="61" eb="63">
      <t>カクホ</t>
    </rPh>
    <rPh sb="65" eb="67">
      <t>テキセイ</t>
    </rPh>
    <rPh sb="68" eb="70">
      <t>シッコウ</t>
    </rPh>
    <rPh sb="71" eb="72">
      <t>ツト</t>
    </rPh>
    <phoneticPr fontId="5"/>
  </si>
  <si>
    <t>点検対象外</t>
    <rPh sb="0" eb="2">
      <t>テンケン</t>
    </rPh>
    <rPh sb="2" eb="5">
      <t>タイショウガイ</t>
    </rPh>
    <phoneticPr fontId="5"/>
  </si>
  <si>
    <t>-</t>
    <phoneticPr fontId="5"/>
  </si>
  <si>
    <t>研修に係る旅費等の増に伴う増額</t>
    <rPh sb="0" eb="2">
      <t>ケンシュウ</t>
    </rPh>
    <rPh sb="3" eb="4">
      <t>カカ</t>
    </rPh>
    <rPh sb="5" eb="7">
      <t>リョヒ</t>
    </rPh>
    <rPh sb="7" eb="8">
      <t>トウ</t>
    </rPh>
    <rPh sb="9" eb="10">
      <t>ゾウ</t>
    </rPh>
    <rPh sb="11" eb="12">
      <t>トモナ</t>
    </rPh>
    <rPh sb="13" eb="15">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</si>
</sst>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174817</xdr:colOff>
      <xdr:row>741</xdr:row>
      <xdr:rowOff>304800</xdr:rowOff>
    </xdr:from>
    <xdr:to>
      <xdr:col>36</xdr:col>
      <xdr:colOff>33623</xdr:colOff>
      <xdr:row>743</xdr:row>
      <xdr:rowOff>165102</xdr:rowOff>
    </xdr:to>
    <xdr:sp macro="" textlink="">
      <xdr:nvSpPr>
        <xdr:cNvPr id="2" name="テキスト ボックス 1"/>
        <xdr:cNvSpPr txBox="1"/>
      </xdr:nvSpPr>
      <xdr:spPr>
        <a:xfrm>
          <a:off x="4035617" y="40690800"/>
          <a:ext cx="3313206" cy="57150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32.7</a:t>
          </a:r>
          <a:r>
            <a:rPr kumimoji="1" lang="ja-JP" altLang="en-US" sz="1100"/>
            <a:t>百万円</a:t>
          </a:r>
        </a:p>
      </xdr:txBody>
    </xdr:sp>
    <xdr:clientData/>
  </xdr:twoCellAnchor>
  <xdr:twoCellAnchor>
    <xdr:from>
      <xdr:col>28</xdr:col>
      <xdr:colOff>31567</xdr:colOff>
      <xdr:row>745</xdr:row>
      <xdr:rowOff>341588</xdr:rowOff>
    </xdr:from>
    <xdr:to>
      <xdr:col>28</xdr:col>
      <xdr:colOff>31568</xdr:colOff>
      <xdr:row>746</xdr:row>
      <xdr:rowOff>273988</xdr:rowOff>
    </xdr:to>
    <xdr:cxnSp macro="">
      <xdr:nvCxnSpPr>
        <xdr:cNvPr id="3" name="直線矢印コネクタ 2"/>
        <xdr:cNvCxnSpPr/>
      </xdr:nvCxnSpPr>
      <xdr:spPr>
        <a:xfrm>
          <a:off x="5721167" y="42149988"/>
          <a:ext cx="1" cy="2880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168275</xdr:colOff>
      <xdr:row>744</xdr:row>
      <xdr:rowOff>37169</xdr:rowOff>
    </xdr:from>
    <xdr:to>
      <xdr:col>37</xdr:col>
      <xdr:colOff>91701</xdr:colOff>
      <xdr:row>745</xdr:row>
      <xdr:rowOff>199092</xdr:rowOff>
    </xdr:to>
    <xdr:sp macro="" textlink="">
      <xdr:nvSpPr>
        <xdr:cNvPr id="4" name="テキスト ボックス 3"/>
        <xdr:cNvSpPr txBox="1"/>
      </xdr:nvSpPr>
      <xdr:spPr>
        <a:xfrm>
          <a:off x="3825875" y="41489969"/>
          <a:ext cx="3784226" cy="51752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18</xdr:col>
      <xdr:colOff>136898</xdr:colOff>
      <xdr:row>743</xdr:row>
      <xdr:rowOff>344021</xdr:rowOff>
    </xdr:from>
    <xdr:to>
      <xdr:col>37</xdr:col>
      <xdr:colOff>93755</xdr:colOff>
      <xdr:row>745</xdr:row>
      <xdr:rowOff>180975</xdr:rowOff>
    </xdr:to>
    <xdr:sp macro="" textlink="">
      <xdr:nvSpPr>
        <xdr:cNvPr id="5" name="大かっこ 4"/>
        <xdr:cNvSpPr/>
      </xdr:nvSpPr>
      <xdr:spPr>
        <a:xfrm>
          <a:off x="3794498" y="41441221"/>
          <a:ext cx="3817657" cy="54815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112802</xdr:colOff>
      <xdr:row>747</xdr:row>
      <xdr:rowOff>308726</xdr:rowOff>
    </xdr:from>
    <xdr:to>
      <xdr:col>35</xdr:col>
      <xdr:colOff>174808</xdr:colOff>
      <xdr:row>749</xdr:row>
      <xdr:rowOff>173526</xdr:rowOff>
    </xdr:to>
    <xdr:sp macro="" textlink="">
      <xdr:nvSpPr>
        <xdr:cNvPr id="6" name="テキスト ボックス 5"/>
        <xdr:cNvSpPr txBox="1"/>
      </xdr:nvSpPr>
      <xdr:spPr>
        <a:xfrm>
          <a:off x="3973602" y="42828326"/>
          <a:ext cx="3313206" cy="57600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Ａ．社会福祉法人全国社会福祉協議会</a:t>
          </a:r>
          <a:endParaRPr kumimoji="1" lang="en-US" altLang="ja-JP" sz="1100"/>
        </a:p>
        <a:p>
          <a:pPr algn="ctr"/>
          <a:r>
            <a:rPr kumimoji="1" lang="en-US" altLang="ja-JP" sz="1100"/>
            <a:t>32.7</a:t>
          </a:r>
          <a:r>
            <a:rPr kumimoji="1" lang="ja-JP" altLang="en-US" sz="1100"/>
            <a:t>百万円</a:t>
          </a:r>
          <a:endParaRPr kumimoji="1" lang="en-US" altLang="ja-JP" sz="1100"/>
        </a:p>
      </xdr:txBody>
    </xdr:sp>
    <xdr:clientData/>
  </xdr:twoCellAnchor>
  <xdr:twoCellAnchor>
    <xdr:from>
      <xdr:col>18</xdr:col>
      <xdr:colOff>41275</xdr:colOff>
      <xdr:row>749</xdr:row>
      <xdr:rowOff>297705</xdr:rowOff>
    </xdr:from>
    <xdr:to>
      <xdr:col>36</xdr:col>
      <xdr:colOff>167901</xdr:colOff>
      <xdr:row>750</xdr:row>
      <xdr:rowOff>325161</xdr:rowOff>
    </xdr:to>
    <xdr:sp macro="" textlink="">
      <xdr:nvSpPr>
        <xdr:cNvPr id="7" name="テキスト ボックス 6"/>
        <xdr:cNvSpPr txBox="1"/>
      </xdr:nvSpPr>
      <xdr:spPr>
        <a:xfrm>
          <a:off x="3698875" y="43528505"/>
          <a:ext cx="3784226" cy="38305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成年後見制度利用促進体制整備研修事業の実施</a:t>
          </a:r>
        </a:p>
      </xdr:txBody>
    </xdr:sp>
    <xdr:clientData/>
  </xdr:twoCellAnchor>
  <xdr:twoCellAnchor>
    <xdr:from>
      <xdr:col>18</xdr:col>
      <xdr:colOff>114487</xdr:colOff>
      <xdr:row>747</xdr:row>
      <xdr:rowOff>53975</xdr:rowOff>
    </xdr:from>
    <xdr:to>
      <xdr:col>31</xdr:col>
      <xdr:colOff>25400</xdr:colOff>
      <xdr:row>748</xdr:row>
      <xdr:rowOff>103840</xdr:rowOff>
    </xdr:to>
    <xdr:sp macro="" textlink="">
      <xdr:nvSpPr>
        <xdr:cNvPr id="8" name="テキスト ボックス 7"/>
        <xdr:cNvSpPr txBox="1"/>
      </xdr:nvSpPr>
      <xdr:spPr>
        <a:xfrm>
          <a:off x="3772087" y="42573575"/>
          <a:ext cx="2552513" cy="40546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86092</xdr:colOff>
      <xdr:row>749</xdr:row>
      <xdr:rowOff>291543</xdr:rowOff>
    </xdr:from>
    <xdr:to>
      <xdr:col>37</xdr:col>
      <xdr:colOff>42949</xdr:colOff>
      <xdr:row>751</xdr:row>
      <xdr:rowOff>12343</xdr:rowOff>
    </xdr:to>
    <xdr:sp macro="" textlink="">
      <xdr:nvSpPr>
        <xdr:cNvPr id="9" name="大かっこ 8"/>
        <xdr:cNvSpPr/>
      </xdr:nvSpPr>
      <xdr:spPr>
        <a:xfrm>
          <a:off x="3743692" y="43522343"/>
          <a:ext cx="3817657" cy="432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18867</xdr:colOff>
      <xdr:row>751</xdr:row>
      <xdr:rowOff>49488</xdr:rowOff>
    </xdr:from>
    <xdr:to>
      <xdr:col>28</xdr:col>
      <xdr:colOff>18868</xdr:colOff>
      <xdr:row>751</xdr:row>
      <xdr:rowOff>337488</xdr:rowOff>
    </xdr:to>
    <xdr:cxnSp macro="">
      <xdr:nvCxnSpPr>
        <xdr:cNvPr id="10" name="直線矢印コネクタ 9"/>
        <xdr:cNvCxnSpPr/>
      </xdr:nvCxnSpPr>
      <xdr:spPr>
        <a:xfrm>
          <a:off x="5708467" y="43991488"/>
          <a:ext cx="1" cy="2880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11202</xdr:colOff>
      <xdr:row>752</xdr:row>
      <xdr:rowOff>207126</xdr:rowOff>
    </xdr:from>
    <xdr:to>
      <xdr:col>36</xdr:col>
      <xdr:colOff>73208</xdr:colOff>
      <xdr:row>753</xdr:row>
      <xdr:rowOff>330200</xdr:rowOff>
    </xdr:to>
    <xdr:sp macro="" textlink="">
      <xdr:nvSpPr>
        <xdr:cNvPr id="11" name="テキスト ボックス 10"/>
        <xdr:cNvSpPr txBox="1"/>
      </xdr:nvSpPr>
      <xdr:spPr>
        <a:xfrm>
          <a:off x="4075202" y="44504726"/>
          <a:ext cx="3313206" cy="47867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Ｂ．名鉄観光サービス株式会社</a:t>
          </a:r>
          <a:endParaRPr kumimoji="1" lang="en-US" altLang="ja-JP" sz="1100"/>
        </a:p>
        <a:p>
          <a:pPr algn="ctr"/>
          <a:r>
            <a:rPr kumimoji="1" lang="en-US" altLang="ja-JP" sz="1100"/>
            <a:t>1</a:t>
          </a:r>
          <a:r>
            <a:rPr kumimoji="1" lang="ja-JP" altLang="en-US" sz="1100"/>
            <a:t>百万円</a:t>
          </a:r>
          <a:endParaRPr kumimoji="1" lang="en-US" altLang="ja-JP" sz="1100"/>
        </a:p>
      </xdr:txBody>
    </xdr:sp>
    <xdr:clientData/>
  </xdr:twoCellAnchor>
  <xdr:twoCellAnchor>
    <xdr:from>
      <xdr:col>18</xdr:col>
      <xdr:colOff>53975</xdr:colOff>
      <xdr:row>754</xdr:row>
      <xdr:rowOff>56405</xdr:rowOff>
    </xdr:from>
    <xdr:to>
      <xdr:col>36</xdr:col>
      <xdr:colOff>180601</xdr:colOff>
      <xdr:row>755</xdr:row>
      <xdr:rowOff>83861</xdr:rowOff>
    </xdr:to>
    <xdr:sp macro="" textlink="">
      <xdr:nvSpPr>
        <xdr:cNvPr id="12" name="テキスト ボックス 11"/>
        <xdr:cNvSpPr txBox="1"/>
      </xdr:nvSpPr>
      <xdr:spPr>
        <a:xfrm>
          <a:off x="3711575" y="45065205"/>
          <a:ext cx="3784226" cy="38305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受付業務、宿泊斡旋、受講決定通知発送等</a:t>
          </a:r>
        </a:p>
      </xdr:txBody>
    </xdr:sp>
    <xdr:clientData/>
  </xdr:twoCellAnchor>
  <xdr:twoCellAnchor>
    <xdr:from>
      <xdr:col>13</xdr:col>
      <xdr:colOff>63687</xdr:colOff>
      <xdr:row>751</xdr:row>
      <xdr:rowOff>320675</xdr:rowOff>
    </xdr:from>
    <xdr:to>
      <xdr:col>25</xdr:col>
      <xdr:colOff>177800</xdr:colOff>
      <xdr:row>753</xdr:row>
      <xdr:rowOff>14940</xdr:rowOff>
    </xdr:to>
    <xdr:sp macro="" textlink="">
      <xdr:nvSpPr>
        <xdr:cNvPr id="13" name="テキスト ボックス 12"/>
        <xdr:cNvSpPr txBox="1"/>
      </xdr:nvSpPr>
      <xdr:spPr>
        <a:xfrm>
          <a:off x="2705287" y="44262675"/>
          <a:ext cx="2552513" cy="40546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再委託</a:t>
          </a:r>
        </a:p>
      </xdr:txBody>
    </xdr:sp>
    <xdr:clientData/>
  </xdr:twoCellAnchor>
  <xdr:twoCellAnchor>
    <xdr:from>
      <xdr:col>18</xdr:col>
      <xdr:colOff>98792</xdr:colOff>
      <xdr:row>754</xdr:row>
      <xdr:rowOff>50243</xdr:rowOff>
    </xdr:from>
    <xdr:to>
      <xdr:col>37</xdr:col>
      <xdr:colOff>55649</xdr:colOff>
      <xdr:row>755</xdr:row>
      <xdr:rowOff>126643</xdr:rowOff>
    </xdr:to>
    <xdr:sp macro="" textlink="">
      <xdr:nvSpPr>
        <xdr:cNvPr id="14" name="大かっこ 13"/>
        <xdr:cNvSpPr/>
      </xdr:nvSpPr>
      <xdr:spPr>
        <a:xfrm>
          <a:off x="3756392" y="45059043"/>
          <a:ext cx="3817657" cy="432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713</v>
      </c>
      <c r="AT2" s="970"/>
      <c r="AU2" s="970"/>
      <c r="AV2" s="51" t="str">
        <f>IF(AW2="", "", "-")</f>
        <v/>
      </c>
      <c r="AW2" s="915"/>
      <c r="AX2" s="915"/>
    </row>
    <row r="3" spans="1:50" ht="21" customHeight="1" thickBot="1" x14ac:dyDescent="0.2">
      <c r="A3" s="871" t="s">
        <v>430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562</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589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422</v>
      </c>
      <c r="H5" s="844"/>
      <c r="I5" s="844"/>
      <c r="J5" s="844"/>
      <c r="K5" s="844"/>
      <c r="L5" s="844"/>
      <c r="M5" s="845" t="s">
        <v>66</v>
      </c>
      <c r="N5" s="846"/>
      <c r="O5" s="846"/>
      <c r="P5" s="846"/>
      <c r="Q5" s="846"/>
      <c r="R5" s="847"/>
      <c r="S5" s="848" t="s">
        <v>70</v>
      </c>
      <c r="T5" s="844"/>
      <c r="U5" s="844"/>
      <c r="V5" s="844"/>
      <c r="W5" s="844"/>
      <c r="X5" s="849"/>
      <c r="Y5" s="698" t="s">
        <v>3</v>
      </c>
      <c r="Z5" s="546"/>
      <c r="AA5" s="546"/>
      <c r="AB5" s="546"/>
      <c r="AC5" s="546"/>
      <c r="AD5" s="547"/>
      <c r="AE5" s="699" t="s">
        <v>564</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6" t="s">
        <v>394</v>
      </c>
      <c r="Z7" s="446"/>
      <c r="AA7" s="446"/>
      <c r="AB7" s="446"/>
      <c r="AC7" s="446"/>
      <c r="AD7" s="927"/>
      <c r="AE7" s="916" t="s">
        <v>568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259</v>
      </c>
      <c r="B8" s="499"/>
      <c r="C8" s="499"/>
      <c r="D8" s="499"/>
      <c r="E8" s="499"/>
      <c r="F8" s="500"/>
      <c r="G8" s="937" t="str">
        <f>入力規則等!A27</f>
        <v>-</v>
      </c>
      <c r="H8" s="720"/>
      <c r="I8" s="720"/>
      <c r="J8" s="720"/>
      <c r="K8" s="720"/>
      <c r="L8" s="720"/>
      <c r="M8" s="720"/>
      <c r="N8" s="720"/>
      <c r="O8" s="720"/>
      <c r="P8" s="720"/>
      <c r="Q8" s="720"/>
      <c r="R8" s="720"/>
      <c r="S8" s="720"/>
      <c r="T8" s="720"/>
      <c r="U8" s="720"/>
      <c r="V8" s="720"/>
      <c r="W8" s="720"/>
      <c r="X8" s="938"/>
      <c r="Y8" s="850" t="s">
        <v>260</v>
      </c>
      <c r="Z8" s="851"/>
      <c r="AA8" s="851"/>
      <c r="AB8" s="851"/>
      <c r="AC8" s="851"/>
      <c r="AD8" s="85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590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591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0" t="s">
        <v>24</v>
      </c>
      <c r="B12" s="981"/>
      <c r="C12" s="981"/>
      <c r="D12" s="981"/>
      <c r="E12" s="981"/>
      <c r="F12" s="982"/>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592</v>
      </c>
      <c r="Q13" s="658"/>
      <c r="R13" s="658"/>
      <c r="S13" s="658"/>
      <c r="T13" s="658"/>
      <c r="U13" s="658"/>
      <c r="V13" s="659"/>
      <c r="W13" s="657" t="s">
        <v>593</v>
      </c>
      <c r="X13" s="658"/>
      <c r="Y13" s="658"/>
      <c r="Z13" s="658"/>
      <c r="AA13" s="658"/>
      <c r="AB13" s="658"/>
      <c r="AC13" s="659"/>
      <c r="AD13" s="657">
        <v>30</v>
      </c>
      <c r="AE13" s="658"/>
      <c r="AF13" s="658"/>
      <c r="AG13" s="658"/>
      <c r="AH13" s="658"/>
      <c r="AI13" s="658"/>
      <c r="AJ13" s="659"/>
      <c r="AK13" s="657">
        <v>31</v>
      </c>
      <c r="AL13" s="658"/>
      <c r="AM13" s="658"/>
      <c r="AN13" s="658"/>
      <c r="AO13" s="658"/>
      <c r="AP13" s="658"/>
      <c r="AQ13" s="659"/>
      <c r="AR13" s="923">
        <v>32</v>
      </c>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593</v>
      </c>
      <c r="Q14" s="658"/>
      <c r="R14" s="658"/>
      <c r="S14" s="658"/>
      <c r="T14" s="658"/>
      <c r="U14" s="658"/>
      <c r="V14" s="659"/>
      <c r="W14" s="657" t="s">
        <v>595</v>
      </c>
      <c r="X14" s="658"/>
      <c r="Y14" s="658"/>
      <c r="Z14" s="658"/>
      <c r="AA14" s="658"/>
      <c r="AB14" s="658"/>
      <c r="AC14" s="659"/>
      <c r="AD14" s="657" t="s">
        <v>593</v>
      </c>
      <c r="AE14" s="658"/>
      <c r="AF14" s="658"/>
      <c r="AG14" s="658"/>
      <c r="AH14" s="658"/>
      <c r="AI14" s="658"/>
      <c r="AJ14" s="659"/>
      <c r="AK14" s="657" t="s">
        <v>597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593</v>
      </c>
      <c r="Q15" s="658"/>
      <c r="R15" s="658"/>
      <c r="S15" s="658"/>
      <c r="T15" s="658"/>
      <c r="U15" s="658"/>
      <c r="V15" s="659"/>
      <c r="W15" s="657" t="s">
        <v>593</v>
      </c>
      <c r="X15" s="658"/>
      <c r="Y15" s="658"/>
      <c r="Z15" s="658"/>
      <c r="AA15" s="658"/>
      <c r="AB15" s="658"/>
      <c r="AC15" s="659"/>
      <c r="AD15" s="657" t="s">
        <v>593</v>
      </c>
      <c r="AE15" s="658"/>
      <c r="AF15" s="658"/>
      <c r="AG15" s="658"/>
      <c r="AH15" s="658"/>
      <c r="AI15" s="658"/>
      <c r="AJ15" s="659"/>
      <c r="AK15" s="657" t="s">
        <v>593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594</v>
      </c>
      <c r="Q16" s="658"/>
      <c r="R16" s="658"/>
      <c r="S16" s="658"/>
      <c r="T16" s="658"/>
      <c r="U16" s="658"/>
      <c r="V16" s="659"/>
      <c r="W16" s="657" t="s">
        <v>592</v>
      </c>
      <c r="X16" s="658"/>
      <c r="Y16" s="658"/>
      <c r="Z16" s="658"/>
      <c r="AA16" s="658"/>
      <c r="AB16" s="658"/>
      <c r="AC16" s="659"/>
      <c r="AD16" s="657" t="s">
        <v>598</v>
      </c>
      <c r="AE16" s="658"/>
      <c r="AF16" s="658"/>
      <c r="AG16" s="658"/>
      <c r="AH16" s="658"/>
      <c r="AI16" s="658"/>
      <c r="AJ16" s="659"/>
      <c r="AK16" s="657" t="s">
        <v>593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595</v>
      </c>
      <c r="Q17" s="658"/>
      <c r="R17" s="658"/>
      <c r="S17" s="658"/>
      <c r="T17" s="658"/>
      <c r="U17" s="658"/>
      <c r="V17" s="659"/>
      <c r="W17" s="657" t="s">
        <v>596</v>
      </c>
      <c r="X17" s="658"/>
      <c r="Y17" s="658"/>
      <c r="Z17" s="658"/>
      <c r="AA17" s="658"/>
      <c r="AB17" s="658"/>
      <c r="AC17" s="659"/>
      <c r="AD17" s="657" t="s">
        <v>593</v>
      </c>
      <c r="AE17" s="658"/>
      <c r="AF17" s="658"/>
      <c r="AG17" s="658"/>
      <c r="AH17" s="658"/>
      <c r="AI17" s="658"/>
      <c r="AJ17" s="659"/>
      <c r="AK17" s="657" t="s">
        <v>598</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30</v>
      </c>
      <c r="AE18" s="883"/>
      <c r="AF18" s="883"/>
      <c r="AG18" s="883"/>
      <c r="AH18" s="883"/>
      <c r="AI18" s="883"/>
      <c r="AJ18" s="884"/>
      <c r="AK18" s="882">
        <f>SUM(AK13:AQ17)</f>
        <v>31</v>
      </c>
      <c r="AL18" s="883"/>
      <c r="AM18" s="883"/>
      <c r="AN18" s="883"/>
      <c r="AO18" s="883"/>
      <c r="AP18" s="883"/>
      <c r="AQ18" s="884"/>
      <c r="AR18" s="882">
        <f>SUM(AR13:AX17)</f>
        <v>32</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c r="Q19" s="658"/>
      <c r="R19" s="658"/>
      <c r="S19" s="658"/>
      <c r="T19" s="658"/>
      <c r="U19" s="658"/>
      <c r="V19" s="659"/>
      <c r="W19" s="657"/>
      <c r="X19" s="658"/>
      <c r="Y19" s="658"/>
      <c r="Z19" s="658"/>
      <c r="AA19" s="658"/>
      <c r="AB19" s="658"/>
      <c r="AC19" s="659"/>
      <c r="AD19" s="657">
        <v>33</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1.1000000000000001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3"/>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1.1000000000000001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433</v>
      </c>
      <c r="B22" s="951"/>
      <c r="C22" s="951"/>
      <c r="D22" s="951"/>
      <c r="E22" s="951"/>
      <c r="F22" s="952"/>
      <c r="G22" s="988" t="s">
        <v>337</v>
      </c>
      <c r="H22" s="220"/>
      <c r="I22" s="220"/>
      <c r="J22" s="220"/>
      <c r="K22" s="220"/>
      <c r="L22" s="220"/>
      <c r="M22" s="220"/>
      <c r="N22" s="220"/>
      <c r="O22" s="221"/>
      <c r="P22" s="939" t="s">
        <v>434</v>
      </c>
      <c r="Q22" s="220"/>
      <c r="R22" s="220"/>
      <c r="S22" s="220"/>
      <c r="T22" s="220"/>
      <c r="U22" s="220"/>
      <c r="V22" s="221"/>
      <c r="W22" s="939" t="s">
        <v>435</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599</v>
      </c>
      <c r="H23" s="990"/>
      <c r="I23" s="990"/>
      <c r="J23" s="990"/>
      <c r="K23" s="990"/>
      <c r="L23" s="990"/>
      <c r="M23" s="990"/>
      <c r="N23" s="990"/>
      <c r="O23" s="991"/>
      <c r="P23" s="923">
        <v>31</v>
      </c>
      <c r="Q23" s="924"/>
      <c r="R23" s="924"/>
      <c r="S23" s="924"/>
      <c r="T23" s="924"/>
      <c r="U23" s="924"/>
      <c r="V23" s="940"/>
      <c r="W23" s="923">
        <v>32</v>
      </c>
      <c r="X23" s="924"/>
      <c r="Y23" s="924"/>
      <c r="Z23" s="924"/>
      <c r="AA23" s="924"/>
      <c r="AB23" s="924"/>
      <c r="AC23" s="940"/>
      <c r="AD23" s="960" t="s">
        <v>658</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57"/>
      <c r="Q24" s="658"/>
      <c r="R24" s="658"/>
      <c r="S24" s="658"/>
      <c r="T24" s="658"/>
      <c r="U24" s="658"/>
      <c r="V24" s="659"/>
      <c r="W24" s="657"/>
      <c r="X24" s="658"/>
      <c r="Y24" s="658"/>
      <c r="Z24" s="658"/>
      <c r="AA24" s="658"/>
      <c r="AB24" s="658"/>
      <c r="AC24" s="659"/>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57"/>
      <c r="Q25" s="658"/>
      <c r="R25" s="658"/>
      <c r="S25" s="658"/>
      <c r="T25" s="658"/>
      <c r="U25" s="658"/>
      <c r="V25" s="659"/>
      <c r="W25" s="657"/>
      <c r="X25" s="658"/>
      <c r="Y25" s="658"/>
      <c r="Z25" s="658"/>
      <c r="AA25" s="658"/>
      <c r="AB25" s="658"/>
      <c r="AC25" s="659"/>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57"/>
      <c r="Q26" s="658"/>
      <c r="R26" s="658"/>
      <c r="S26" s="658"/>
      <c r="T26" s="658"/>
      <c r="U26" s="658"/>
      <c r="V26" s="659"/>
      <c r="W26" s="657"/>
      <c r="X26" s="658"/>
      <c r="Y26" s="658"/>
      <c r="Z26" s="658"/>
      <c r="AA26" s="658"/>
      <c r="AB26" s="658"/>
      <c r="AC26" s="659"/>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7"/>
      <c r="Q27" s="658"/>
      <c r="R27" s="658"/>
      <c r="S27" s="658"/>
      <c r="T27" s="658"/>
      <c r="U27" s="658"/>
      <c r="V27" s="659"/>
      <c r="W27" s="657"/>
      <c r="X27" s="658"/>
      <c r="Y27" s="658"/>
      <c r="Z27" s="658"/>
      <c r="AA27" s="658"/>
      <c r="AB27" s="658"/>
      <c r="AC27" s="659"/>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2">
        <f>P29-SUM(P23:P27)</f>
        <v>0</v>
      </c>
      <c r="Q28" s="883"/>
      <c r="R28" s="883"/>
      <c r="S28" s="883"/>
      <c r="T28" s="883"/>
      <c r="U28" s="883"/>
      <c r="V28" s="884"/>
      <c r="W28" s="882">
        <f>W29-SUM(W23:W27)</f>
        <v>0</v>
      </c>
      <c r="X28" s="883"/>
      <c r="Y28" s="883"/>
      <c r="Z28" s="883"/>
      <c r="AA28" s="883"/>
      <c r="AB28" s="883"/>
      <c r="AC28" s="884"/>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7">
        <f>AK13</f>
        <v>31</v>
      </c>
      <c r="Q29" s="658"/>
      <c r="R29" s="658"/>
      <c r="S29" s="658"/>
      <c r="T29" s="658"/>
      <c r="U29" s="658"/>
      <c r="V29" s="659"/>
      <c r="W29" s="971">
        <f>AR13</f>
        <v>32</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5" t="s">
        <v>353</v>
      </c>
      <c r="B30" s="866"/>
      <c r="C30" s="866"/>
      <c r="D30" s="866"/>
      <c r="E30" s="866"/>
      <c r="F30" s="867"/>
      <c r="G30" s="773" t="s">
        <v>146</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397</v>
      </c>
      <c r="AF30" s="863"/>
      <c r="AG30" s="863"/>
      <c r="AH30" s="864"/>
      <c r="AI30" s="862" t="s">
        <v>419</v>
      </c>
      <c r="AJ30" s="863"/>
      <c r="AK30" s="863"/>
      <c r="AL30" s="864"/>
      <c r="AM30" s="919" t="s">
        <v>424</v>
      </c>
      <c r="AN30" s="919"/>
      <c r="AO30" s="919"/>
      <c r="AP30" s="862"/>
      <c r="AQ30" s="767" t="s">
        <v>235</v>
      </c>
      <c r="AR30" s="768"/>
      <c r="AS30" s="768"/>
      <c r="AT30" s="769"/>
      <c r="AU30" s="774" t="s">
        <v>134</v>
      </c>
      <c r="AV30" s="774"/>
      <c r="AW30" s="774"/>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c r="AV31" s="198"/>
      <c r="AW31" s="398" t="s">
        <v>181</v>
      </c>
      <c r="AX31" s="399"/>
    </row>
    <row r="32" spans="1:50" ht="23.25" customHeight="1" x14ac:dyDescent="0.15">
      <c r="A32" s="403"/>
      <c r="B32" s="401"/>
      <c r="C32" s="401"/>
      <c r="D32" s="401"/>
      <c r="E32" s="401"/>
      <c r="F32" s="402"/>
      <c r="G32" s="564" t="s">
        <v>569</v>
      </c>
      <c r="H32" s="565"/>
      <c r="I32" s="565"/>
      <c r="J32" s="565"/>
      <c r="K32" s="565"/>
      <c r="L32" s="565"/>
      <c r="M32" s="565"/>
      <c r="N32" s="565"/>
      <c r="O32" s="566"/>
      <c r="P32" s="104" t="s">
        <v>570</v>
      </c>
      <c r="Q32" s="104"/>
      <c r="R32" s="104"/>
      <c r="S32" s="104"/>
      <c r="T32" s="104"/>
      <c r="U32" s="104"/>
      <c r="V32" s="104"/>
      <c r="W32" s="104"/>
      <c r="X32" s="105"/>
      <c r="Y32" s="474" t="s">
        <v>12</v>
      </c>
      <c r="Z32" s="534"/>
      <c r="AA32" s="535"/>
      <c r="AB32" s="464" t="s">
        <v>567</v>
      </c>
      <c r="AC32" s="464"/>
      <c r="AD32" s="464"/>
      <c r="AE32" s="216" t="s">
        <v>571</v>
      </c>
      <c r="AF32" s="217"/>
      <c r="AG32" s="217"/>
      <c r="AH32" s="217"/>
      <c r="AI32" s="216" t="s">
        <v>570</v>
      </c>
      <c r="AJ32" s="217"/>
      <c r="AK32" s="217"/>
      <c r="AL32" s="217"/>
      <c r="AM32" s="216" t="s">
        <v>572</v>
      </c>
      <c r="AN32" s="217"/>
      <c r="AO32" s="217"/>
      <c r="AP32" s="217"/>
      <c r="AQ32" s="340" t="s">
        <v>569</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569</v>
      </c>
      <c r="AC33" s="526"/>
      <c r="AD33" s="526"/>
      <c r="AE33" s="216" t="s">
        <v>571</v>
      </c>
      <c r="AF33" s="217"/>
      <c r="AG33" s="217"/>
      <c r="AH33" s="217"/>
      <c r="AI33" s="216" t="s">
        <v>570</v>
      </c>
      <c r="AJ33" s="217"/>
      <c r="AK33" s="217"/>
      <c r="AL33" s="217"/>
      <c r="AM33" s="216" t="s">
        <v>572</v>
      </c>
      <c r="AN33" s="217"/>
      <c r="AO33" s="217"/>
      <c r="AP33" s="217"/>
      <c r="AQ33" s="340" t="s">
        <v>569</v>
      </c>
      <c r="AR33" s="206"/>
      <c r="AS33" s="206"/>
      <c r="AT33" s="341"/>
      <c r="AU33" s="217" t="s">
        <v>570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570</v>
      </c>
      <c r="AJ34" s="217"/>
      <c r="AK34" s="217"/>
      <c r="AL34" s="217"/>
      <c r="AM34" s="216" t="s">
        <v>572</v>
      </c>
      <c r="AN34" s="217"/>
      <c r="AO34" s="217"/>
      <c r="AP34" s="217"/>
      <c r="AQ34" s="340" t="s">
        <v>569</v>
      </c>
      <c r="AR34" s="206"/>
      <c r="AS34" s="206"/>
      <c r="AT34" s="341"/>
      <c r="AU34" s="217" t="s">
        <v>570</v>
      </c>
      <c r="AV34" s="217"/>
      <c r="AW34" s="217"/>
      <c r="AX34" s="219"/>
    </row>
    <row r="35" spans="1:50" ht="23.25" customHeight="1" x14ac:dyDescent="0.15">
      <c r="A35" s="224" t="s">
        <v>385</v>
      </c>
      <c r="B35" s="225"/>
      <c r="C35" s="225"/>
      <c r="D35" s="225"/>
      <c r="E35" s="225"/>
      <c r="F35" s="226"/>
      <c r="G35" s="230" t="s">
        <v>619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4"/>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573</v>
      </c>
      <c r="AS79" s="276"/>
      <c r="AT79" s="277"/>
      <c r="AU79" s="277"/>
      <c r="AV79" s="277"/>
      <c r="AW79" s="277"/>
      <c r="AX79" s="984"/>
    </row>
    <row r="80" spans="1:50" ht="18.75" customHeight="1" x14ac:dyDescent="0.15">
      <c r="A80" s="868"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9"/>
      <c r="B82" s="530"/>
      <c r="C82" s="431"/>
      <c r="D82" s="431"/>
      <c r="E82" s="431"/>
      <c r="F82" s="432"/>
      <c r="G82" s="676" t="s">
        <v>574</v>
      </c>
      <c r="H82" s="676"/>
      <c r="I82" s="676"/>
      <c r="J82" s="676"/>
      <c r="K82" s="676"/>
      <c r="L82" s="676"/>
      <c r="M82" s="676"/>
      <c r="N82" s="676"/>
      <c r="O82" s="676"/>
      <c r="P82" s="676"/>
      <c r="Q82" s="676"/>
      <c r="R82" s="676"/>
      <c r="S82" s="676"/>
      <c r="T82" s="676"/>
      <c r="U82" s="676"/>
      <c r="V82" s="676"/>
      <c r="W82" s="676"/>
      <c r="X82" s="676"/>
      <c r="Y82" s="676"/>
      <c r="Z82" s="676"/>
      <c r="AA82" s="677"/>
      <c r="AB82" s="888" t="s">
        <v>616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customHeight="1" x14ac:dyDescent="0.15">
      <c r="A83" s="869"/>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customHeight="1" x14ac:dyDescent="0.15">
      <c r="A84" s="869"/>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616</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9"/>
      <c r="B87" s="431"/>
      <c r="C87" s="431"/>
      <c r="D87" s="431"/>
      <c r="E87" s="431"/>
      <c r="F87" s="432"/>
      <c r="G87" s="103" t="s">
        <v>575</v>
      </c>
      <c r="H87" s="104"/>
      <c r="I87" s="104"/>
      <c r="J87" s="104"/>
      <c r="K87" s="104"/>
      <c r="L87" s="104"/>
      <c r="M87" s="104"/>
      <c r="N87" s="104"/>
      <c r="O87" s="105"/>
      <c r="P87" s="104" t="s">
        <v>576</v>
      </c>
      <c r="Q87" s="517"/>
      <c r="R87" s="517"/>
      <c r="S87" s="517"/>
      <c r="T87" s="517"/>
      <c r="U87" s="517"/>
      <c r="V87" s="517"/>
      <c r="W87" s="517"/>
      <c r="X87" s="518"/>
      <c r="Y87" s="561" t="s">
        <v>62</v>
      </c>
      <c r="Z87" s="562"/>
      <c r="AA87" s="563"/>
      <c r="AB87" s="464" t="s">
        <v>615</v>
      </c>
      <c r="AC87" s="464"/>
      <c r="AD87" s="464"/>
      <c r="AE87" s="216" t="s">
        <v>616</v>
      </c>
      <c r="AF87" s="217"/>
      <c r="AG87" s="217"/>
      <c r="AH87" s="217"/>
      <c r="AI87" s="216" t="s">
        <v>616</v>
      </c>
      <c r="AJ87" s="217"/>
      <c r="AK87" s="217"/>
      <c r="AL87" s="217"/>
      <c r="AM87" s="216">
        <v>85.4</v>
      </c>
      <c r="AN87" s="217"/>
      <c r="AO87" s="217"/>
      <c r="AP87" s="217"/>
      <c r="AQ87" s="340" t="s">
        <v>618</v>
      </c>
      <c r="AR87" s="206"/>
      <c r="AS87" s="206"/>
      <c r="AT87" s="341"/>
      <c r="AU87" s="217" t="s">
        <v>616</v>
      </c>
      <c r="AV87" s="217"/>
      <c r="AW87" s="217"/>
      <c r="AX87" s="219"/>
    </row>
    <row r="88" spans="1:60" ht="23.25"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616</v>
      </c>
      <c r="AC88" s="526"/>
      <c r="AD88" s="526"/>
      <c r="AE88" s="216" t="s">
        <v>616</v>
      </c>
      <c r="AF88" s="217"/>
      <c r="AG88" s="217"/>
      <c r="AH88" s="217"/>
      <c r="AI88" s="216" t="s">
        <v>616</v>
      </c>
      <c r="AJ88" s="217"/>
      <c r="AK88" s="217"/>
      <c r="AL88" s="217"/>
      <c r="AM88" s="216" t="s">
        <v>600</v>
      </c>
      <c r="AN88" s="217"/>
      <c r="AO88" s="217"/>
      <c r="AP88" s="217"/>
      <c r="AQ88" s="340" t="s">
        <v>616</v>
      </c>
      <c r="AR88" s="206"/>
      <c r="AS88" s="206"/>
      <c r="AT88" s="341"/>
      <c r="AU88" s="217">
        <v>85.4</v>
      </c>
      <c r="AV88" s="217"/>
      <c r="AW88" s="217"/>
      <c r="AX88" s="219"/>
      <c r="AY88" s="10"/>
      <c r="AZ88" s="10"/>
      <c r="BA88" s="10"/>
      <c r="BB88" s="10"/>
      <c r="BC88" s="10"/>
    </row>
    <row r="89" spans="1:60" ht="23.25" customHeight="1" thickBot="1" x14ac:dyDescent="0.2">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617</v>
      </c>
      <c r="AF89" s="217"/>
      <c r="AG89" s="217"/>
      <c r="AH89" s="217"/>
      <c r="AI89" s="216" t="s">
        <v>616</v>
      </c>
      <c r="AJ89" s="217"/>
      <c r="AK89" s="217"/>
      <c r="AL89" s="217"/>
      <c r="AM89" s="216" t="s">
        <v>593</v>
      </c>
      <c r="AN89" s="217"/>
      <c r="AO89" s="217"/>
      <c r="AP89" s="217"/>
      <c r="AQ89" s="340" t="s">
        <v>617</v>
      </c>
      <c r="AR89" s="206"/>
      <c r="AS89" s="206"/>
      <c r="AT89" s="341"/>
      <c r="AU89" s="217" t="s">
        <v>618</v>
      </c>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614</v>
      </c>
      <c r="AC101" s="464"/>
      <c r="AD101" s="464"/>
      <c r="AE101" s="216" t="s">
        <v>620</v>
      </c>
      <c r="AF101" s="217"/>
      <c r="AG101" s="217"/>
      <c r="AH101" s="218"/>
      <c r="AI101" s="216" t="s">
        <v>620</v>
      </c>
      <c r="AJ101" s="217"/>
      <c r="AK101" s="217"/>
      <c r="AL101" s="218"/>
      <c r="AM101" s="216">
        <f>122+305+224+167+146+134+81</f>
        <v>1179</v>
      </c>
      <c r="AN101" s="217"/>
      <c r="AO101" s="217"/>
      <c r="AP101" s="218"/>
      <c r="AQ101" s="216" t="s">
        <v>620</v>
      </c>
      <c r="AR101" s="217"/>
      <c r="AS101" s="217"/>
      <c r="AT101" s="218"/>
      <c r="AU101" s="216" t="s">
        <v>616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614</v>
      </c>
      <c r="AC102" s="464"/>
      <c r="AD102" s="464"/>
      <c r="AE102" s="421" t="s">
        <v>616</v>
      </c>
      <c r="AF102" s="421"/>
      <c r="AG102" s="421"/>
      <c r="AH102" s="421"/>
      <c r="AI102" s="421" t="s">
        <v>621</v>
      </c>
      <c r="AJ102" s="421"/>
      <c r="AK102" s="421"/>
      <c r="AL102" s="421"/>
      <c r="AM102" s="421">
        <v>1340</v>
      </c>
      <c r="AN102" s="421"/>
      <c r="AO102" s="421"/>
      <c r="AP102" s="421"/>
      <c r="AQ102" s="271">
        <v>1200</v>
      </c>
      <c r="AR102" s="272"/>
      <c r="AS102" s="272"/>
      <c r="AT102" s="317"/>
      <c r="AU102" s="271" t="s">
        <v>616</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629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578</v>
      </c>
      <c r="AC116" s="466"/>
      <c r="AD116" s="467"/>
      <c r="AE116" s="421" t="s">
        <v>616</v>
      </c>
      <c r="AF116" s="421"/>
      <c r="AG116" s="421"/>
      <c r="AH116" s="421"/>
      <c r="AI116" s="421" t="s">
        <v>623</v>
      </c>
      <c r="AJ116" s="421"/>
      <c r="AK116" s="421"/>
      <c r="AL116" s="421"/>
      <c r="AM116" s="421">
        <f>32730642/1179</f>
        <v>27761.358778625956</v>
      </c>
      <c r="AN116" s="421"/>
      <c r="AO116" s="421"/>
      <c r="AP116" s="421"/>
      <c r="AQ116" s="216">
        <f>30645000/1200</f>
        <v>25537.5</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579</v>
      </c>
      <c r="AC117" s="476"/>
      <c r="AD117" s="477"/>
      <c r="AE117" s="554" t="s">
        <v>622</v>
      </c>
      <c r="AF117" s="554"/>
      <c r="AG117" s="554"/>
      <c r="AH117" s="554"/>
      <c r="AI117" s="554" t="s">
        <v>616</v>
      </c>
      <c r="AJ117" s="554"/>
      <c r="AK117" s="554"/>
      <c r="AL117" s="554"/>
      <c r="AM117" s="554" t="s">
        <v>630</v>
      </c>
      <c r="AN117" s="554"/>
      <c r="AO117" s="554"/>
      <c r="AP117" s="554"/>
      <c r="AQ117" s="554" t="s">
        <v>605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3"/>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4"/>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1.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570</v>
      </c>
      <c r="AF134" s="206"/>
      <c r="AG134" s="206"/>
      <c r="AH134" s="206"/>
      <c r="AI134" s="205" t="s">
        <v>570</v>
      </c>
      <c r="AJ134" s="206"/>
      <c r="AK134" s="206"/>
      <c r="AL134" s="206"/>
      <c r="AM134" s="205" t="s">
        <v>570</v>
      </c>
      <c r="AN134" s="206"/>
      <c r="AO134" s="206"/>
      <c r="AP134" s="206"/>
      <c r="AQ134" s="205" t="s">
        <v>570</v>
      </c>
      <c r="AR134" s="206"/>
      <c r="AS134" s="206"/>
      <c r="AT134" s="206"/>
      <c r="AU134" s="205" t="s">
        <v>582</v>
      </c>
      <c r="AV134" s="206"/>
      <c r="AW134" s="206"/>
      <c r="AX134" s="207"/>
    </row>
    <row r="135" spans="1:50" ht="31.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583</v>
      </c>
      <c r="AC135" s="212"/>
      <c r="AD135" s="212"/>
      <c r="AE135" s="205" t="s">
        <v>570</v>
      </c>
      <c r="AF135" s="206"/>
      <c r="AG135" s="206"/>
      <c r="AH135" s="206"/>
      <c r="AI135" s="205" t="s">
        <v>570</v>
      </c>
      <c r="AJ135" s="206"/>
      <c r="AK135" s="206"/>
      <c r="AL135" s="206"/>
      <c r="AM135" s="205" t="s">
        <v>570</v>
      </c>
      <c r="AN135" s="206"/>
      <c r="AO135" s="206"/>
      <c r="AP135" s="206"/>
      <c r="AQ135" s="205" t="s">
        <v>570</v>
      </c>
      <c r="AR135" s="206"/>
      <c r="AS135" s="206"/>
      <c r="AT135" s="206"/>
      <c r="AU135" s="205" t="s">
        <v>582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6.5" customHeight="1" x14ac:dyDescent="0.15">
      <c r="A154" s="188"/>
      <c r="B154" s="185"/>
      <c r="C154" s="179"/>
      <c r="D154" s="185"/>
      <c r="E154" s="179"/>
      <c r="F154" s="180"/>
      <c r="G154" s="103" t="s">
        <v>570</v>
      </c>
      <c r="H154" s="104"/>
      <c r="I154" s="104"/>
      <c r="J154" s="104"/>
      <c r="K154" s="104"/>
      <c r="L154" s="104"/>
      <c r="M154" s="104"/>
      <c r="N154" s="104"/>
      <c r="O154" s="104"/>
      <c r="P154" s="105"/>
      <c r="Q154" s="124" t="s">
        <v>584</v>
      </c>
      <c r="R154" s="104"/>
      <c r="S154" s="104"/>
      <c r="T154" s="104"/>
      <c r="U154" s="104"/>
      <c r="V154" s="104"/>
      <c r="W154" s="104"/>
      <c r="X154" s="104"/>
      <c r="Y154" s="104"/>
      <c r="Z154" s="104"/>
      <c r="AA154" s="291"/>
      <c r="AB154" s="140" t="s">
        <v>585</v>
      </c>
      <c r="AC154" s="141"/>
      <c r="AD154" s="141"/>
      <c r="AE154" s="146" t="s">
        <v>586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6.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6.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6.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6.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5"/>
      <c r="E430" s="173" t="s">
        <v>405</v>
      </c>
      <c r="F430" s="902"/>
      <c r="G430" s="903" t="s">
        <v>255</v>
      </c>
      <c r="H430" s="122"/>
      <c r="I430" s="122"/>
      <c r="J430" s="904"/>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3" t="s">
        <v>255</v>
      </c>
      <c r="H484" s="122"/>
      <c r="I484" s="122"/>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3" t="s">
        <v>255</v>
      </c>
      <c r="H538" s="122"/>
      <c r="I538" s="122"/>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3" t="s">
        <v>255</v>
      </c>
      <c r="H592" s="122"/>
      <c r="I592" s="122"/>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3" t="s">
        <v>255</v>
      </c>
      <c r="H646" s="122"/>
      <c r="I646" s="122"/>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75"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603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8"/>
      <c r="B704" s="879"/>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4" t="s">
        <v>608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588</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587</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613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587</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587</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587</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566</v>
      </c>
      <c r="AE715" s="605"/>
      <c r="AF715" s="656"/>
      <c r="AG715" s="742" t="s">
        <v>611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41"/>
      <c r="E726" s="841"/>
      <c r="F726" s="842"/>
      <c r="G726" s="577" t="s">
        <v>627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655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408</v>
      </c>
      <c r="B737" s="209"/>
      <c r="C737" s="209"/>
      <c r="D737" s="210"/>
      <c r="E737" s="993" t="s">
        <v>624</v>
      </c>
      <c r="F737" s="993"/>
      <c r="G737" s="993"/>
      <c r="H737" s="993"/>
      <c r="I737" s="993"/>
      <c r="J737" s="993"/>
      <c r="K737" s="993"/>
      <c r="L737" s="993"/>
      <c r="M737" s="993"/>
      <c r="N737" s="365" t="s">
        <v>403</v>
      </c>
      <c r="O737" s="365"/>
      <c r="P737" s="365"/>
      <c r="Q737" s="365"/>
      <c r="R737" s="993" t="s">
        <v>620</v>
      </c>
      <c r="S737" s="993"/>
      <c r="T737" s="993"/>
      <c r="U737" s="993"/>
      <c r="V737" s="993"/>
      <c r="W737" s="993"/>
      <c r="X737" s="993"/>
      <c r="Y737" s="993"/>
      <c r="Z737" s="993"/>
      <c r="AA737" s="365" t="s">
        <v>402</v>
      </c>
      <c r="AB737" s="365"/>
      <c r="AC737" s="365"/>
      <c r="AD737" s="365"/>
      <c r="AE737" s="993" t="s">
        <v>619</v>
      </c>
      <c r="AF737" s="993"/>
      <c r="AG737" s="993"/>
      <c r="AH737" s="993"/>
      <c r="AI737" s="993"/>
      <c r="AJ737" s="993"/>
      <c r="AK737" s="993"/>
      <c r="AL737" s="993"/>
      <c r="AM737" s="993"/>
      <c r="AN737" s="365" t="s">
        <v>401</v>
      </c>
      <c r="AO737" s="365"/>
      <c r="AP737" s="365"/>
      <c r="AQ737" s="365"/>
      <c r="AR737" s="999" t="s">
        <v>625</v>
      </c>
      <c r="AS737" s="1000"/>
      <c r="AT737" s="1000"/>
      <c r="AU737" s="1000"/>
      <c r="AV737" s="1000"/>
      <c r="AW737" s="1000"/>
      <c r="AX737" s="1001"/>
      <c r="AY737" s="88"/>
      <c r="AZ737" s="88"/>
    </row>
    <row r="738" spans="1:52" ht="24.75" customHeight="1" x14ac:dyDescent="0.15">
      <c r="A738" s="992" t="s">
        <v>400</v>
      </c>
      <c r="B738" s="209"/>
      <c r="C738" s="209"/>
      <c r="D738" s="210"/>
      <c r="E738" s="993" t="s">
        <v>621</v>
      </c>
      <c r="F738" s="993"/>
      <c r="G738" s="993"/>
      <c r="H738" s="993"/>
      <c r="I738" s="993"/>
      <c r="J738" s="993"/>
      <c r="K738" s="993"/>
      <c r="L738" s="993"/>
      <c r="M738" s="993"/>
      <c r="N738" s="365" t="s">
        <v>399</v>
      </c>
      <c r="O738" s="365"/>
      <c r="P738" s="365"/>
      <c r="Q738" s="365"/>
      <c r="R738" s="993" t="s">
        <v>616</v>
      </c>
      <c r="S738" s="993"/>
      <c r="T738" s="993"/>
      <c r="U738" s="993"/>
      <c r="V738" s="993"/>
      <c r="W738" s="993"/>
      <c r="X738" s="993"/>
      <c r="Y738" s="993"/>
      <c r="Z738" s="993"/>
      <c r="AA738" s="365" t="s">
        <v>398</v>
      </c>
      <c r="AB738" s="365"/>
      <c r="AC738" s="365"/>
      <c r="AD738" s="365"/>
      <c r="AE738" s="993" t="s">
        <v>616</v>
      </c>
      <c r="AF738" s="993"/>
      <c r="AG738" s="993"/>
      <c r="AH738" s="993"/>
      <c r="AI738" s="993"/>
      <c r="AJ738" s="993"/>
      <c r="AK738" s="993"/>
      <c r="AL738" s="993"/>
      <c r="AM738" s="993"/>
      <c r="AN738" s="365" t="s">
        <v>397</v>
      </c>
      <c r="AO738" s="365"/>
      <c r="AP738" s="365"/>
      <c r="AQ738" s="365"/>
      <c r="AR738" s="999" t="s">
        <v>616</v>
      </c>
      <c r="AS738" s="1000"/>
      <c r="AT738" s="1000"/>
      <c r="AU738" s="1000"/>
      <c r="AV738" s="1000"/>
      <c r="AW738" s="1000"/>
      <c r="AX738" s="1001"/>
    </row>
    <row r="739" spans="1:52" ht="24.75" customHeight="1" x14ac:dyDescent="0.15">
      <c r="A739" s="992" t="s">
        <v>396</v>
      </c>
      <c r="B739" s="209"/>
      <c r="C739" s="209"/>
      <c r="D739" s="210"/>
      <c r="E739" s="993" t="s">
        <v>624</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420</v>
      </c>
      <c r="B740" s="975"/>
      <c r="C740" s="975"/>
      <c r="D740" s="976"/>
      <c r="E740" s="977" t="s">
        <v>562</v>
      </c>
      <c r="F740" s="978"/>
      <c r="G740" s="978"/>
      <c r="H740" s="92" t="str">
        <f>IF(E740="", "", "(")</f>
        <v>(</v>
      </c>
      <c r="I740" s="978" t="s">
        <v>393</v>
      </c>
      <c r="J740" s="978"/>
      <c r="K740" s="92" t="str">
        <f>IF(OR(I740="　", I740=""), "", "-")</f>
        <v>-</v>
      </c>
      <c r="L740" s="979">
        <v>36</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626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652</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631</v>
      </c>
      <c r="H782" s="671"/>
      <c r="I782" s="671"/>
      <c r="J782" s="671"/>
      <c r="K782" s="672"/>
      <c r="L782" s="664" t="s">
        <v>632</v>
      </c>
      <c r="M782" s="839"/>
      <c r="N782" s="839"/>
      <c r="O782" s="839"/>
      <c r="P782" s="839"/>
      <c r="Q782" s="839"/>
      <c r="R782" s="839"/>
      <c r="S782" s="839"/>
      <c r="T782" s="839"/>
      <c r="U782" s="839"/>
      <c r="V782" s="839"/>
      <c r="W782" s="839"/>
      <c r="X782" s="840"/>
      <c r="Y782" s="388">
        <v>19.600000000000001</v>
      </c>
      <c r="Z782" s="389"/>
      <c r="AA782" s="389"/>
      <c r="AB782" s="805"/>
      <c r="AC782" s="670" t="s">
        <v>638</v>
      </c>
      <c r="AD782" s="835"/>
      <c r="AE782" s="835"/>
      <c r="AF782" s="835"/>
      <c r="AG782" s="836"/>
      <c r="AH782" s="664" t="s">
        <v>649</v>
      </c>
      <c r="AI782" s="665"/>
      <c r="AJ782" s="665"/>
      <c r="AK782" s="665"/>
      <c r="AL782" s="665"/>
      <c r="AM782" s="665"/>
      <c r="AN782" s="665"/>
      <c r="AO782" s="665"/>
      <c r="AP782" s="665"/>
      <c r="AQ782" s="665"/>
      <c r="AR782" s="665"/>
      <c r="AS782" s="665"/>
      <c r="AT782" s="666"/>
      <c r="AU782" s="388">
        <v>0.75600000000000001</v>
      </c>
      <c r="AV782" s="389"/>
      <c r="AW782" s="389"/>
      <c r="AX782" s="390"/>
    </row>
    <row r="783" spans="1:50" ht="24.75" customHeight="1" x14ac:dyDescent="0.15">
      <c r="A783" s="631"/>
      <c r="B783" s="632"/>
      <c r="C783" s="632"/>
      <c r="D783" s="632"/>
      <c r="E783" s="632"/>
      <c r="F783" s="633"/>
      <c r="G783" s="606" t="s">
        <v>633</v>
      </c>
      <c r="H783" s="607"/>
      <c r="I783" s="607"/>
      <c r="J783" s="607"/>
      <c r="K783" s="608"/>
      <c r="L783" s="598"/>
      <c r="M783" s="599"/>
      <c r="N783" s="599"/>
      <c r="O783" s="599"/>
      <c r="P783" s="599"/>
      <c r="Q783" s="599"/>
      <c r="R783" s="599"/>
      <c r="S783" s="599"/>
      <c r="T783" s="599"/>
      <c r="U783" s="599"/>
      <c r="V783" s="599"/>
      <c r="W783" s="599"/>
      <c r="X783" s="600"/>
      <c r="Y783" s="601">
        <v>7.23</v>
      </c>
      <c r="Z783" s="602"/>
      <c r="AA783" s="602"/>
      <c r="AB783" s="612"/>
      <c r="AC783" s="606" t="s">
        <v>633</v>
      </c>
      <c r="AD783" s="607"/>
      <c r="AE783" s="607"/>
      <c r="AF783" s="607"/>
      <c r="AG783" s="608"/>
      <c r="AH783" s="598" t="s">
        <v>650</v>
      </c>
      <c r="AI783" s="599"/>
      <c r="AJ783" s="599"/>
      <c r="AK783" s="599"/>
      <c r="AL783" s="599"/>
      <c r="AM783" s="599"/>
      <c r="AN783" s="599"/>
      <c r="AO783" s="599"/>
      <c r="AP783" s="599"/>
      <c r="AQ783" s="599"/>
      <c r="AR783" s="599"/>
      <c r="AS783" s="599"/>
      <c r="AT783" s="600"/>
      <c r="AU783" s="601">
        <v>7.7539999999999998E-2</v>
      </c>
      <c r="AV783" s="602"/>
      <c r="AW783" s="602"/>
      <c r="AX783" s="603"/>
    </row>
    <row r="784" spans="1:50" ht="24.75" customHeight="1" x14ac:dyDescent="0.15">
      <c r="A784" s="631"/>
      <c r="B784" s="632"/>
      <c r="C784" s="632"/>
      <c r="D784" s="632"/>
      <c r="E784" s="632"/>
      <c r="F784" s="633"/>
      <c r="G784" s="606" t="s">
        <v>634</v>
      </c>
      <c r="H784" s="607"/>
      <c r="I784" s="607"/>
      <c r="J784" s="607"/>
      <c r="K784" s="608"/>
      <c r="L784" s="598" t="s">
        <v>635</v>
      </c>
      <c r="M784" s="599"/>
      <c r="N784" s="599"/>
      <c r="O784" s="599"/>
      <c r="P784" s="599"/>
      <c r="Q784" s="599"/>
      <c r="R784" s="599"/>
      <c r="S784" s="599"/>
      <c r="T784" s="599"/>
      <c r="U784" s="599"/>
      <c r="V784" s="599"/>
      <c r="W784" s="599"/>
      <c r="X784" s="600"/>
      <c r="Y784" s="601">
        <v>3.18</v>
      </c>
      <c r="Z784" s="602"/>
      <c r="AA784" s="602"/>
      <c r="AB784" s="612"/>
      <c r="AC784" s="606" t="s">
        <v>646</v>
      </c>
      <c r="AD784" s="607"/>
      <c r="AE784" s="607"/>
      <c r="AF784" s="607"/>
      <c r="AG784" s="608"/>
      <c r="AH784" s="598" t="s">
        <v>651</v>
      </c>
      <c r="AI784" s="599"/>
      <c r="AJ784" s="599"/>
      <c r="AK784" s="599"/>
      <c r="AL784" s="599"/>
      <c r="AM784" s="599"/>
      <c r="AN784" s="599"/>
      <c r="AO784" s="599"/>
      <c r="AP784" s="599"/>
      <c r="AQ784" s="599"/>
      <c r="AR784" s="599"/>
      <c r="AS784" s="599"/>
      <c r="AT784" s="600"/>
      <c r="AU784" s="601">
        <v>0.12903200000000001</v>
      </c>
      <c r="AV784" s="602"/>
      <c r="AW784" s="602"/>
      <c r="AX784" s="603"/>
    </row>
    <row r="785" spans="1:50" ht="24.75" customHeight="1" x14ac:dyDescent="0.15">
      <c r="A785" s="631"/>
      <c r="B785" s="632"/>
      <c r="C785" s="632"/>
      <c r="D785" s="632"/>
      <c r="E785" s="632"/>
      <c r="F785" s="633"/>
      <c r="G785" s="606" t="s">
        <v>636</v>
      </c>
      <c r="H785" s="607"/>
      <c r="I785" s="607"/>
      <c r="J785" s="607"/>
      <c r="K785" s="608"/>
      <c r="L785" s="598" t="s">
        <v>637</v>
      </c>
      <c r="M785" s="599"/>
      <c r="N785" s="599"/>
      <c r="O785" s="599"/>
      <c r="P785" s="599"/>
      <c r="Q785" s="599"/>
      <c r="R785" s="599"/>
      <c r="S785" s="599"/>
      <c r="T785" s="599"/>
      <c r="U785" s="599"/>
      <c r="V785" s="599"/>
      <c r="W785" s="599"/>
      <c r="X785" s="600"/>
      <c r="Y785" s="601">
        <v>0.96</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638</v>
      </c>
      <c r="H786" s="607"/>
      <c r="I786" s="607"/>
      <c r="J786" s="607"/>
      <c r="K786" s="608"/>
      <c r="L786" s="598" t="s">
        <v>639</v>
      </c>
      <c r="M786" s="599"/>
      <c r="N786" s="599"/>
      <c r="O786" s="599"/>
      <c r="P786" s="599"/>
      <c r="Q786" s="599"/>
      <c r="R786" s="599"/>
      <c r="S786" s="599"/>
      <c r="T786" s="599"/>
      <c r="U786" s="599"/>
      <c r="V786" s="599"/>
      <c r="W786" s="599"/>
      <c r="X786" s="600"/>
      <c r="Y786" s="601">
        <v>0.69</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640</v>
      </c>
      <c r="H787" s="607"/>
      <c r="I787" s="607"/>
      <c r="J787" s="607"/>
      <c r="K787" s="608"/>
      <c r="L787" s="598" t="s">
        <v>641</v>
      </c>
      <c r="M787" s="599"/>
      <c r="N787" s="599"/>
      <c r="O787" s="599"/>
      <c r="P787" s="599"/>
      <c r="Q787" s="599"/>
      <c r="R787" s="599"/>
      <c r="S787" s="599"/>
      <c r="T787" s="599"/>
      <c r="U787" s="599"/>
      <c r="V787" s="599"/>
      <c r="W787" s="599"/>
      <c r="X787" s="600"/>
      <c r="Y787" s="601">
        <v>0.53</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t="s">
        <v>642</v>
      </c>
      <c r="H788" s="607"/>
      <c r="I788" s="607"/>
      <c r="J788" s="607"/>
      <c r="K788" s="608"/>
      <c r="L788" s="598" t="s">
        <v>643</v>
      </c>
      <c r="M788" s="599"/>
      <c r="N788" s="599"/>
      <c r="O788" s="599"/>
      <c r="P788" s="599"/>
      <c r="Q788" s="599"/>
      <c r="R788" s="599"/>
      <c r="S788" s="599"/>
      <c r="T788" s="599"/>
      <c r="U788" s="599"/>
      <c r="V788" s="599"/>
      <c r="W788" s="599"/>
      <c r="X788" s="600"/>
      <c r="Y788" s="601">
        <v>0.316</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t="s">
        <v>644</v>
      </c>
      <c r="H789" s="607"/>
      <c r="I789" s="607"/>
      <c r="J789" s="607"/>
      <c r="K789" s="608"/>
      <c r="L789" s="598" t="s">
        <v>645</v>
      </c>
      <c r="M789" s="599"/>
      <c r="N789" s="599"/>
      <c r="O789" s="599"/>
      <c r="P789" s="599"/>
      <c r="Q789" s="599"/>
      <c r="R789" s="599"/>
      <c r="S789" s="599"/>
      <c r="T789" s="599"/>
      <c r="U789" s="599"/>
      <c r="V789" s="599"/>
      <c r="W789" s="599"/>
      <c r="X789" s="600"/>
      <c r="Y789" s="601">
        <v>0.16</v>
      </c>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t="s">
        <v>646</v>
      </c>
      <c r="H790" s="607"/>
      <c r="I790" s="607"/>
      <c r="J790" s="607"/>
      <c r="K790" s="608"/>
      <c r="L790" s="598" t="s">
        <v>647</v>
      </c>
      <c r="M790" s="599"/>
      <c r="N790" s="599"/>
      <c r="O790" s="599"/>
      <c r="P790" s="599"/>
      <c r="Q790" s="599"/>
      <c r="R790" s="599"/>
      <c r="S790" s="599"/>
      <c r="T790" s="599"/>
      <c r="U790" s="599"/>
      <c r="V790" s="599"/>
      <c r="W790" s="599"/>
      <c r="X790" s="600"/>
      <c r="Y790" s="601">
        <v>0.06</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t="s">
        <v>648</v>
      </c>
      <c r="H791" s="607"/>
      <c r="I791" s="607"/>
      <c r="J791" s="607"/>
      <c r="K791" s="608"/>
      <c r="L791" s="598"/>
      <c r="M791" s="599"/>
      <c r="N791" s="599"/>
      <c r="O791" s="599"/>
      <c r="P791" s="599"/>
      <c r="Q791" s="599"/>
      <c r="R791" s="599"/>
      <c r="S791" s="599"/>
      <c r="T791" s="599"/>
      <c r="U791" s="599"/>
      <c r="V791" s="599"/>
      <c r="W791" s="599"/>
      <c r="X791" s="600"/>
      <c r="Y791" s="601">
        <v>0</v>
      </c>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32.726000000000006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0.96257199999999998</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835"/>
      <c r="I795" s="835"/>
      <c r="J795" s="835"/>
      <c r="K795" s="836"/>
      <c r="L795" s="664"/>
      <c r="M795" s="665"/>
      <c r="N795" s="665"/>
      <c r="O795" s="665"/>
      <c r="P795" s="665"/>
      <c r="Q795" s="665"/>
      <c r="R795" s="665"/>
      <c r="S795" s="665"/>
      <c r="T795" s="665"/>
      <c r="U795" s="665"/>
      <c r="V795" s="665"/>
      <c r="W795" s="665"/>
      <c r="X795" s="666"/>
      <c r="Y795" s="388"/>
      <c r="Z795" s="389"/>
      <c r="AA795" s="389"/>
      <c r="AB795" s="805"/>
      <c r="AC795" s="670"/>
      <c r="AD795" s="835"/>
      <c r="AE795" s="835"/>
      <c r="AF795" s="835"/>
      <c r="AG795" s="836"/>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835"/>
      <c r="I808" s="835"/>
      <c r="J808" s="835"/>
      <c r="K808" s="836"/>
      <c r="L808" s="664"/>
      <c r="M808" s="665"/>
      <c r="N808" s="665"/>
      <c r="O808" s="665"/>
      <c r="P808" s="665"/>
      <c r="Q808" s="665"/>
      <c r="R808" s="665"/>
      <c r="S808" s="665"/>
      <c r="T808" s="665"/>
      <c r="U808" s="665"/>
      <c r="V808" s="665"/>
      <c r="W808" s="665"/>
      <c r="X808" s="666"/>
      <c r="Y808" s="388"/>
      <c r="Z808" s="389"/>
      <c r="AA808" s="389"/>
      <c r="AB808" s="805"/>
      <c r="AC808" s="670"/>
      <c r="AD808" s="835"/>
      <c r="AE808" s="835"/>
      <c r="AF808" s="835"/>
      <c r="AG808" s="836"/>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835"/>
      <c r="I821" s="835"/>
      <c r="J821" s="835"/>
      <c r="K821" s="836"/>
      <c r="L821" s="664"/>
      <c r="M821" s="665"/>
      <c r="N821" s="665"/>
      <c r="O821" s="665"/>
      <c r="P821" s="665"/>
      <c r="Q821" s="665"/>
      <c r="R821" s="665"/>
      <c r="S821" s="665"/>
      <c r="T821" s="665"/>
      <c r="U821" s="665"/>
      <c r="V821" s="665"/>
      <c r="W821" s="665"/>
      <c r="X821" s="666"/>
      <c r="Y821" s="388"/>
      <c r="Z821" s="389"/>
      <c r="AA821" s="389"/>
      <c r="AB821" s="805"/>
      <c r="AC821" s="670"/>
      <c r="AD821" s="835"/>
      <c r="AE821" s="835"/>
      <c r="AF821" s="835"/>
      <c r="AG821" s="836"/>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3.5" customHeight="1" x14ac:dyDescent="0.15">
      <c r="A838" s="376">
        <v>1</v>
      </c>
      <c r="B838" s="376">
        <v>1</v>
      </c>
      <c r="C838" s="361" t="s">
        <v>606</v>
      </c>
      <c r="D838" s="347"/>
      <c r="E838" s="347"/>
      <c r="F838" s="347"/>
      <c r="G838" s="347"/>
      <c r="H838" s="347"/>
      <c r="I838" s="347"/>
      <c r="J838" s="348">
        <v>2010005001032</v>
      </c>
      <c r="K838" s="349"/>
      <c r="L838" s="349"/>
      <c r="M838" s="349"/>
      <c r="N838" s="349"/>
      <c r="O838" s="349"/>
      <c r="P838" s="362" t="s">
        <v>607</v>
      </c>
      <c r="Q838" s="350"/>
      <c r="R838" s="350"/>
      <c r="S838" s="350"/>
      <c r="T838" s="350"/>
      <c r="U838" s="350"/>
      <c r="V838" s="350"/>
      <c r="W838" s="350"/>
      <c r="X838" s="350"/>
      <c r="Y838" s="351">
        <v>32.700000000000003</v>
      </c>
      <c r="Z838" s="352"/>
      <c r="AA838" s="352"/>
      <c r="AB838" s="353"/>
      <c r="AC838" s="363" t="s">
        <v>378</v>
      </c>
      <c r="AD838" s="371"/>
      <c r="AE838" s="371"/>
      <c r="AF838" s="371"/>
      <c r="AG838" s="371"/>
      <c r="AH838" s="372">
        <v>2</v>
      </c>
      <c r="AI838" s="373"/>
      <c r="AJ838" s="373"/>
      <c r="AK838" s="373"/>
      <c r="AL838" s="357">
        <v>98.7</v>
      </c>
      <c r="AM838" s="358"/>
      <c r="AN838" s="358"/>
      <c r="AO838" s="359"/>
      <c r="AP838" s="360" t="s">
        <v>654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t="s">
        <v>653</v>
      </c>
      <c r="D1103" s="374"/>
      <c r="E1103" s="375" t="s">
        <v>653</v>
      </c>
      <c r="F1103" s="375"/>
      <c r="G1103" s="375"/>
      <c r="H1103" s="375"/>
      <c r="I1103" s="375"/>
      <c r="J1103" s="348" t="s">
        <v>653</v>
      </c>
      <c r="K1103" s="349"/>
      <c r="L1103" s="349"/>
      <c r="M1103" s="349"/>
      <c r="N1103" s="349"/>
      <c r="O1103" s="349"/>
      <c r="P1103" s="360" t="s">
        <v>654</v>
      </c>
      <c r="Q1103" s="360"/>
      <c r="R1103" s="360"/>
      <c r="S1103" s="360"/>
      <c r="T1103" s="360"/>
      <c r="U1103" s="360"/>
      <c r="V1103" s="360"/>
      <c r="W1103" s="360"/>
      <c r="X1103" s="360"/>
      <c r="Y1103" s="351" t="s">
        <v>653</v>
      </c>
      <c r="Z1103" s="352"/>
      <c r="AA1103" s="352"/>
      <c r="AB1103" s="353"/>
      <c r="AC1103" s="354" t="s">
        <v>653</v>
      </c>
      <c r="AD1103" s="354"/>
      <c r="AE1103" s="354"/>
      <c r="AF1103" s="354"/>
      <c r="AG1103" s="354"/>
      <c r="AH1103" s="355" t="s">
        <v>653</v>
      </c>
      <c r="AI1103" s="356"/>
      <c r="AJ1103" s="356"/>
      <c r="AK1103" s="356"/>
      <c r="AL1103" s="357" t="s">
        <v>653</v>
      </c>
      <c r="AM1103" s="358"/>
      <c r="AN1103" s="358"/>
      <c r="AO1103" s="359"/>
      <c r="AP1103" s="360" t="s">
        <v>654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03">
      <formula>IF(RIGHT(TEXT(P14,"0.#"),1)=".",FALSE,TRUE)</formula>
    </cfRule>
    <cfRule type="expression" dxfId="2784" priority="14004">
      <formula>IF(RIGHT(TEXT(P14,"0.#"),1)=".",TRUE,FALSE)</formula>
    </cfRule>
  </conditionalFormatting>
  <conditionalFormatting sqref="AE32:AE34">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83">
    <cfRule type="expression" dxfId="2779" priority="13875">
      <formula>IF(RIGHT(TEXT(Y783,"0.#"),1)=".",FALSE,TRUE)</formula>
    </cfRule>
    <cfRule type="expression" dxfId="2778" priority="13876">
      <formula>IF(RIGHT(TEXT(Y783,"0.#"),1)=".",TRUE,FALSE)</formula>
    </cfRule>
  </conditionalFormatting>
  <conditionalFormatting sqref="Y792">
    <cfRule type="expression" dxfId="2777" priority="13871">
      <formula>IF(RIGHT(TEXT(Y792,"0.#"),1)=".",FALSE,TRUE)</formula>
    </cfRule>
    <cfRule type="expression" dxfId="2776" priority="13872">
      <formula>IF(RIGHT(TEXT(Y792,"0.#"),1)=".",TRUE,FALSE)</formula>
    </cfRule>
  </conditionalFormatting>
  <conditionalFormatting sqref="Y823:Y830 Y821 Y810:Y817 Y808 Y797:Y804 Y795">
    <cfRule type="expression" dxfId="2775" priority="13653">
      <formula>IF(RIGHT(TEXT(Y795,"0.#"),1)=".",FALSE,TRUE)</formula>
    </cfRule>
    <cfRule type="expression" dxfId="2774" priority="13654">
      <formula>IF(RIGHT(TEXT(Y795,"0.#"),1)=".",TRUE,FALSE)</formula>
    </cfRule>
  </conditionalFormatting>
  <conditionalFormatting sqref="P16:AQ17 P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84:Y791 Y782">
    <cfRule type="expression" dxfId="2767" priority="13677">
      <formula>IF(RIGHT(TEXT(Y782,"0.#"),1)=".",FALSE,TRUE)</formula>
    </cfRule>
    <cfRule type="expression" dxfId="2766" priority="13678">
      <formula>IF(RIGHT(TEXT(Y782,"0.#"),1)=".",TRUE,FALSE)</formula>
    </cfRule>
  </conditionalFormatting>
  <conditionalFormatting sqref="AU783">
    <cfRule type="expression" dxfId="2765" priority="13675">
      <formula>IF(RIGHT(TEXT(AU783,"0.#"),1)=".",FALSE,TRUE)</formula>
    </cfRule>
    <cfRule type="expression" dxfId="2764" priority="13676">
      <formula>IF(RIGHT(TEXT(AU783,"0.#"),1)=".",TRUE,FALSE)</formula>
    </cfRule>
  </conditionalFormatting>
  <conditionalFormatting sqref="AU792">
    <cfRule type="expression" dxfId="2763" priority="13673">
      <formula>IF(RIGHT(TEXT(AU792,"0.#"),1)=".",FALSE,TRUE)</formula>
    </cfRule>
    <cfRule type="expression" dxfId="2762" priority="13674">
      <formula>IF(RIGHT(TEXT(AU792,"0.#"),1)=".",TRUE,FALSE)</formula>
    </cfRule>
  </conditionalFormatting>
  <conditionalFormatting sqref="AU784:AU791 AU782">
    <cfRule type="expression" dxfId="2761" priority="13671">
      <formula>IF(RIGHT(TEXT(AU782,"0.#"),1)=".",FALSE,TRUE)</formula>
    </cfRule>
    <cfRule type="expression" dxfId="2760" priority="13672">
      <formula>IF(RIGHT(TEXT(AU782,"0.#"),1)=".",TRUE,FALSE)</formula>
    </cfRule>
  </conditionalFormatting>
  <conditionalFormatting sqref="Y822 Y809 Y796">
    <cfRule type="expression" dxfId="2759" priority="13657">
      <formula>IF(RIGHT(TEXT(Y796,"0.#"),1)=".",FALSE,TRUE)</formula>
    </cfRule>
    <cfRule type="expression" dxfId="2758" priority="13658">
      <formula>IF(RIGHT(TEXT(Y796,"0.#"),1)=".",TRUE,FALSE)</formula>
    </cfRule>
  </conditionalFormatting>
  <conditionalFormatting sqref="Y831 Y818 Y805">
    <cfRule type="expression" dxfId="2757" priority="13655">
      <formula>IF(RIGHT(TEXT(Y805,"0.#"),1)=".",FALSE,TRUE)</formula>
    </cfRule>
    <cfRule type="expression" dxfId="2756" priority="13656">
      <formula>IF(RIGHT(TEXT(Y805,"0.#"),1)=".",TRUE,FALSE)</formula>
    </cfRule>
  </conditionalFormatting>
  <conditionalFormatting sqref="AU822 AU809 AU796">
    <cfRule type="expression" dxfId="2755" priority="13651">
      <formula>IF(RIGHT(TEXT(AU796,"0.#"),1)=".",FALSE,TRUE)</formula>
    </cfRule>
    <cfRule type="expression" dxfId="2754" priority="13652">
      <formula>IF(RIGHT(TEXT(AU796,"0.#"),1)=".",TRUE,FALSE)</formula>
    </cfRule>
  </conditionalFormatting>
  <conditionalFormatting sqref="AU831 AU818 AU805">
    <cfRule type="expression" dxfId="2753" priority="13649">
      <formula>IF(RIGHT(TEXT(AU805,"0.#"),1)=".",FALSE,TRUE)</formula>
    </cfRule>
    <cfRule type="expression" dxfId="2752" priority="13650">
      <formula>IF(RIGHT(TEXT(AU805,"0.#"),1)=".",TRUE,FALSE)</formula>
    </cfRule>
  </conditionalFormatting>
  <conditionalFormatting sqref="AU823:AU830 AU821 AU810:AU817 AU808 AU797:AU804 AU795">
    <cfRule type="expression" dxfId="2751" priority="13647">
      <formula>IF(RIGHT(TEXT(AU795,"0.#"),1)=".",FALSE,TRUE)</formula>
    </cfRule>
    <cfRule type="expression" dxfId="2750" priority="13648">
      <formula>IF(RIGHT(TEXT(AU795,"0.#"),1)=".",TRUE,FALSE)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I32:AI34">
    <cfRule type="expression" dxfId="2743" priority="13453">
      <formula>IF(RIGHT(TEXT(AI32,"0.#"),1)=".",FALSE,TRUE)</formula>
    </cfRule>
    <cfRule type="expression" dxfId="2742" priority="13454">
      <formula>IF(RIGHT(TEXT(AI32,"0.#"),1)=".",TRUE,FALSE)</formula>
    </cfRule>
  </conditionalFormatting>
  <conditionalFormatting sqref="AM32:AM34">
    <cfRule type="expression" dxfId="2741" priority="13451">
      <formula>IF(RIGHT(TEXT(AM32,"0.#"),1)=".",FALSE,TRUE)</formula>
    </cfRule>
    <cfRule type="expression" dxfId="2740" priority="13452">
      <formula>IF(RIGHT(TEXT(AM32,"0.#"),1)=".",TRUE,FALSE)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3"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29"/>
      <c r="AA2" s="830"/>
      <c r="AB2" s="1035" t="s">
        <v>11</v>
      </c>
      <c r="AC2" s="1036"/>
      <c r="AD2" s="1037"/>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4"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29"/>
      <c r="AA9" s="830"/>
      <c r="AB9" s="1035" t="s">
        <v>11</v>
      </c>
      <c r="AC9" s="1036"/>
      <c r="AD9" s="1037"/>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4"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29"/>
      <c r="AA16" s="830"/>
      <c r="AB16" s="1035" t="s">
        <v>11</v>
      </c>
      <c r="AC16" s="1036"/>
      <c r="AD16" s="1037"/>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4"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29"/>
      <c r="AA23" s="830"/>
      <c r="AB23" s="1035" t="s">
        <v>11</v>
      </c>
      <c r="AC23" s="1036"/>
      <c r="AD23" s="1037"/>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4"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29"/>
      <c r="AA30" s="830"/>
      <c r="AB30" s="1035" t="s">
        <v>11</v>
      </c>
      <c r="AC30" s="1036"/>
      <c r="AD30" s="1037"/>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4"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29"/>
      <c r="AA37" s="830"/>
      <c r="AB37" s="1035" t="s">
        <v>11</v>
      </c>
      <c r="AC37" s="1036"/>
      <c r="AD37" s="1037"/>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4"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29"/>
      <c r="AA44" s="830"/>
      <c r="AB44" s="1035" t="s">
        <v>11</v>
      </c>
      <c r="AC44" s="1036"/>
      <c r="AD44" s="1037"/>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4"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29"/>
      <c r="AA51" s="830"/>
      <c r="AB51" s="242" t="s">
        <v>11</v>
      </c>
      <c r="AC51" s="1036"/>
      <c r="AD51" s="1037"/>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4"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29"/>
      <c r="AA58" s="830"/>
      <c r="AB58" s="1035" t="s">
        <v>11</v>
      </c>
      <c r="AC58" s="1036"/>
      <c r="AD58" s="1037"/>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4"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29"/>
      <c r="AA65" s="830"/>
      <c r="AB65" s="1035" t="s">
        <v>11</v>
      </c>
      <c r="AC65" s="1036"/>
      <c r="AD65" s="1037"/>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835"/>
      <c r="I4" s="835"/>
      <c r="J4" s="835"/>
      <c r="K4" s="836"/>
      <c r="L4" s="664"/>
      <c r="M4" s="665"/>
      <c r="N4" s="665"/>
      <c r="O4" s="665"/>
      <c r="P4" s="665"/>
      <c r="Q4" s="665"/>
      <c r="R4" s="665"/>
      <c r="S4" s="665"/>
      <c r="T4" s="665"/>
      <c r="U4" s="665"/>
      <c r="V4" s="665"/>
      <c r="W4" s="665"/>
      <c r="X4" s="666"/>
      <c r="Y4" s="388"/>
      <c r="Z4" s="389"/>
      <c r="AA4" s="389"/>
      <c r="AB4" s="805"/>
      <c r="AC4" s="670"/>
      <c r="AD4" s="835"/>
      <c r="AE4" s="835"/>
      <c r="AF4" s="835"/>
      <c r="AG4" s="836"/>
      <c r="AH4" s="664"/>
      <c r="AI4" s="665"/>
      <c r="AJ4" s="665"/>
      <c r="AK4" s="665"/>
      <c r="AL4" s="665"/>
      <c r="AM4" s="665"/>
      <c r="AN4" s="665"/>
      <c r="AO4" s="665"/>
      <c r="AP4" s="665"/>
      <c r="AQ4" s="665"/>
      <c r="AR4" s="665"/>
      <c r="AS4" s="665"/>
      <c r="AT4" s="666"/>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835"/>
      <c r="I17" s="835"/>
      <c r="J17" s="835"/>
      <c r="K17" s="836"/>
      <c r="L17" s="664"/>
      <c r="M17" s="665"/>
      <c r="N17" s="665"/>
      <c r="O17" s="665"/>
      <c r="P17" s="665"/>
      <c r="Q17" s="665"/>
      <c r="R17" s="665"/>
      <c r="S17" s="665"/>
      <c r="T17" s="665"/>
      <c r="U17" s="665"/>
      <c r="V17" s="665"/>
      <c r="W17" s="665"/>
      <c r="X17" s="666"/>
      <c r="Y17" s="388"/>
      <c r="Z17" s="389"/>
      <c r="AA17" s="389"/>
      <c r="AB17" s="805"/>
      <c r="AC17" s="670"/>
      <c r="AD17" s="835"/>
      <c r="AE17" s="835"/>
      <c r="AF17" s="835"/>
      <c r="AG17" s="836"/>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835"/>
      <c r="I30" s="835"/>
      <c r="J30" s="835"/>
      <c r="K30" s="836"/>
      <c r="L30" s="664"/>
      <c r="M30" s="665"/>
      <c r="N30" s="665"/>
      <c r="O30" s="665"/>
      <c r="P30" s="665"/>
      <c r="Q30" s="665"/>
      <c r="R30" s="665"/>
      <c r="S30" s="665"/>
      <c r="T30" s="665"/>
      <c r="U30" s="665"/>
      <c r="V30" s="665"/>
      <c r="W30" s="665"/>
      <c r="X30" s="666"/>
      <c r="Y30" s="388"/>
      <c r="Z30" s="389"/>
      <c r="AA30" s="389"/>
      <c r="AB30" s="805"/>
      <c r="AC30" s="670"/>
      <c r="AD30" s="835"/>
      <c r="AE30" s="835"/>
      <c r="AF30" s="835"/>
      <c r="AG30" s="836"/>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835"/>
      <c r="I43" s="835"/>
      <c r="J43" s="835"/>
      <c r="K43" s="836"/>
      <c r="L43" s="664"/>
      <c r="M43" s="665"/>
      <c r="N43" s="665"/>
      <c r="O43" s="665"/>
      <c r="P43" s="665"/>
      <c r="Q43" s="665"/>
      <c r="R43" s="665"/>
      <c r="S43" s="665"/>
      <c r="T43" s="665"/>
      <c r="U43" s="665"/>
      <c r="V43" s="665"/>
      <c r="W43" s="665"/>
      <c r="X43" s="666"/>
      <c r="Y43" s="388"/>
      <c r="Z43" s="389"/>
      <c r="AA43" s="389"/>
      <c r="AB43" s="805"/>
      <c r="AC43" s="670"/>
      <c r="AD43" s="835"/>
      <c r="AE43" s="835"/>
      <c r="AF43" s="835"/>
      <c r="AG43" s="836"/>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835"/>
      <c r="I57" s="835"/>
      <c r="J57" s="835"/>
      <c r="K57" s="836"/>
      <c r="L57" s="664"/>
      <c r="M57" s="665"/>
      <c r="N57" s="665"/>
      <c r="O57" s="665"/>
      <c r="P57" s="665"/>
      <c r="Q57" s="665"/>
      <c r="R57" s="665"/>
      <c r="S57" s="665"/>
      <c r="T57" s="665"/>
      <c r="U57" s="665"/>
      <c r="V57" s="665"/>
      <c r="W57" s="665"/>
      <c r="X57" s="666"/>
      <c r="Y57" s="388"/>
      <c r="Z57" s="389"/>
      <c r="AA57" s="389"/>
      <c r="AB57" s="805"/>
      <c r="AC57" s="670"/>
      <c r="AD57" s="835"/>
      <c r="AE57" s="835"/>
      <c r="AF57" s="835"/>
      <c r="AG57" s="836"/>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835"/>
      <c r="I70" s="835"/>
      <c r="J70" s="835"/>
      <c r="K70" s="836"/>
      <c r="L70" s="664"/>
      <c r="M70" s="665"/>
      <c r="N70" s="665"/>
      <c r="O70" s="665"/>
      <c r="P70" s="665"/>
      <c r="Q70" s="665"/>
      <c r="R70" s="665"/>
      <c r="S70" s="665"/>
      <c r="T70" s="665"/>
      <c r="U70" s="665"/>
      <c r="V70" s="665"/>
      <c r="W70" s="665"/>
      <c r="X70" s="666"/>
      <c r="Y70" s="388"/>
      <c r="Z70" s="389"/>
      <c r="AA70" s="389"/>
      <c r="AB70" s="805"/>
      <c r="AC70" s="670"/>
      <c r="AD70" s="835"/>
      <c r="AE70" s="835"/>
      <c r="AF70" s="835"/>
      <c r="AG70" s="836"/>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835"/>
      <c r="I83" s="835"/>
      <c r="J83" s="835"/>
      <c r="K83" s="836"/>
      <c r="L83" s="664"/>
      <c r="M83" s="665"/>
      <c r="N83" s="665"/>
      <c r="O83" s="665"/>
      <c r="P83" s="665"/>
      <c r="Q83" s="665"/>
      <c r="R83" s="665"/>
      <c r="S83" s="665"/>
      <c r="T83" s="665"/>
      <c r="U83" s="665"/>
      <c r="V83" s="665"/>
      <c r="W83" s="665"/>
      <c r="X83" s="666"/>
      <c r="Y83" s="388"/>
      <c r="Z83" s="389"/>
      <c r="AA83" s="389"/>
      <c r="AB83" s="805"/>
      <c r="AC83" s="670"/>
      <c r="AD83" s="835"/>
      <c r="AE83" s="835"/>
      <c r="AF83" s="835"/>
      <c r="AG83" s="836"/>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835"/>
      <c r="I96" s="835"/>
      <c r="J96" s="835"/>
      <c r="K96" s="836"/>
      <c r="L96" s="664"/>
      <c r="M96" s="665"/>
      <c r="N96" s="665"/>
      <c r="O96" s="665"/>
      <c r="P96" s="665"/>
      <c r="Q96" s="665"/>
      <c r="R96" s="665"/>
      <c r="S96" s="665"/>
      <c r="T96" s="665"/>
      <c r="U96" s="665"/>
      <c r="V96" s="665"/>
      <c r="W96" s="665"/>
      <c r="X96" s="666"/>
      <c r="Y96" s="388"/>
      <c r="Z96" s="389"/>
      <c r="AA96" s="389"/>
      <c r="AB96" s="805"/>
      <c r="AC96" s="670"/>
      <c r="AD96" s="835"/>
      <c r="AE96" s="835"/>
      <c r="AF96" s="835"/>
      <c r="AG96" s="836"/>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835"/>
      <c r="I110" s="835"/>
      <c r="J110" s="835"/>
      <c r="K110" s="836"/>
      <c r="L110" s="664"/>
      <c r="M110" s="665"/>
      <c r="N110" s="665"/>
      <c r="O110" s="665"/>
      <c r="P110" s="665"/>
      <c r="Q110" s="665"/>
      <c r="R110" s="665"/>
      <c r="S110" s="665"/>
      <c r="T110" s="665"/>
      <c r="U110" s="665"/>
      <c r="V110" s="665"/>
      <c r="W110" s="665"/>
      <c r="X110" s="666"/>
      <c r="Y110" s="388"/>
      <c r="Z110" s="389"/>
      <c r="AA110" s="389"/>
      <c r="AB110" s="805"/>
      <c r="AC110" s="670"/>
      <c r="AD110" s="835"/>
      <c r="AE110" s="835"/>
      <c r="AF110" s="835"/>
      <c r="AG110" s="836"/>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835"/>
      <c r="I123" s="835"/>
      <c r="J123" s="835"/>
      <c r="K123" s="836"/>
      <c r="L123" s="664"/>
      <c r="M123" s="665"/>
      <c r="N123" s="665"/>
      <c r="O123" s="665"/>
      <c r="P123" s="665"/>
      <c r="Q123" s="665"/>
      <c r="R123" s="665"/>
      <c r="S123" s="665"/>
      <c r="T123" s="665"/>
      <c r="U123" s="665"/>
      <c r="V123" s="665"/>
      <c r="W123" s="665"/>
      <c r="X123" s="666"/>
      <c r="Y123" s="388"/>
      <c r="Z123" s="389"/>
      <c r="AA123" s="389"/>
      <c r="AB123" s="805"/>
      <c r="AC123" s="670"/>
      <c r="AD123" s="835"/>
      <c r="AE123" s="835"/>
      <c r="AF123" s="835"/>
      <c r="AG123" s="836"/>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835"/>
      <c r="I136" s="835"/>
      <c r="J136" s="835"/>
      <c r="K136" s="836"/>
      <c r="L136" s="664"/>
      <c r="M136" s="665"/>
      <c r="N136" s="665"/>
      <c r="O136" s="665"/>
      <c r="P136" s="665"/>
      <c r="Q136" s="665"/>
      <c r="R136" s="665"/>
      <c r="S136" s="665"/>
      <c r="T136" s="665"/>
      <c r="U136" s="665"/>
      <c r="V136" s="665"/>
      <c r="W136" s="665"/>
      <c r="X136" s="666"/>
      <c r="Y136" s="388"/>
      <c r="Z136" s="389"/>
      <c r="AA136" s="389"/>
      <c r="AB136" s="805"/>
      <c r="AC136" s="670"/>
      <c r="AD136" s="835"/>
      <c r="AE136" s="835"/>
      <c r="AF136" s="835"/>
      <c r="AG136" s="836"/>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835"/>
      <c r="I149" s="835"/>
      <c r="J149" s="835"/>
      <c r="K149" s="836"/>
      <c r="L149" s="664"/>
      <c r="M149" s="665"/>
      <c r="N149" s="665"/>
      <c r="O149" s="665"/>
      <c r="P149" s="665"/>
      <c r="Q149" s="665"/>
      <c r="R149" s="665"/>
      <c r="S149" s="665"/>
      <c r="T149" s="665"/>
      <c r="U149" s="665"/>
      <c r="V149" s="665"/>
      <c r="W149" s="665"/>
      <c r="X149" s="666"/>
      <c r="Y149" s="388"/>
      <c r="Z149" s="389"/>
      <c r="AA149" s="389"/>
      <c r="AB149" s="805"/>
      <c r="AC149" s="670"/>
      <c r="AD149" s="835"/>
      <c r="AE149" s="835"/>
      <c r="AF149" s="835"/>
      <c r="AG149" s="836"/>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835"/>
      <c r="I163" s="835"/>
      <c r="J163" s="835"/>
      <c r="K163" s="836"/>
      <c r="L163" s="664"/>
      <c r="M163" s="665"/>
      <c r="N163" s="665"/>
      <c r="O163" s="665"/>
      <c r="P163" s="665"/>
      <c r="Q163" s="665"/>
      <c r="R163" s="665"/>
      <c r="S163" s="665"/>
      <c r="T163" s="665"/>
      <c r="U163" s="665"/>
      <c r="V163" s="665"/>
      <c r="W163" s="665"/>
      <c r="X163" s="666"/>
      <c r="Y163" s="388"/>
      <c r="Z163" s="389"/>
      <c r="AA163" s="389"/>
      <c r="AB163" s="805"/>
      <c r="AC163" s="670"/>
      <c r="AD163" s="835"/>
      <c r="AE163" s="835"/>
      <c r="AF163" s="835"/>
      <c r="AG163" s="836"/>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835"/>
      <c r="I176" s="835"/>
      <c r="J176" s="835"/>
      <c r="K176" s="836"/>
      <c r="L176" s="664"/>
      <c r="M176" s="665"/>
      <c r="N176" s="665"/>
      <c r="O176" s="665"/>
      <c r="P176" s="665"/>
      <c r="Q176" s="665"/>
      <c r="R176" s="665"/>
      <c r="S176" s="665"/>
      <c r="T176" s="665"/>
      <c r="U176" s="665"/>
      <c r="V176" s="665"/>
      <c r="W176" s="665"/>
      <c r="X176" s="666"/>
      <c r="Y176" s="388"/>
      <c r="Z176" s="389"/>
      <c r="AA176" s="389"/>
      <c r="AB176" s="805"/>
      <c r="AC176" s="670"/>
      <c r="AD176" s="835"/>
      <c r="AE176" s="835"/>
      <c r="AF176" s="835"/>
      <c r="AG176" s="836"/>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835"/>
      <c r="I189" s="835"/>
      <c r="J189" s="835"/>
      <c r="K189" s="836"/>
      <c r="L189" s="664"/>
      <c r="M189" s="665"/>
      <c r="N189" s="665"/>
      <c r="O189" s="665"/>
      <c r="P189" s="665"/>
      <c r="Q189" s="665"/>
      <c r="R189" s="665"/>
      <c r="S189" s="665"/>
      <c r="T189" s="665"/>
      <c r="U189" s="665"/>
      <c r="V189" s="665"/>
      <c r="W189" s="665"/>
      <c r="X189" s="666"/>
      <c r="Y189" s="388"/>
      <c r="Z189" s="389"/>
      <c r="AA189" s="389"/>
      <c r="AB189" s="805"/>
      <c r="AC189" s="670"/>
      <c r="AD189" s="835"/>
      <c r="AE189" s="835"/>
      <c r="AF189" s="835"/>
      <c r="AG189" s="836"/>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835"/>
      <c r="I202" s="835"/>
      <c r="J202" s="835"/>
      <c r="K202" s="836"/>
      <c r="L202" s="664"/>
      <c r="M202" s="665"/>
      <c r="N202" s="665"/>
      <c r="O202" s="665"/>
      <c r="P202" s="665"/>
      <c r="Q202" s="665"/>
      <c r="R202" s="665"/>
      <c r="S202" s="665"/>
      <c r="T202" s="665"/>
      <c r="U202" s="665"/>
      <c r="V202" s="665"/>
      <c r="W202" s="665"/>
      <c r="X202" s="666"/>
      <c r="Y202" s="388"/>
      <c r="Z202" s="389"/>
      <c r="AA202" s="389"/>
      <c r="AB202" s="805"/>
      <c r="AC202" s="670"/>
      <c r="AD202" s="835"/>
      <c r="AE202" s="835"/>
      <c r="AF202" s="835"/>
      <c r="AG202" s="836"/>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835"/>
      <c r="I216" s="835"/>
      <c r="J216" s="835"/>
      <c r="K216" s="836"/>
      <c r="L216" s="664"/>
      <c r="M216" s="665"/>
      <c r="N216" s="665"/>
      <c r="O216" s="665"/>
      <c r="P216" s="665"/>
      <c r="Q216" s="665"/>
      <c r="R216" s="665"/>
      <c r="S216" s="665"/>
      <c r="T216" s="665"/>
      <c r="U216" s="665"/>
      <c r="V216" s="665"/>
      <c r="W216" s="665"/>
      <c r="X216" s="666"/>
      <c r="Y216" s="388"/>
      <c r="Z216" s="389"/>
      <c r="AA216" s="389"/>
      <c r="AB216" s="805"/>
      <c r="AC216" s="670"/>
      <c r="AD216" s="835"/>
      <c r="AE216" s="835"/>
      <c r="AF216" s="835"/>
      <c r="AG216" s="836"/>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835"/>
      <c r="I229" s="835"/>
      <c r="J229" s="835"/>
      <c r="K229" s="836"/>
      <c r="L229" s="664"/>
      <c r="M229" s="665"/>
      <c r="N229" s="665"/>
      <c r="O229" s="665"/>
      <c r="P229" s="665"/>
      <c r="Q229" s="665"/>
      <c r="R229" s="665"/>
      <c r="S229" s="665"/>
      <c r="T229" s="665"/>
      <c r="U229" s="665"/>
      <c r="V229" s="665"/>
      <c r="W229" s="665"/>
      <c r="X229" s="666"/>
      <c r="Y229" s="388"/>
      <c r="Z229" s="389"/>
      <c r="AA229" s="389"/>
      <c r="AB229" s="805"/>
      <c r="AC229" s="670"/>
      <c r="AD229" s="835"/>
      <c r="AE229" s="835"/>
      <c r="AF229" s="835"/>
      <c r="AG229" s="836"/>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835"/>
      <c r="I242" s="835"/>
      <c r="J242" s="835"/>
      <c r="K242" s="836"/>
      <c r="L242" s="664"/>
      <c r="M242" s="665"/>
      <c r="N242" s="665"/>
      <c r="O242" s="665"/>
      <c r="P242" s="665"/>
      <c r="Q242" s="665"/>
      <c r="R242" s="665"/>
      <c r="S242" s="665"/>
      <c r="T242" s="665"/>
      <c r="U242" s="665"/>
      <c r="V242" s="665"/>
      <c r="W242" s="665"/>
      <c r="X242" s="666"/>
      <c r="Y242" s="388"/>
      <c r="Z242" s="389"/>
      <c r="AA242" s="389"/>
      <c r="AB242" s="805"/>
      <c r="AC242" s="670"/>
      <c r="AD242" s="835"/>
      <c r="AE242" s="835"/>
      <c r="AF242" s="835"/>
      <c r="AG242" s="836"/>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835"/>
      <c r="I255" s="835"/>
      <c r="J255" s="835"/>
      <c r="K255" s="836"/>
      <c r="L255" s="664"/>
      <c r="M255" s="665"/>
      <c r="N255" s="665"/>
      <c r="O255" s="665"/>
      <c r="P255" s="665"/>
      <c r="Q255" s="665"/>
      <c r="R255" s="665"/>
      <c r="S255" s="665"/>
      <c r="T255" s="665"/>
      <c r="U255" s="665"/>
      <c r="V255" s="665"/>
      <c r="W255" s="665"/>
      <c r="X255" s="666"/>
      <c r="Y255" s="388"/>
      <c r="Z255" s="389"/>
      <c r="AA255" s="389"/>
      <c r="AB255" s="805"/>
      <c r="AC255" s="670"/>
      <c r="AD255" s="835"/>
      <c r="AE255" s="835"/>
      <c r="AF255" s="835"/>
      <c r="AG255" s="836"/>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2020-06-22T04:28:03Z</cp:lastPrinted>
  <dcterms:created xsi:type="dcterms:W3CDTF">2012-03-13T00:50:25Z</dcterms:created>
  <dcterms:modified xsi:type="dcterms:W3CDTF">2020-10-02T09:15:40Z</dcterms:modified>
</cp:coreProperties>
</file>