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E1110"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<sst xmlns="http://schemas.openxmlformats.org/spreadsheetml/2006/main" count="2978" uniqueCount="659">
  <si>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</si>
  <si>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</si>
  <si>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</si>
  <si>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</si>
  <si>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</si>
  <si>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</si>
  <si>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</si>
  <si>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</si>
  <si>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</si>
  <si>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</si>
  <si>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</si>
  <si>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</si>
  <si>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</si>
  <si>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</si>
  <si>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</si>
  <si>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</si>
  <si>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</si>
  <si>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</si>
  <si>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</si>
  <si>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</si>
  <si>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</si>
  <si>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</si>
  <si>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</si>
  <si>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</si>
  <si>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</si>
  <si>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</si>
  <si>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</si>
  <si>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</si>
  <si>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</si>
  <si>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</si>
  <si>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</si>
  <si>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</si>
  <si>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</si>
  <si>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</si>
  <si>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</si>
  <si>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</si>
  <si>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</si>
  <si>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</si>
  <si>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</si>
  <si>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</si>
  <si>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</si>
  <si>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</si>
  <si>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</si>
  <si>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</si>
  <si>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</si>
  <si>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</si>
  <si>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</si>
  <si>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</si>
  <si>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</si>
  <si>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</si>
  <si>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</si>
  <si>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</si>
  <si>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</si>
  <si>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</si>
  <si>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</si>
  <si>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</si>
  <si>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</si>
  <si>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</si>
  <si>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</si>
  <si>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</si>
  <si>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</si>
  <si>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</si>
  <si>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</si>
  <si>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</si>
  <si>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</si>
  <si>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</si>
  <si>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</si>
  <si>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</si>
  <si>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</si>
  <si>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</si>
  <si>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</si>
  <si>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</si>
  <si>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</si>
  <si>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</si>
  <si>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</si>
  <si>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</si>
  <si>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</si>
  <si>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</si>
  <si>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</si>
  <si>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</si>
  <si>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</si>
  <si>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</si>
  <si>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</si>
  <si>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</si>
  <si>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</si>
  <si>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</si>
  <si>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</si>
  <si>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</si>
  <si>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</si>
  <si>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</si>
  <si>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</si>
  <si>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</si>
  <si>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</si>
  <si>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</si>
  <si>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</si>
  <si>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</si>
  <si>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</si>
  <si>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</si>
  <si>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</si>
  <si>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</si>
  <si>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</si>
  <si>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</si>
  <si>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</si>
  <si>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</si>
  <si>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</si>
  <si>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</si>
  <si>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</si>
  <si>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</si>
  <si>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</si>
  <si>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</si>
  <si>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</si>
  <si>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</si>
  <si>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</si>
  <si>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</si>
  <si>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</si>
  <si>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</si>
  <si>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</si>
  <si>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</si>
  <si>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</si>
  <si>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</si>
  <si>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</si>
  <si>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</si>
  <si>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</si>
  <si>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</si>
  <si>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</si>
  <si>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</si>
  <si>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</si>
  <si>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</si>
  <si>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</si>
  <si>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</si>
  <si>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</si>
  <si>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</si>
  <si>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</si>
  <si>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</si>
  <si>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</si>
  <si>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</si>
  <si>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</si>
  <si>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</si>
  <si>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</si>
  <si>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</si>
  <si>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</si>
  <si>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</si>
  <si>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</si>
  <si>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</si>
  <si>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</si>
  <si>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</si>
  <si>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</si>
  <si>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</si>
  <si>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</si>
  <si>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</si>
  <si>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</si>
  <si>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</si>
  <si>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</si>
  <si>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</si>
  <si>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</si>
  <si>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</si>
  <si>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</si>
  <si>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</si>
  <si>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</si>
  <si>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</si>
  <si>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</si>
  <si>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</si>
  <si>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</si>
  <si>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</si>
  <si>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</si>
  <si>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</si>
  <si>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</si>
  <si>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</si>
  <si>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</si>
  <si>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</si>
  <si>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</si>
  <si>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</si>
  <si>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</si>
  <si>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</si>
  <si>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</si>
  <si>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</si>
  <si>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</si>
  <si>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</si>
  <si>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</si>
  <si>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</si>
  <si>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</si>
  <si>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</si>
  <si>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</si>
  <si>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</si>
  <si>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</si>
  <si>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</si>
  <si>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</si>
  <si>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</si>
  <si>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</si>
  <si>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</si>
  <si>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</si>
  <si>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</si>
  <si>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</si>
  <si>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</si>
  <si>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</si>
  <si>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</si>
  <si>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</si>
  <si>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</si>
  <si>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</si>
  <si>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</si>
  <si>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</si>
  <si>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</si>
  <si>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</si>
  <si>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</si>
  <si>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</si>
  <si>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</si>
  <si>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</si>
  <si>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</si>
  <si>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</si>
  <si>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</si>
  <si>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</si>
  <si>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</si>
  <si>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</si>
  <si>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</si>
  <si>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</si>
  <si>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</si>
  <si>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</si>
  <si>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</si>
  <si>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</si>
  <si>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</si>
  <si>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</si>
  <si>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</si>
  <si>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</si>
  <si>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</si>
  <si>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</si>
  <si>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</si>
  <si>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</si>
  <si>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</si>
  <si>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</si>
  <si>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</si>
  <si>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</si>
  <si>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</si>
  <si>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</si>
  <si>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</si>
  <si>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</si>
  <si>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</si>
  <si>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</si>
  <si>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</si>
  <si>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</si>
  <si>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</si>
  <si>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</si>
  <si>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</si>
  <si>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</si>
  <si>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</si>
  <si>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</si>
  <si>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</si>
  <si>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</si>
  <si>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</si>
  <si>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</si>
  <si>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</si>
  <si>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</si>
  <si>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</si>
  <si>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</si>
  <si>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</si>
  <si>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</si>
  <si>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</si>
  <si>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</si>
  <si>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</si>
  <si>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</si>
  <si>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</si>
  <si>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</si>
  <si>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</si>
  <si>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</si>
  <si>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</si>
  <si>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</si>
  <si>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</si>
  <si>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</si>
  <si>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</si>
  <si>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</si>
  <si>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</si>
  <si>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</si>
  <si>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</si>
  <si>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</si>
  <si>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</si>
  <si>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</si>
  <si>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</si>
  <si>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</si>
  <si>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</si>
  <si>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</si>
  <si>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</si>
  <si>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</si>
  <si>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</si>
  <si>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</si>
  <si>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</si>
  <si>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</si>
  <si>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</si>
  <si>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</si>
  <si>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</si>
  <si>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</si>
  <si>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</si>
  <si>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</si>
  <si>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</si>
  <si>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</si>
  <si>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</si>
  <si>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</si>
  <si>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</si>
  <si>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</si>
  <si>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</si>
  <si>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</si>
  <si>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</si>
  <si>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</si>
  <si>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</si>
  <si>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</si>
  <si>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</si>
  <si>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</si>
  <si>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</si>
  <si>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</si>
  <si>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</si>
  <si>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</si>
  <si>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</si>
  <si>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</si>
  <si>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</si>
  <si>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</si>
  <si>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</si>
  <si>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</si>
  <si>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</si>
  <si>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</si>
  <si>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</si>
  <si>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</si>
  <si>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</si>
  <si>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</si>
  <si>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</si>
  <si>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</si>
  <si>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</si>
  <si>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</si>
  <si>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</si>
  <si>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</si>
  <si>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</si>
  <si>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</si>
  <si>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</si>
  <si>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</si>
  <si>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</si>
  <si>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</si>
  <si>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</si>
  <si>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</si>
  <si>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</si>
  <si>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</si>
  <si>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</si>
  <si>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</si>
  <si>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</si>
  <si>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</si>
  <si>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</si>
  <si>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</si>
  <si>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</si>
  <si>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</si>
  <si>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</si>
  <si>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</si>
  <si>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</si>
  <si>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</si>
  <si>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</si>
  <si>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</si>
  <si>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</si>
  <si>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</si>
  <si>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</si>
  <si>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</si>
  <si>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</si>
  <si>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</si>
  <si>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</si>
  <si>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</si>
  <si>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</si>
  <si>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</si>
  <si>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</si>
  <si>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</si>
  <si>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</si>
  <si>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</si>
  <si>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</si>
  <si>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</si>
  <si>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</si>
  <si>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</si>
  <si>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</si>
  <si>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</si>
  <si>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</si>
  <si>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</si>
  <si>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</si>
  <si>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</si>
  <si>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</si>
  <si>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</si>
  <si>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</si>
  <si>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</si>
  <si>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</si>
  <si>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</si>
  <si>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</si>
  <si>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</si>
  <si>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</si>
  <si>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</si>
  <si>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</si>
  <si>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</si>
  <si>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</si>
  <si>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</si>
  <si>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</si>
  <si>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</si>
  <si>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</si>
  <si>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</si>
  <si>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</si>
  <si>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</si>
  <si>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</si>
  <si>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</si>
  <si>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</si>
  <si>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</si>
  <si>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</si>
  <si>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</si>
  <si>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</si>
  <si>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</si>
  <si>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</si>
  <si>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</si>
  <si>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</si>
  <si>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</si>
  <si>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</si>
  <si>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</si>
  <si>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</si>
  <si>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</si>
  <si>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</si>
  <si>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</si>
  <si>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</si>
  <si>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</si>
  <si>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</si>
  <si>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</si>
  <si>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</si>
  <si>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</si>
  <si>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</si>
  <si>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</si>
  <si>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</si>
  <si>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</si>
  <si>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</si>
  <si>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</si>
  <si>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</si>
  <si>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</si>
  <si>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</si>
  <si>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</si>
  <si>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</si>
  <si>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</si>
  <si>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</si>
  <si>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</si>
  <si>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</si>
  <si>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</si>
  <si>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</si>
  <si>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</si>
  <si>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</si>
  <si>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</si>
  <si>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</si>
  <si>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</si>
  <si>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</si>
  <si>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</si>
  <si>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</si>
  <si>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</si>
  <si>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</si>
  <si>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</si>
  <si>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</si>
  <si>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</si>
  <si>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</si>
  <si>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</si>
  <si>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</si>
  <si>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</si>
  <si>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</si>
  <si>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</si>
  <si>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</si>
  <si>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</si>
  <si>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</si>
  <si>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</si>
  <si>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</si>
  <si>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</si>
  <si>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</si>
  <si>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</si>
  <si>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</si>
  <si>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</si>
  <si>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</si>
  <si>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</si>
  <si>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</si>
  <si>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</si>
  <si>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</si>
  <si>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</si>
  <si>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</si>
  <si>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</si>
  <si>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</si>
  <si>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</si>
  <si>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</si>
  <si>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</si>
  <si>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</si>
  <si>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</si>
  <si>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</si>
  <si>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</si>
  <si>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</si>
  <si>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</si>
  <si>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</si>
  <si>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</si>
  <si>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</si>
  <si>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</si>
  <si>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</si>
  <si>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</si>
  <si>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</si>
  <si>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</si>
  <si>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</si>
  <si>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</si>
  <si>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</si>
  <si>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</si>
  <si>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</si>
  <si>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</si>
  <si>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</si>
  <si>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</si>
  <si>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</si>
  <si>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</si>
  <si>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</si>
  <si>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</si>
  <si>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</si>
  <si>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</si>
  <si>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</si>
  <si>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</si>
  <si>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</si>
  <si>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</si>
  <si>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</si>
  <si>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</si>
  <si>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</si>
  <si>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</si>
  <si>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</si>
  <si>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</si>
  <si>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</si>
  <si>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</si>
  <si>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</si>
  <si>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</si>
  <si>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</si>
  <si>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</si>
  <si>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</si>
  <si>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</si>
  <si>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</si>
  <si>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</si>
  <si>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</si>
  <si>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</si>
  <si>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</si>
  <si>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</si>
  <si>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</si>
  <si>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</si>
  <si>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</si>
  <si>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</si>
  <si>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</si>
  <si>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</si>
  <si>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</si>
  <si>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</si>
  <si>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</si>
  <si>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</si>
  <si>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</si>
  <si>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</si>
  <si>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</si>
  <si>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</si>
  <si>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</si>
  <si>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</si>
  <si>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</si>
  <si>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</si>
  <si>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</si>
  <si>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</si>
  <si>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</si>
  <si>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</si>
  <si>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</si>
  <si>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</si>
  <si>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</si>
  <si>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</si>
  <si>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</si>
  <si>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</si>
  <si>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</si>
  <si>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</si>
  <si>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</si>
  <si>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</si>
  <si>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</si>
  <si>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</si>
  <si>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</si>
  <si>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子ども家庭局</t>
    <rPh sb="0" eb="1">
      <t>コ</t>
    </rPh>
    <rPh sb="3" eb="5">
      <t>カテイ</t>
    </rPh>
    <rPh sb="5" eb="6">
      <t>キョク</t>
    </rPh>
    <phoneticPr fontId="5"/>
  </si>
  <si>
    <t>母子保健課</t>
    <rPh sb="0" eb="4">
      <t>ボシホケン</t>
    </rPh>
    <rPh sb="4" eb="5">
      <t>カ</t>
    </rPh>
    <phoneticPr fontId="5"/>
  </si>
  <si>
    <t>小林秀幸</t>
    <rPh sb="0" eb="4">
      <t>コバヤシヒデユキ</t>
    </rPh>
    <phoneticPr fontId="5"/>
  </si>
  <si>
    <t>生涯を通じた女性の健康支援事業</t>
  </si>
  <si>
    <t>平成８年度</t>
  </si>
  <si>
    <t>-</t>
  </si>
  <si>
    <t>-</t>
    <phoneticPr fontId="5"/>
  </si>
  <si>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</si>
  <si>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実施主体：都道府県・指定都市・中核市（（４）は都道府県のみ）
　補助率：国１／２、都道府県・指定都市・中核市１／２</t>
    <rPh sb="149" eb="152">
      <t>フイクショウ</t>
    </rPh>
    <rPh sb="160" eb="161">
      <t>トウ</t>
    </rPh>
    <phoneticPr fontId="5"/>
  </si>
  <si>
    <t>母子保健衛生費補助金</t>
  </si>
  <si>
    <t>-</t>
    <phoneticPr fontId="5"/>
  </si>
  <si>
    <t>-</t>
    <phoneticPr fontId="5"/>
  </si>
  <si>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rPh sb="5" eb="7">
      <t>ケンコウ</t>
    </rPh>
    <rPh sb="7" eb="9">
      <t>キョウシツ</t>
    </rPh>
    <rPh sb="10" eb="12">
      <t>ジッシ</t>
    </rPh>
    <rPh sb="13" eb="15">
      <t>ソウダン</t>
    </rPh>
    <rPh sb="15" eb="17">
      <t>タイセイ</t>
    </rPh>
    <rPh sb="18" eb="20">
      <t>セイビ</t>
    </rPh>
    <rPh sb="51" eb="53">
      <t>ジギョウ</t>
    </rPh>
    <phoneticPr fontId="5"/>
  </si>
  <si>
    <t>全都道府県、指定都市、中核市における不妊専門相談センター事業の実施</t>
    <rPh sb="28" eb="30">
      <t>ジギョウ</t>
    </rPh>
    <rPh sb="31" eb="33">
      <t>ジッシ</t>
    </rPh>
    <phoneticPr fontId="5"/>
  </si>
  <si>
    <t>不妊専門相談センターを実施する都道府県市数
※国庫補助を受けず、自治体単独で実施している事業を含む</t>
    <rPh sb="11" eb="13">
      <t>ジッシ</t>
    </rPh>
    <phoneticPr fontId="5"/>
  </si>
  <si>
    <t>都道府県市数</t>
    <rPh sb="0" eb="4">
      <t>トドウフケン</t>
    </rPh>
    <rPh sb="4" eb="6">
      <t>シスウ</t>
    </rPh>
    <phoneticPr fontId="5"/>
  </si>
  <si>
    <t>-</t>
    <phoneticPr fontId="5"/>
  </si>
  <si>
    <t>女性健康支援センター事業を実施する都道府県市数
※国庫補助を受けず、自治体単独で実施している事業を含む</t>
  </si>
  <si>
    <t>百万円</t>
    <rPh sb="0" eb="1">
      <t>ヒャク</t>
    </rPh>
    <rPh sb="1" eb="2">
      <t>マン</t>
    </rPh>
    <rPh sb="2" eb="3">
      <t>エン</t>
    </rPh>
    <phoneticPr fontId="5"/>
  </si>
  <si>
    <t>百万円/事業実施都道府県市数</t>
  </si>
  <si>
    <t>HTLV-1母子感染対策事業を実施する都道府県数</t>
  </si>
  <si>
    <t>執行額／事業実施都道府県市数
（都道府県市数は、健康教育事業、女性健康支援センター事業、不妊専門相談センター、HTLV-1母子感染対策事業を実施した延べ都道府県市数）</t>
    <rPh sb="0" eb="2">
      <t>シッコウ</t>
    </rPh>
    <rPh sb="4" eb="6">
      <t>ジギョウ</t>
    </rPh>
    <rPh sb="6" eb="8">
      <t>ジッシ</t>
    </rPh>
    <rPh sb="8" eb="12">
      <t>トドウフケン</t>
    </rPh>
    <rPh sb="12" eb="13">
      <t>シ</t>
    </rPh>
    <rPh sb="13" eb="14">
      <t>スウ</t>
    </rPh>
    <rPh sb="16" eb="20">
      <t>トドウフケン</t>
    </rPh>
    <rPh sb="20" eb="21">
      <t>シ</t>
    </rPh>
    <rPh sb="21" eb="22">
      <t>スウ</t>
    </rPh>
    <rPh sb="70" eb="72">
      <t>ジッシ</t>
    </rPh>
    <rPh sb="74" eb="75">
      <t>ノ</t>
    </rPh>
    <phoneticPr fontId="5"/>
  </si>
  <si>
    <t>151/215</t>
  </si>
  <si>
    <t>164/216</t>
  </si>
  <si>
    <t>母子保健衛生対策の充実を図ること（Ⅶ－３）</t>
  </si>
  <si>
    <t>-</t>
    <phoneticPr fontId="5"/>
  </si>
  <si>
    <t>-</t>
    <phoneticPr fontId="5"/>
  </si>
  <si>
    <t>-</t>
    <phoneticPr fontId="5"/>
  </si>
  <si>
    <t>-</t>
    <phoneticPr fontId="5"/>
  </si>
  <si>
    <t>-</t>
    <phoneticPr fontId="5"/>
  </si>
  <si>
    <t>-</t>
    <phoneticPr fontId="5"/>
  </si>
  <si>
    <t>○</t>
  </si>
  <si>
    <t>‐</t>
  </si>
  <si>
    <t>無</t>
  </si>
  <si>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</si>
  <si>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</si>
  <si>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</si>
  <si>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</si>
  <si>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</si>
  <si>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</si>
  <si>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</si>
  <si>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</si>
  <si>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相談を希望する者が確実に利用できるように不妊専門相談支援センター等の周知を強化する必要がある。</t>
    <rPh sb="0" eb="2">
      <t>ソウダン</t>
    </rPh>
    <rPh sb="3" eb="5">
      <t>キボウ</t>
    </rPh>
    <rPh sb="7" eb="8">
      <t>モノ</t>
    </rPh>
    <rPh sb="9" eb="11">
      <t>カクジツ</t>
    </rPh>
    <rPh sb="12" eb="14">
      <t>リヨウ</t>
    </rPh>
    <rPh sb="20" eb="28">
      <t>フニンセンモンソウダンシエン</t>
    </rPh>
    <rPh sb="32" eb="33">
      <t>トウ</t>
    </rPh>
    <rPh sb="34" eb="36">
      <t>シュウチ</t>
    </rPh>
    <rPh sb="37" eb="39">
      <t>キョウカ</t>
    </rPh>
    <rPh sb="41" eb="43">
      <t>ヒツヨウ</t>
    </rPh>
    <phoneticPr fontId="5"/>
  </si>
  <si>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</si>
  <si>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</si>
  <si>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</si>
  <si>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</si>
  <si>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</si>
  <si>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HTLV-1対策推進費</t>
    <rPh sb="6" eb="8">
      <t>タイサク</t>
    </rPh>
    <rPh sb="8" eb="10">
      <t>スイシン</t>
    </rPh>
    <rPh sb="10" eb="11">
      <t>ヒ</t>
    </rPh>
    <phoneticPr fontId="5"/>
  </si>
  <si>
    <t>405</t>
    <phoneticPr fontId="5"/>
  </si>
  <si>
    <t>678</t>
    <phoneticPr fontId="5"/>
  </si>
  <si>
    <t>660</t>
    <phoneticPr fontId="5"/>
  </si>
  <si>
    <t>364</t>
    <phoneticPr fontId="5"/>
  </si>
  <si>
    <t>690</t>
    <phoneticPr fontId="5"/>
  </si>
  <si>
    <t>312</t>
    <phoneticPr fontId="5"/>
  </si>
  <si>
    <t>663</t>
    <phoneticPr fontId="5"/>
  </si>
  <si>
    <t>676</t>
    <phoneticPr fontId="5"/>
  </si>
  <si>
    <t>664</t>
    <phoneticPr fontId="5"/>
  </si>
  <si>
    <t>生涯を通じた女性の健康支援事業</t>
    <rPh sb="0" eb="2">
      <t>ショウガイ</t>
    </rPh>
    <phoneticPr fontId="5"/>
  </si>
  <si>
    <t>埼玉県</t>
    <rPh sb="0" eb="3">
      <t>サイタマケン</t>
    </rPh>
    <phoneticPr fontId="5"/>
  </si>
  <si>
    <t>山梨県</t>
    <rPh sb="0" eb="3">
      <t>ヤマナシケン</t>
    </rPh>
    <phoneticPr fontId="5"/>
  </si>
  <si>
    <t>静岡県</t>
    <rPh sb="0" eb="3">
      <t>シズオカケン</t>
    </rPh>
    <phoneticPr fontId="5"/>
  </si>
  <si>
    <t>千葉県</t>
    <rPh sb="0" eb="3">
      <t>チバケン</t>
    </rPh>
    <phoneticPr fontId="5"/>
  </si>
  <si>
    <t>大阪府</t>
    <rPh sb="0" eb="3">
      <t>オオサカフ</t>
    </rPh>
    <phoneticPr fontId="5"/>
  </si>
  <si>
    <t>東京都</t>
    <rPh sb="0" eb="3">
      <t>トウキョウト</t>
    </rPh>
    <phoneticPr fontId="5"/>
  </si>
  <si>
    <t>富山県</t>
    <rPh sb="0" eb="3">
      <t>トヤマケン</t>
    </rPh>
    <phoneticPr fontId="5"/>
  </si>
  <si>
    <t>宮崎県</t>
    <rPh sb="0" eb="3">
      <t>ミヤザキケン</t>
    </rPh>
    <phoneticPr fontId="5"/>
  </si>
  <si>
    <t>横浜市</t>
    <rPh sb="0" eb="3">
      <t>ヨコハマシ</t>
    </rPh>
    <phoneticPr fontId="5"/>
  </si>
  <si>
    <t>A.埼玉県</t>
    <rPh sb="2" eb="5">
      <t>サイタマケン</t>
    </rPh>
    <phoneticPr fontId="5"/>
  </si>
  <si>
    <t>横須賀市</t>
    <rPh sb="0" eb="4">
      <t>ヨコスカシ</t>
    </rPh>
    <phoneticPr fontId="5"/>
  </si>
  <si>
    <t>196/220</t>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</si>
  <si>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</si>
  <si>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女性健康支援センター事業</t>
    <rPh sb="0" eb="6">
      <t>ジョセイケンコウシエン</t>
    </rPh>
    <rPh sb="10" eb="12">
      <t>ジギョウ</t>
    </rPh>
    <phoneticPr fontId="5"/>
  </si>
  <si>
    <t>不妊専門相談支援センター</t>
    <rPh sb="0" eb="8">
      <t>フニンセンモンソウダンシエン</t>
    </rPh>
    <phoneticPr fontId="5"/>
  </si>
  <si>
    <t>196/240</t>
    <phoneticPr fontId="5"/>
  </si>
  <si>
    <t>健康教育事業、女性健康支援センター事業、HTLV-1母子感染対策事業について、見込みを下回っている。</t>
    <rPh sb="0" eb="2">
      <t>ケンコウ</t>
    </rPh>
    <rPh sb="2" eb="4">
      <t>キョウイク</t>
    </rPh>
    <rPh sb="4" eb="6">
      <t>ジギョウ</t>
    </rPh>
    <rPh sb="7" eb="13">
      <t>ジョセイケンコウシエン</t>
    </rPh>
    <rPh sb="17" eb="19">
      <t>ジギョウ</t>
    </rPh>
    <rPh sb="39" eb="41">
      <t>ミコ</t>
    </rPh>
    <rPh sb="43" eb="45">
      <t>シタマワ</t>
    </rPh>
    <phoneticPr fontId="5"/>
  </si>
  <si>
    <t>-</t>
    <phoneticPr fontId="5"/>
  </si>
  <si>
    <t>-</t>
    <phoneticPr fontId="5"/>
  </si>
  <si>
    <t>不妊専門相談センターを設置する自治体数
※国庫補助を受けず、自治体単独で実施している事業を含む</t>
    <rPh sb="0" eb="2">
      <t>フニン</t>
    </rPh>
    <rPh sb="2" eb="4">
      <t>センモン</t>
    </rPh>
    <rPh sb="4" eb="6">
      <t>ソウダン</t>
    </rPh>
    <rPh sb="11" eb="13">
      <t>セッチ</t>
    </rPh>
    <rPh sb="15" eb="18">
      <t>ジチタイ</t>
    </rPh>
    <rPh sb="18" eb="19">
      <t>スウ</t>
    </rPh>
    <rPh sb="21" eb="23">
      <t>コッコ</t>
    </rPh>
    <rPh sb="23" eb="25">
      <t>ホジョ</t>
    </rPh>
    <rPh sb="26" eb="27">
      <t>ウ</t>
    </rPh>
    <rPh sb="30" eb="33">
      <t>ジチタイ</t>
    </rPh>
    <rPh sb="33" eb="35">
      <t>タンドク</t>
    </rPh>
    <rPh sb="36" eb="38">
      <t>ジッシ</t>
    </rPh>
    <rPh sb="42" eb="44">
      <t>ジギョウ</t>
    </rPh>
    <rPh sb="45" eb="46">
      <t>フク</t>
    </rPh>
    <phoneticPr fontId="5"/>
  </si>
  <si>
    <t>本事業において、女性健康支援センター事業、不妊専門相談センター事業や、若年妊婦等支援事業等の実施により、女性の健康支援・不妊に悩む方や、予期せぬ妊娠等に悩む妊婦等への相談体制等の整備を行い、妊産婦等が安心して子どもを産み育てることなどを可能にする社会づくりを推進している。</t>
    <rPh sb="35" eb="37">
      <t>ジャクネン</t>
    </rPh>
    <rPh sb="37" eb="39">
      <t>ニンプ</t>
    </rPh>
    <rPh sb="39" eb="40">
      <t>トウ</t>
    </rPh>
    <rPh sb="40" eb="42">
      <t>シエン</t>
    </rPh>
    <rPh sb="42" eb="44">
      <t>ジギョウ</t>
    </rPh>
    <rPh sb="68" eb="70">
      <t>ヨキ</t>
    </rPh>
    <rPh sb="72" eb="74">
      <t>ニンシン</t>
    </rPh>
    <rPh sb="74" eb="75">
      <t>トウ</t>
    </rPh>
    <rPh sb="76" eb="77">
      <t>ナヤ</t>
    </rPh>
    <rPh sb="78" eb="80">
      <t>ニンプ</t>
    </rPh>
    <rPh sb="80" eb="81">
      <t>トウ</t>
    </rPh>
    <rPh sb="87" eb="88">
      <t>トウ</t>
    </rPh>
    <rPh sb="108" eb="109">
      <t>ウ</t>
    </rPh>
    <phoneticPr fontId="5"/>
  </si>
  <si>
    <t>健康教育事業を実施する都道府県市数</t>
    <rPh sb="7" eb="9">
      <t>ジッシ</t>
    </rPh>
    <phoneticPr fontId="5"/>
  </si>
  <si>
    <t>安心して妊娠・出産・子育てができるよう、妊産婦等への切れ目ない支援の実現等を図るため 、母子保健医療対策の充実強化を図る。
平成29～令和元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rPh sb="67" eb="69">
      <t>レイワ</t>
    </rPh>
    <rPh sb="69" eb="70">
      <t>モト</t>
    </rPh>
    <phoneticPr fontId="5"/>
  </si>
  <si>
    <t>平成27年3月に閣議決定された「少子化社会対策大綱を踏まえ、女性の健康支援・不妊に悩む方への相談体制の整備を図るなど、妊娠、出産、子育ての希望を実現できる社会を構築するため、国が実施すべき事業である。</t>
    <phoneticPr fontId="5"/>
  </si>
  <si>
    <t>平成27年3月に閣議決定された「少子化社会対策大綱」を踏まえ、女性の健康支援・不妊に悩む方への相談体制の整備を図るなど、妊娠、出産、子育ての希望を実現できる社会を構築するため、優先度が高い事業である。</t>
    <rPh sb="88" eb="91">
      <t>ユウセンド</t>
    </rPh>
    <rPh sb="92" eb="93">
      <t>タカ</t>
    </rPh>
    <phoneticPr fontId="5"/>
  </si>
  <si>
    <t>「女性活躍加速のための重点方針２０１９」において、女性の生涯を通じた健康を支援するため女性健康支援センターによる支援を推進すること、また、予期せぬ妊娠等により悩みを抱えた若年妊婦等に対する支援の強化等を求められている。また、近年の虐待事案を見ても、０歳・０日児における死亡事例が生じており、若年妊婦等への支援を含めて、継続して事業を推進する必要がある。
女性健康支援センター等は、ほぼ全都道府県で実施されており、指定都市・中核市での実施が課題となっている。また、若年妊婦等支援事業は令和２年度から開始しており、自治体において積極的な活用を促していく必要がある。</t>
    <rPh sb="1" eb="3">
      <t>ジョセイ</t>
    </rPh>
    <rPh sb="3" eb="5">
      <t>カツヤク</t>
    </rPh>
    <rPh sb="5" eb="7">
      <t>カソク</t>
    </rPh>
    <rPh sb="11" eb="13">
      <t>ジュウテン</t>
    </rPh>
    <rPh sb="13" eb="15">
      <t>ホウシン</t>
    </rPh>
    <rPh sb="25" eb="27">
      <t>ジョセイ</t>
    </rPh>
    <rPh sb="28" eb="30">
      <t>ショウガイ</t>
    </rPh>
    <rPh sb="31" eb="32">
      <t>ツウ</t>
    </rPh>
    <rPh sb="34" eb="36">
      <t>ケンコウ</t>
    </rPh>
    <rPh sb="37" eb="39">
      <t>シエン</t>
    </rPh>
    <rPh sb="43" eb="45">
      <t>ジョセイ</t>
    </rPh>
    <rPh sb="45" eb="47">
      <t>ケンコウ</t>
    </rPh>
    <rPh sb="47" eb="49">
      <t>シエン</t>
    </rPh>
    <rPh sb="56" eb="58">
      <t>シエン</t>
    </rPh>
    <rPh sb="59" eb="61">
      <t>スイシン</t>
    </rPh>
    <rPh sb="69" eb="71">
      <t>ヨキ</t>
    </rPh>
    <rPh sb="73" eb="75">
      <t>ニンシン</t>
    </rPh>
    <rPh sb="75" eb="76">
      <t>トウ</t>
    </rPh>
    <rPh sb="79" eb="80">
      <t>ナヤ</t>
    </rPh>
    <rPh sb="82" eb="83">
      <t>カカ</t>
    </rPh>
    <rPh sb="85" eb="87">
      <t>ジャクネン</t>
    </rPh>
    <rPh sb="87" eb="89">
      <t>ニンプ</t>
    </rPh>
    <rPh sb="89" eb="90">
      <t>トウ</t>
    </rPh>
    <rPh sb="91" eb="92">
      <t>タイ</t>
    </rPh>
    <rPh sb="94" eb="96">
      <t>シエン</t>
    </rPh>
    <rPh sb="97" eb="99">
      <t>キョウカ</t>
    </rPh>
    <rPh sb="99" eb="100">
      <t>トウ</t>
    </rPh>
    <rPh sb="112" eb="114">
      <t>キンネン</t>
    </rPh>
    <rPh sb="115" eb="117">
      <t>ギャクタイ</t>
    </rPh>
    <rPh sb="117" eb="119">
      <t>ジアン</t>
    </rPh>
    <rPh sb="120" eb="121">
      <t>ミ</t>
    </rPh>
    <rPh sb="125" eb="126">
      <t>サイ</t>
    </rPh>
    <rPh sb="128" eb="130">
      <t>ニチジ</t>
    </rPh>
    <rPh sb="134" eb="136">
      <t>シボウ</t>
    </rPh>
    <rPh sb="136" eb="138">
      <t>ジレイ</t>
    </rPh>
    <rPh sb="139" eb="140">
      <t>ショウ</t>
    </rPh>
    <rPh sb="145" eb="147">
      <t>ジャクネン</t>
    </rPh>
    <rPh sb="147" eb="149">
      <t>ニンプ</t>
    </rPh>
    <rPh sb="149" eb="150">
      <t>トウ</t>
    </rPh>
    <rPh sb="152" eb="154">
      <t>シエン</t>
    </rPh>
    <rPh sb="155" eb="156">
      <t>フク</t>
    </rPh>
    <rPh sb="187" eb="188">
      <t>トウ</t>
    </rPh>
    <rPh sb="231" eb="233">
      <t>ジャクネン</t>
    </rPh>
    <rPh sb="233" eb="235">
      <t>ニンプ</t>
    </rPh>
    <rPh sb="235" eb="236">
      <t>トウ</t>
    </rPh>
    <rPh sb="236" eb="238">
      <t>シエン</t>
    </rPh>
    <rPh sb="238" eb="240">
      <t>ジギョウ</t>
    </rPh>
    <rPh sb="241" eb="243">
      <t>レイワ</t>
    </rPh>
    <rPh sb="244" eb="246">
      <t>ネンド</t>
    </rPh>
    <rPh sb="248" eb="250">
      <t>カイシ</t>
    </rPh>
    <rPh sb="255" eb="258">
      <t>ジチタイ</t>
    </rPh>
    <rPh sb="262" eb="265">
      <t>セッキョクテキ</t>
    </rPh>
    <rPh sb="266" eb="268">
      <t>カツヨウ</t>
    </rPh>
    <rPh sb="269" eb="270">
      <t>ウナガ</t>
    </rPh>
    <rPh sb="274" eb="276">
      <t>ヒツヨウ</t>
    </rPh>
    <phoneticPr fontId="5"/>
  </si>
  <si>
    <t>女性健康支援センター・不妊専門相談センターは、県と市による共同実施等、事業未実施の理由に応じた改善策の検討を行い、平成３０年度の調査研究の成果を自治体に周知し、活用いただくことにより、引き続き、全都道府県等における事業実施に努める。
併せて、令和２年度から開始する若年妊婦等支援事業については、自治体に対して積極的な活用を促していく。</t>
    <rPh sb="23" eb="24">
      <t>ケン</t>
    </rPh>
    <rPh sb="25" eb="26">
      <t>シ</t>
    </rPh>
    <rPh sb="29" eb="31">
      <t>キョウドウ</t>
    </rPh>
    <rPh sb="31" eb="33">
      <t>ジッシ</t>
    </rPh>
    <rPh sb="33" eb="34">
      <t>ナド</t>
    </rPh>
    <rPh sb="35" eb="37">
      <t>ジギョウ</t>
    </rPh>
    <rPh sb="44" eb="45">
      <t>オウ</t>
    </rPh>
    <rPh sb="47" eb="50">
      <t>カイゼンサク</t>
    </rPh>
    <rPh sb="51" eb="53">
      <t>ケントウ</t>
    </rPh>
    <rPh sb="54" eb="55">
      <t>オコナ</t>
    </rPh>
    <rPh sb="57" eb="59">
      <t>ヘイセイ</t>
    </rPh>
    <rPh sb="61" eb="63">
      <t>ネンド</t>
    </rPh>
    <rPh sb="64" eb="66">
      <t>チョウサ</t>
    </rPh>
    <rPh sb="66" eb="68">
      <t>ケンキュウ</t>
    </rPh>
    <rPh sb="69" eb="71">
      <t>セイカ</t>
    </rPh>
    <rPh sb="72" eb="75">
      <t>ジチタイ</t>
    </rPh>
    <rPh sb="76" eb="78">
      <t>シュウチ</t>
    </rPh>
    <rPh sb="80" eb="82">
      <t>カツヨウ</t>
    </rPh>
    <rPh sb="92" eb="93">
      <t>ヒ</t>
    </rPh>
    <rPh sb="94" eb="95">
      <t>ツヅ</t>
    </rPh>
    <rPh sb="97" eb="102">
      <t>ゼントドウフケン</t>
    </rPh>
    <rPh sb="102" eb="103">
      <t>トウ</t>
    </rPh>
    <rPh sb="107" eb="109">
      <t>ジギョウ</t>
    </rPh>
    <rPh sb="109" eb="111">
      <t>ジッシ</t>
    </rPh>
    <rPh sb="112" eb="113">
      <t>ツト</t>
    </rPh>
    <rPh sb="117" eb="118">
      <t>アワ</t>
    </rPh>
    <rPh sb="121" eb="123">
      <t>レイワ</t>
    </rPh>
    <rPh sb="124" eb="126">
      <t>ネンド</t>
    </rPh>
    <rPh sb="128" eb="130">
      <t>カイシ</t>
    </rPh>
    <rPh sb="132" eb="134">
      <t>ジャクネン</t>
    </rPh>
    <rPh sb="134" eb="136">
      <t>ニンプ</t>
    </rPh>
    <rPh sb="136" eb="137">
      <t>トウ</t>
    </rPh>
    <rPh sb="137" eb="139">
      <t>シエン</t>
    </rPh>
    <rPh sb="139" eb="141">
      <t>ジギョウ</t>
    </rPh>
    <rPh sb="147" eb="150">
      <t>ジチタイ</t>
    </rPh>
    <rPh sb="151" eb="152">
      <t>タイ</t>
    </rPh>
    <rPh sb="154" eb="157">
      <t>セッキョクテキ</t>
    </rPh>
    <rPh sb="158" eb="160">
      <t>カツヨウ</t>
    </rPh>
    <rPh sb="161" eb="162">
      <t>ウナガ</t>
    </rPh>
    <phoneticPr fontId="5"/>
  </si>
  <si>
    <t>健康教育事業</t>
    <rPh sb="0" eb="2">
      <t>ケンコウ</t>
    </rPh>
    <rPh sb="2" eb="4">
      <t>キョウイク</t>
    </rPh>
    <rPh sb="4" eb="6">
      <t>ジギョウ</t>
    </rPh>
    <phoneticPr fontId="5"/>
  </si>
  <si>
    <t>HTLV-1母子感染対策事業</t>
    <phoneticPr fontId="5"/>
  </si>
  <si>
    <t>-</t>
    <phoneticPr fontId="5"/>
  </si>
  <si>
    <t>点検対象外</t>
    <rPh sb="0" eb="2">
      <t>テンケン</t>
    </rPh>
    <rPh sb="2" eb="5">
      <t>タイショウガイ</t>
    </rPh>
    <phoneticPr fontId="5"/>
  </si>
  <si>
    <t>不妊専門相談センターの設置促進を図りつつ、引き続き、必要な予算額を確保し、適切な執行に努めること。</t>
    <rPh sb="21" eb="22">
      <t>ヒ</t>
    </rPh>
    <rPh sb="23" eb="24">
      <t>ツヅ</t>
    </rPh>
    <rPh sb="26" eb="28">
      <t>ヒツヨウ</t>
    </rPh>
    <rPh sb="29" eb="32">
      <t>ヨサンガク</t>
    </rPh>
    <rPh sb="33" eb="35">
      <t>カクホ</t>
    </rPh>
    <rPh sb="37" eb="39">
      <t>テキセツ</t>
    </rPh>
    <rPh sb="40" eb="42">
      <t>シッコウ</t>
    </rPh>
    <rPh sb="43" eb="44">
      <t>ツト</t>
    </rPh>
    <phoneticPr fontId="5"/>
  </si>
  <si>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</si>
  <si>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・少子化社会対策大綱（平成２７年３月閣議決定）、(令和２年５月閣議決定)
・第４次男女共同参画基本計画（平成27年12月閣議決定）</t>
    <phoneticPr fontId="5"/>
  </si>
  <si>
    <t>女性健康支援センターの相談支援体制の充実により増加。</t>
    <rPh sb="0" eb="2">
      <t>ジョセイ</t>
    </rPh>
    <rPh sb="2" eb="4">
      <t>ケンコウ</t>
    </rPh>
    <rPh sb="4" eb="6">
      <t>シエン</t>
    </rPh>
    <rPh sb="11" eb="13">
      <t>ソウダン</t>
    </rPh>
    <rPh sb="13" eb="15">
      <t>シエン</t>
    </rPh>
    <rPh sb="15" eb="17">
      <t>タイセイ</t>
    </rPh>
    <rPh sb="18" eb="20">
      <t>ジュウジツ</t>
    </rPh>
    <rPh sb="23" eb="25">
      <t>ゾウカ</t>
    </rPh>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</si>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</sst>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203200</xdr:rowOff>
    </xdr:from>
    <xdr:to>
      <xdr:col>35</xdr:col>
      <xdr:colOff>171883</xdr:colOff>
      <xdr:row>742</xdr:row>
      <xdr:rowOff>299622</xdr:rowOff>
    </xdr:to>
    <xdr:sp macro="" textlink="">
      <xdr:nvSpPr>
        <xdr:cNvPr id="2" name="正方形/長方形 1"/>
        <xdr:cNvSpPr/>
      </xdr:nvSpPr>
      <xdr:spPr>
        <a:xfrm>
          <a:off x="3800475" y="53838475"/>
          <a:ext cx="3572308" cy="4488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18</xdr:col>
      <xdr:colOff>0</xdr:colOff>
      <xdr:row>743</xdr:row>
      <xdr:rowOff>0</xdr:rowOff>
    </xdr:from>
    <xdr:to>
      <xdr:col>35</xdr:col>
      <xdr:colOff>171883</xdr:colOff>
      <xdr:row>743</xdr:row>
      <xdr:rowOff>313293</xdr:rowOff>
    </xdr:to>
    <xdr:sp macro="" textlink="">
      <xdr:nvSpPr>
        <xdr:cNvPr id="3" name="正方形/長方形 2"/>
        <xdr:cNvSpPr/>
      </xdr:nvSpPr>
      <xdr:spPr>
        <a:xfrm>
          <a:off x="3800475" y="54340125"/>
          <a:ext cx="3572308" cy="31329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744</xdr:row>
      <xdr:rowOff>38100</xdr:rowOff>
    </xdr:from>
    <xdr:to>
      <xdr:col>27</xdr:col>
      <xdr:colOff>0</xdr:colOff>
      <xdr:row>747</xdr:row>
      <xdr:rowOff>35652</xdr:rowOff>
    </xdr:to>
    <xdr:cxnSp macro="">
      <xdr:nvCxnSpPr>
        <xdr:cNvPr id="4" name="直線矢印コネクタ 3"/>
        <xdr:cNvCxnSpPr/>
      </xdr:nvCxnSpPr>
      <xdr:spPr>
        <a:xfrm>
          <a:off x="5600700" y="54730650"/>
          <a:ext cx="0" cy="105482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12700</xdr:colOff>
      <xdr:row>747</xdr:row>
      <xdr:rowOff>127000</xdr:rowOff>
    </xdr:from>
    <xdr:to>
      <xdr:col>35</xdr:col>
      <xdr:colOff>182038</xdr:colOff>
      <xdr:row>748</xdr:row>
      <xdr:rowOff>53077</xdr:rowOff>
    </xdr:to>
    <xdr:sp macro="" textlink="">
      <xdr:nvSpPr>
        <xdr:cNvPr id="5" name="正方形/長方形 4"/>
        <xdr:cNvSpPr/>
      </xdr:nvSpPr>
      <xdr:spPr>
        <a:xfrm>
          <a:off x="3813175" y="55876825"/>
          <a:ext cx="3569763" cy="278502"/>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25400</xdr:colOff>
      <xdr:row>748</xdr:row>
      <xdr:rowOff>76200</xdr:rowOff>
    </xdr:from>
    <xdr:to>
      <xdr:col>35</xdr:col>
      <xdr:colOff>197283</xdr:colOff>
      <xdr:row>749</xdr:row>
      <xdr:rowOff>325059</xdr:rowOff>
    </xdr:to>
    <xdr:sp macro="" textlink="">
      <xdr:nvSpPr>
        <xdr:cNvPr id="6" name="正方形/長方形 5"/>
        <xdr:cNvSpPr/>
      </xdr:nvSpPr>
      <xdr:spPr>
        <a:xfrm>
          <a:off x="3825875" y="56178450"/>
          <a:ext cx="3572308" cy="60128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63500</xdr:colOff>
      <xdr:row>750</xdr:row>
      <xdr:rowOff>12700</xdr:rowOff>
    </xdr:from>
    <xdr:to>
      <xdr:col>36</xdr:col>
      <xdr:colOff>31275</xdr:colOff>
      <xdr:row>750</xdr:row>
      <xdr:rowOff>300170</xdr:rowOff>
    </xdr:to>
    <xdr:sp macro="" textlink="">
      <xdr:nvSpPr>
        <xdr:cNvPr id="7" name="正方形/長方形 6"/>
        <xdr:cNvSpPr/>
      </xdr:nvSpPr>
      <xdr:spPr>
        <a:xfrm>
          <a:off x="3863975" y="56819800"/>
          <a:ext cx="3568225" cy="28747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0</xdr:colOff>
      <xdr:row>30</xdr:row>
      <xdr:rowOff>218818</xdr:rowOff>
    </xdr:from>
    <xdr:to>
      <xdr:col>46</xdr:col>
      <xdr:colOff>0</xdr:colOff>
      <xdr:row>33</xdr:row>
      <xdr:rowOff>270304</xdr:rowOff>
    </xdr:to>
    <xdr:cxnSp macro="">
      <xdr:nvCxnSpPr>
        <xdr:cNvPr id="9" name="直線コネクタ 8"/>
        <xdr:cNvCxnSpPr/>
      </xdr:nvCxnSpPr>
      <xdr:spPr>
        <a:xfrm>
          <a:off x="9473514" y="13103311"/>
          <a:ext cx="0" cy="8881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432</xdr:row>
      <xdr:rowOff>12871</xdr:rowOff>
    </xdr:from>
    <xdr:to>
      <xdr:col>46</xdr:col>
      <xdr:colOff>0</xdr:colOff>
      <xdr:row>480</xdr:row>
      <xdr:rowOff>12872</xdr:rowOff>
    </xdr:to>
    <xdr:cxnSp macro="">
      <xdr:nvCxnSpPr>
        <xdr:cNvPr id="14" name="直線コネクタ 13"/>
        <xdr:cNvCxnSpPr/>
      </xdr:nvCxnSpPr>
      <xdr:spPr>
        <a:xfrm>
          <a:off x="9473514" y="26554155"/>
          <a:ext cx="0" cy="2265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74" zoomScaleNormal="75" zoomScaleSheetLayoutView="74" zoomScalePageLayoutView="85" workbookViewId="0">
      <selection activeCell="J841" sqref="J841: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685</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568</v>
      </c>
      <c r="H5" s="843"/>
      <c r="I5" s="843"/>
      <c r="J5" s="843"/>
      <c r="K5" s="843"/>
      <c r="L5" s="843"/>
      <c r="M5" s="844" t="s">
        <v>66</v>
      </c>
      <c r="N5" s="845"/>
      <c r="O5" s="845"/>
      <c r="P5" s="845"/>
      <c r="Q5" s="845"/>
      <c r="R5" s="846"/>
      <c r="S5" s="847" t="s">
        <v>70</v>
      </c>
      <c r="T5" s="843"/>
      <c r="U5" s="843"/>
      <c r="V5" s="843"/>
      <c r="W5" s="843"/>
      <c r="X5" s="848"/>
      <c r="Y5" s="699" t="s">
        <v>3</v>
      </c>
      <c r="Z5" s="547"/>
      <c r="AA5" s="547"/>
      <c r="AB5" s="547"/>
      <c r="AC5" s="547"/>
      <c r="AD5" s="548"/>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62.75" customHeight="1" x14ac:dyDescent="0.15">
      <c r="A7" s="499" t="s">
        <v>22</v>
      </c>
      <c r="B7" s="500"/>
      <c r="C7" s="500"/>
      <c r="D7" s="500"/>
      <c r="E7" s="500"/>
      <c r="F7" s="501"/>
      <c r="G7" s="502" t="s">
        <v>570</v>
      </c>
      <c r="H7" s="503"/>
      <c r="I7" s="503"/>
      <c r="J7" s="503"/>
      <c r="K7" s="503"/>
      <c r="L7" s="503"/>
      <c r="M7" s="503"/>
      <c r="N7" s="503"/>
      <c r="O7" s="503"/>
      <c r="P7" s="503"/>
      <c r="Q7" s="503"/>
      <c r="R7" s="503"/>
      <c r="S7" s="503"/>
      <c r="T7" s="503"/>
      <c r="U7" s="503"/>
      <c r="V7" s="503"/>
      <c r="W7" s="503"/>
      <c r="X7" s="504"/>
      <c r="Y7" s="925" t="s">
        <v>395</v>
      </c>
      <c r="Z7" s="447"/>
      <c r="AA7" s="447"/>
      <c r="AB7" s="447"/>
      <c r="AC7" s="447"/>
      <c r="AD7" s="926"/>
      <c r="AE7" s="915" t="s">
        <v>656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9" t="s">
        <v>259</v>
      </c>
      <c r="B8" s="500"/>
      <c r="C8" s="500"/>
      <c r="D8" s="500"/>
      <c r="E8" s="500"/>
      <c r="F8" s="501"/>
      <c r="G8" s="936" t="str">
        <f>入力規則等!A27</f>
        <v>子ども・若者育成支援、少子化社会対策、男女共同参画</v>
      </c>
      <c r="H8" s="721"/>
      <c r="I8" s="721"/>
      <c r="J8" s="721"/>
      <c r="K8" s="721"/>
      <c r="L8" s="721"/>
      <c r="M8" s="721"/>
      <c r="N8" s="721"/>
      <c r="O8" s="721"/>
      <c r="P8" s="721"/>
      <c r="Q8" s="721"/>
      <c r="R8" s="721"/>
      <c r="S8" s="721"/>
      <c r="T8" s="721"/>
      <c r="U8" s="721"/>
      <c r="V8" s="721"/>
      <c r="W8" s="721"/>
      <c r="X8" s="937"/>
      <c r="Y8" s="849" t="s">
        <v>260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571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60.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9" t="s">
        <v>24</v>
      </c>
      <c r="B12" s="980"/>
      <c r="C12" s="980"/>
      <c r="D12" s="980"/>
      <c r="E12" s="980"/>
      <c r="F12" s="981"/>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269</v>
      </c>
      <c r="Q13" s="659"/>
      <c r="R13" s="659"/>
      <c r="S13" s="659"/>
      <c r="T13" s="659"/>
      <c r="U13" s="659"/>
      <c r="V13" s="660"/>
      <c r="W13" s="658">
        <v>297</v>
      </c>
      <c r="X13" s="659"/>
      <c r="Y13" s="659"/>
      <c r="Z13" s="659"/>
      <c r="AA13" s="659"/>
      <c r="AB13" s="659"/>
      <c r="AC13" s="660"/>
      <c r="AD13" s="658">
        <v>253</v>
      </c>
      <c r="AE13" s="659"/>
      <c r="AF13" s="659"/>
      <c r="AG13" s="659"/>
      <c r="AH13" s="659"/>
      <c r="AI13" s="659"/>
      <c r="AJ13" s="660"/>
      <c r="AK13" s="658">
        <v>1553</v>
      </c>
      <c r="AL13" s="659"/>
      <c r="AM13" s="659"/>
      <c r="AN13" s="659"/>
      <c r="AO13" s="659"/>
      <c r="AP13" s="659"/>
      <c r="AQ13" s="660"/>
      <c r="AR13" s="922">
        <v>1615</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569</v>
      </c>
      <c r="Q14" s="659"/>
      <c r="R14" s="659"/>
      <c r="S14" s="659"/>
      <c r="T14" s="659"/>
      <c r="U14" s="659"/>
      <c r="V14" s="660"/>
      <c r="W14" s="658" t="s">
        <v>569</v>
      </c>
      <c r="X14" s="659"/>
      <c r="Y14" s="659"/>
      <c r="Z14" s="659"/>
      <c r="AA14" s="659"/>
      <c r="AB14" s="659"/>
      <c r="AC14" s="660"/>
      <c r="AD14" s="658" t="s">
        <v>569</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569</v>
      </c>
      <c r="Q15" s="659"/>
      <c r="R15" s="659"/>
      <c r="S15" s="659"/>
      <c r="T15" s="659"/>
      <c r="U15" s="659"/>
      <c r="V15" s="660"/>
      <c r="W15" s="658" t="s">
        <v>569</v>
      </c>
      <c r="X15" s="659"/>
      <c r="Y15" s="659"/>
      <c r="Z15" s="659"/>
      <c r="AA15" s="659"/>
      <c r="AB15" s="659"/>
      <c r="AC15" s="660"/>
      <c r="AD15" s="658" t="s">
        <v>569</v>
      </c>
      <c r="AE15" s="659"/>
      <c r="AF15" s="659"/>
      <c r="AG15" s="659"/>
      <c r="AH15" s="659"/>
      <c r="AI15" s="659"/>
      <c r="AJ15" s="660"/>
      <c r="AK15" s="658" t="s">
        <v>640</v>
      </c>
      <c r="AL15" s="659"/>
      <c r="AM15" s="659"/>
      <c r="AN15" s="659"/>
      <c r="AO15" s="659"/>
      <c r="AP15" s="659"/>
      <c r="AQ15" s="660"/>
      <c r="AR15" s="658" t="s">
        <v>655</v>
      </c>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569</v>
      </c>
      <c r="Q16" s="659"/>
      <c r="R16" s="659"/>
      <c r="S16" s="659"/>
      <c r="T16" s="659"/>
      <c r="U16" s="659"/>
      <c r="V16" s="660"/>
      <c r="W16" s="658" t="s">
        <v>569</v>
      </c>
      <c r="X16" s="659"/>
      <c r="Y16" s="659"/>
      <c r="Z16" s="659"/>
      <c r="AA16" s="659"/>
      <c r="AB16" s="659"/>
      <c r="AC16" s="660"/>
      <c r="AD16" s="658" t="s">
        <v>569</v>
      </c>
      <c r="AE16" s="659"/>
      <c r="AF16" s="659"/>
      <c r="AG16" s="659"/>
      <c r="AH16" s="659"/>
      <c r="AI16" s="659"/>
      <c r="AJ16" s="660"/>
      <c r="AK16" s="658" t="s">
        <v>641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569</v>
      </c>
      <c r="Q17" s="659"/>
      <c r="R17" s="659"/>
      <c r="S17" s="659"/>
      <c r="T17" s="659"/>
      <c r="U17" s="659"/>
      <c r="V17" s="660"/>
      <c r="W17" s="658" t="s">
        <v>569</v>
      </c>
      <c r="X17" s="659"/>
      <c r="Y17" s="659"/>
      <c r="Z17" s="659"/>
      <c r="AA17" s="659"/>
      <c r="AB17" s="659"/>
      <c r="AC17" s="660"/>
      <c r="AD17" s="658" t="s">
        <v>569</v>
      </c>
      <c r="AE17" s="659"/>
      <c r="AF17" s="659"/>
      <c r="AG17" s="659"/>
      <c r="AH17" s="659"/>
      <c r="AI17" s="659"/>
      <c r="AJ17" s="660"/>
      <c r="AK17" s="658"/>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81">
        <f>SUM(P13:V17)</f>
        <v>269</v>
      </c>
      <c r="Q18" s="882"/>
      <c r="R18" s="882"/>
      <c r="S18" s="882"/>
      <c r="T18" s="882"/>
      <c r="U18" s="882"/>
      <c r="V18" s="883"/>
      <c r="W18" s="881">
        <f>SUM(W13:AC17)</f>
        <v>297</v>
      </c>
      <c r="X18" s="882"/>
      <c r="Y18" s="882"/>
      <c r="Z18" s="882"/>
      <c r="AA18" s="882"/>
      <c r="AB18" s="882"/>
      <c r="AC18" s="883"/>
      <c r="AD18" s="881">
        <f>SUM(AD13:AJ17)</f>
        <v>253</v>
      </c>
      <c r="AE18" s="882"/>
      <c r="AF18" s="882"/>
      <c r="AG18" s="882"/>
      <c r="AH18" s="882"/>
      <c r="AI18" s="882"/>
      <c r="AJ18" s="883"/>
      <c r="AK18" s="881">
        <f>SUM(AK13:AQ17)</f>
        <v>1553</v>
      </c>
      <c r="AL18" s="882"/>
      <c r="AM18" s="882"/>
      <c r="AN18" s="882"/>
      <c r="AO18" s="882"/>
      <c r="AP18" s="882"/>
      <c r="AQ18" s="883"/>
      <c r="AR18" s="881">
        <f>SUM(AR13:AX17)</f>
        <v>1615</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151</v>
      </c>
      <c r="Q19" s="659"/>
      <c r="R19" s="659"/>
      <c r="S19" s="659"/>
      <c r="T19" s="659"/>
      <c r="U19" s="659"/>
      <c r="V19" s="660"/>
      <c r="W19" s="658">
        <v>164</v>
      </c>
      <c r="X19" s="659"/>
      <c r="Y19" s="659"/>
      <c r="Z19" s="659"/>
      <c r="AA19" s="659"/>
      <c r="AB19" s="659"/>
      <c r="AC19" s="660"/>
      <c r="AD19" s="658">
        <v>196</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9" t="s">
        <v>10</v>
      </c>
      <c r="H20" s="880"/>
      <c r="I20" s="880"/>
      <c r="J20" s="880"/>
      <c r="K20" s="880"/>
      <c r="L20" s="880"/>
      <c r="M20" s="880"/>
      <c r="N20" s="880"/>
      <c r="O20" s="880"/>
      <c r="P20" s="316">
        <f>IF(P18=0, "-", SUM(P19)/P18)</f>
        <v>0.56133828996282531</v>
      </c>
      <c r="Q20" s="316"/>
      <c r="R20" s="316"/>
      <c r="S20" s="316"/>
      <c r="T20" s="316"/>
      <c r="U20" s="316"/>
      <c r="V20" s="316"/>
      <c r="W20" s="316">
        <f t="shared" ref="W20" si="0">IF(W18=0, "-", SUM(W19)/W18)</f>
        <v>0.55218855218855223</v>
      </c>
      <c r="X20" s="316"/>
      <c r="Y20" s="316"/>
      <c r="Z20" s="316"/>
      <c r="AA20" s="316"/>
      <c r="AB20" s="316"/>
      <c r="AC20" s="316"/>
      <c r="AD20" s="316">
        <f t="shared" ref="AD20" si="1">IF(AD18=0, "-", SUM(AD19)/AD18)</f>
        <v>0.77470355731225293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0.56133828996282531</v>
      </c>
      <c r="Q21" s="316"/>
      <c r="R21" s="316"/>
      <c r="S21" s="316"/>
      <c r="T21" s="316"/>
      <c r="U21" s="316"/>
      <c r="V21" s="316"/>
      <c r="W21" s="316">
        <f t="shared" ref="W21" si="2">IF(W19=0, "-", SUM(W19)/SUM(W13,W14))</f>
        <v>0.55218855218855223</v>
      </c>
      <c r="X21" s="316"/>
      <c r="Y21" s="316"/>
      <c r="Z21" s="316"/>
      <c r="AA21" s="316"/>
      <c r="AB21" s="316"/>
      <c r="AC21" s="316"/>
      <c r="AD21" s="316">
        <f t="shared" ref="AD21" si="3">IF(AD19=0, "-", SUM(AD19)/SUM(AD13,AD14))</f>
        <v>0.77470355731225293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573</v>
      </c>
      <c r="H23" s="989"/>
      <c r="I23" s="989"/>
      <c r="J23" s="989"/>
      <c r="K23" s="989"/>
      <c r="L23" s="989"/>
      <c r="M23" s="989"/>
      <c r="N23" s="989"/>
      <c r="O23" s="990"/>
      <c r="P23" s="922">
        <v>1553</v>
      </c>
      <c r="Q23" s="923"/>
      <c r="R23" s="923"/>
      <c r="S23" s="923"/>
      <c r="T23" s="923"/>
      <c r="U23" s="923"/>
      <c r="V23" s="939"/>
      <c r="W23" s="922">
        <v>1615</v>
      </c>
      <c r="X23" s="923"/>
      <c r="Y23" s="923"/>
      <c r="Z23" s="923"/>
      <c r="AA23" s="923"/>
      <c r="AB23" s="923"/>
      <c r="AC23" s="939"/>
      <c r="AD23" s="959" t="s">
        <v>657</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8"/>
      <c r="Q24" s="659"/>
      <c r="R24" s="659"/>
      <c r="S24" s="659"/>
      <c r="T24" s="659"/>
      <c r="U24" s="659"/>
      <c r="V24" s="660"/>
      <c r="W24" s="658"/>
      <c r="X24" s="659"/>
      <c r="Y24" s="659"/>
      <c r="Z24" s="659"/>
      <c r="AA24" s="659"/>
      <c r="AB24" s="659"/>
      <c r="AC24" s="660"/>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8"/>
      <c r="Q25" s="659"/>
      <c r="R25" s="659"/>
      <c r="S25" s="659"/>
      <c r="T25" s="659"/>
      <c r="U25" s="659"/>
      <c r="V25" s="660"/>
      <c r="W25" s="658"/>
      <c r="X25" s="659"/>
      <c r="Y25" s="659"/>
      <c r="Z25" s="659"/>
      <c r="AA25" s="659"/>
      <c r="AB25" s="659"/>
      <c r="AC25" s="660"/>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8"/>
      <c r="Q26" s="659"/>
      <c r="R26" s="659"/>
      <c r="S26" s="659"/>
      <c r="T26" s="659"/>
      <c r="U26" s="659"/>
      <c r="V26" s="660"/>
      <c r="W26" s="658"/>
      <c r="X26" s="659"/>
      <c r="Y26" s="659"/>
      <c r="Z26" s="659"/>
      <c r="AA26" s="659"/>
      <c r="AB26" s="659"/>
      <c r="AC26" s="660"/>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8"/>
      <c r="Q27" s="659"/>
      <c r="R27" s="659"/>
      <c r="S27" s="659"/>
      <c r="T27" s="659"/>
      <c r="U27" s="659"/>
      <c r="V27" s="660"/>
      <c r="W27" s="658"/>
      <c r="X27" s="659"/>
      <c r="Y27" s="659"/>
      <c r="Z27" s="659"/>
      <c r="AA27" s="659"/>
      <c r="AB27" s="659"/>
      <c r="AC27" s="660"/>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8">
        <f>AK13</f>
        <v>1553</v>
      </c>
      <c r="Q29" s="659"/>
      <c r="R29" s="659"/>
      <c r="S29" s="659"/>
      <c r="T29" s="659"/>
      <c r="U29" s="659"/>
      <c r="V29" s="660"/>
      <c r="W29" s="970">
        <f>AR13</f>
        <v>1615</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4" t="s">
        <v>146</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68" t="s">
        <v>235</v>
      </c>
      <c r="AR30" s="769"/>
      <c r="AS30" s="769"/>
      <c r="AT30" s="770"/>
      <c r="AU30" s="775" t="s">
        <v>134</v>
      </c>
      <c r="AV30" s="775"/>
      <c r="AW30" s="775"/>
      <c r="AX30" s="919"/>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1" t="s">
        <v>652</v>
      </c>
      <c r="AR31" s="199"/>
      <c r="AS31" s="132" t="s">
        <v>236</v>
      </c>
      <c r="AT31" s="133"/>
      <c r="AU31" s="198" t="s">
        <v>652</v>
      </c>
      <c r="AV31" s="198"/>
      <c r="AW31" s="399" t="s">
        <v>181</v>
      </c>
      <c r="AX31" s="400"/>
    </row>
    <row r="32" spans="1:50" ht="23.25" customHeight="1" x14ac:dyDescent="0.15">
      <c r="A32" s="404"/>
      <c r="B32" s="402"/>
      <c r="C32" s="402"/>
      <c r="D32" s="402"/>
      <c r="E32" s="402"/>
      <c r="F32" s="403"/>
      <c r="G32" s="565" t="s">
        <v>570</v>
      </c>
      <c r="H32" s="566"/>
      <c r="I32" s="566"/>
      <c r="J32" s="566"/>
      <c r="K32" s="566"/>
      <c r="L32" s="566"/>
      <c r="M32" s="566"/>
      <c r="N32" s="566"/>
      <c r="O32" s="567"/>
      <c r="P32" s="104" t="s">
        <v>574</v>
      </c>
      <c r="Q32" s="104"/>
      <c r="R32" s="104"/>
      <c r="S32" s="104"/>
      <c r="T32" s="104"/>
      <c r="U32" s="104"/>
      <c r="V32" s="104"/>
      <c r="W32" s="104"/>
      <c r="X32" s="105"/>
      <c r="Y32" s="475" t="s">
        <v>12</v>
      </c>
      <c r="Z32" s="535"/>
      <c r="AA32" s="536"/>
      <c r="AB32" s="465" t="s">
        <v>570</v>
      </c>
      <c r="AC32" s="465"/>
      <c r="AD32" s="465"/>
      <c r="AE32" s="216" t="s">
        <v>570</v>
      </c>
      <c r="AF32" s="217"/>
      <c r="AG32" s="217"/>
      <c r="AH32" s="217"/>
      <c r="AI32" s="216" t="s">
        <v>570</v>
      </c>
      <c r="AJ32" s="217"/>
      <c r="AK32" s="217"/>
      <c r="AL32" s="217"/>
      <c r="AM32" s="216" t="s">
        <v>570</v>
      </c>
      <c r="AN32" s="217"/>
      <c r="AO32" s="217"/>
      <c r="AP32" s="217"/>
      <c r="AQ32" s="216" t="s">
        <v>570</v>
      </c>
      <c r="AR32" s="217"/>
      <c r="AS32" s="217"/>
      <c r="AT32" s="217"/>
      <c r="AU32" s="217" t="s">
        <v>570</v>
      </c>
      <c r="AV32" s="217"/>
      <c r="AW32" s="217"/>
      <c r="AX32" s="219"/>
    </row>
    <row r="33" spans="1:50" ht="23.25" customHeight="1" x14ac:dyDescent="0.15">
      <c r="A33" s="405"/>
      <c r="B33" s="406"/>
      <c r="C33" s="406"/>
      <c r="D33" s="406"/>
      <c r="E33" s="406"/>
      <c r="F33" s="407"/>
      <c r="G33" s="568"/>
      <c r="H33" s="569"/>
      <c r="I33" s="569"/>
      <c r="J33" s="569"/>
      <c r="K33" s="569"/>
      <c r="L33" s="569"/>
      <c r="M33" s="569"/>
      <c r="N33" s="569"/>
      <c r="O33" s="570"/>
      <c r="P33" s="107"/>
      <c r="Q33" s="107"/>
      <c r="R33" s="107"/>
      <c r="S33" s="107"/>
      <c r="T33" s="107"/>
      <c r="U33" s="107"/>
      <c r="V33" s="107"/>
      <c r="W33" s="107"/>
      <c r="X33" s="108"/>
      <c r="Y33" s="419" t="s">
        <v>54</v>
      </c>
      <c r="Z33" s="420"/>
      <c r="AA33" s="421"/>
      <c r="AB33" s="527" t="s">
        <v>570</v>
      </c>
      <c r="AC33" s="527"/>
      <c r="AD33" s="527"/>
      <c r="AE33" s="216" t="s">
        <v>570</v>
      </c>
      <c r="AF33" s="217"/>
      <c r="AG33" s="217"/>
      <c r="AH33" s="217"/>
      <c r="AI33" s="216" t="s">
        <v>570</v>
      </c>
      <c r="AJ33" s="217"/>
      <c r="AK33" s="217"/>
      <c r="AL33" s="217"/>
      <c r="AM33" s="216" t="s">
        <v>570</v>
      </c>
      <c r="AN33" s="217"/>
      <c r="AO33" s="217"/>
      <c r="AP33" s="217"/>
      <c r="AQ33" s="216" t="s">
        <v>570</v>
      </c>
      <c r="AR33" s="217"/>
      <c r="AS33" s="217"/>
      <c r="AT33" s="217"/>
      <c r="AU33" s="217" t="s">
        <v>575</v>
      </c>
      <c r="AV33" s="217"/>
      <c r="AW33" s="217"/>
      <c r="AX33" s="219"/>
    </row>
    <row r="34" spans="1:50" ht="23.25" customHeight="1" x14ac:dyDescent="0.15">
      <c r="A34" s="404"/>
      <c r="B34" s="402"/>
      <c r="C34" s="402"/>
      <c r="D34" s="402"/>
      <c r="E34" s="402"/>
      <c r="F34" s="403"/>
      <c r="G34" s="571"/>
      <c r="H34" s="572"/>
      <c r="I34" s="572"/>
      <c r="J34" s="572"/>
      <c r="K34" s="572"/>
      <c r="L34" s="572"/>
      <c r="M34" s="572"/>
      <c r="N34" s="572"/>
      <c r="O34" s="573"/>
      <c r="P34" s="110"/>
      <c r="Q34" s="110"/>
      <c r="R34" s="110"/>
      <c r="S34" s="110"/>
      <c r="T34" s="110"/>
      <c r="U34" s="110"/>
      <c r="V34" s="110"/>
      <c r="W34" s="110"/>
      <c r="X34" s="111"/>
      <c r="Y34" s="419" t="s">
        <v>13</v>
      </c>
      <c r="Z34" s="420"/>
      <c r="AA34" s="421"/>
      <c r="AB34" s="560" t="s">
        <v>182</v>
      </c>
      <c r="AC34" s="560"/>
      <c r="AD34" s="560"/>
      <c r="AE34" s="216" t="s">
        <v>570</v>
      </c>
      <c r="AF34" s="217"/>
      <c r="AG34" s="217"/>
      <c r="AH34" s="217"/>
      <c r="AI34" s="216" t="s">
        <v>570</v>
      </c>
      <c r="AJ34" s="217"/>
      <c r="AK34" s="217"/>
      <c r="AL34" s="217"/>
      <c r="AM34" s="216" t="s">
        <v>570</v>
      </c>
      <c r="AN34" s="217"/>
      <c r="AO34" s="217"/>
      <c r="AP34" s="217"/>
      <c r="AQ34" s="216" t="s">
        <v>570</v>
      </c>
      <c r="AR34" s="217"/>
      <c r="AS34" s="217"/>
      <c r="AT34" s="217"/>
      <c r="AU34" s="217" t="s">
        <v>575</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3"/>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4"/>
      <c r="Q39" s="104"/>
      <c r="R39" s="104"/>
      <c r="S39" s="104"/>
      <c r="T39" s="104"/>
      <c r="U39" s="104"/>
      <c r="V39" s="104"/>
      <c r="W39" s="104"/>
      <c r="X39" s="105"/>
      <c r="Y39" s="475" t="s">
        <v>12</v>
      </c>
      <c r="Z39" s="535"/>
      <c r="AA39" s="536"/>
      <c r="AB39" s="465"/>
      <c r="AC39" s="465"/>
      <c r="AD39" s="46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5"/>
      <c r="B40" s="406"/>
      <c r="C40" s="406"/>
      <c r="D40" s="406"/>
      <c r="E40" s="406"/>
      <c r="F40" s="407"/>
      <c r="G40" s="568"/>
      <c r="H40" s="569"/>
      <c r="I40" s="569"/>
      <c r="J40" s="569"/>
      <c r="K40" s="569"/>
      <c r="L40" s="569"/>
      <c r="M40" s="569"/>
      <c r="N40" s="569"/>
      <c r="O40" s="570"/>
      <c r="P40" s="107"/>
      <c r="Q40" s="107"/>
      <c r="R40" s="107"/>
      <c r="S40" s="107"/>
      <c r="T40" s="107"/>
      <c r="U40" s="107"/>
      <c r="V40" s="107"/>
      <c r="W40" s="107"/>
      <c r="X40" s="108"/>
      <c r="Y40" s="419" t="s">
        <v>54</v>
      </c>
      <c r="Z40" s="420"/>
      <c r="AA40" s="421"/>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8"/>
      <c r="B41" s="409"/>
      <c r="C41" s="409"/>
      <c r="D41" s="409"/>
      <c r="E41" s="409"/>
      <c r="F41" s="410"/>
      <c r="G41" s="571"/>
      <c r="H41" s="572"/>
      <c r="I41" s="572"/>
      <c r="J41" s="572"/>
      <c r="K41" s="572"/>
      <c r="L41" s="572"/>
      <c r="M41" s="572"/>
      <c r="N41" s="572"/>
      <c r="O41" s="573"/>
      <c r="P41" s="110"/>
      <c r="Q41" s="110"/>
      <c r="R41" s="110"/>
      <c r="S41" s="110"/>
      <c r="T41" s="110"/>
      <c r="U41" s="110"/>
      <c r="V41" s="110"/>
      <c r="W41" s="110"/>
      <c r="X41" s="111"/>
      <c r="Y41" s="419" t="s">
        <v>13</v>
      </c>
      <c r="Z41" s="420"/>
      <c r="AA41" s="421"/>
      <c r="AB41" s="560" t="s">
        <v>182</v>
      </c>
      <c r="AC41" s="560"/>
      <c r="AD41" s="56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3"/>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4"/>
      <c r="Q46" s="104"/>
      <c r="R46" s="104"/>
      <c r="S46" s="104"/>
      <c r="T46" s="104"/>
      <c r="U46" s="104"/>
      <c r="V46" s="104"/>
      <c r="W46" s="104"/>
      <c r="X46" s="105"/>
      <c r="Y46" s="475" t="s">
        <v>12</v>
      </c>
      <c r="Z46" s="535"/>
      <c r="AA46" s="536"/>
      <c r="AB46" s="465"/>
      <c r="AC46" s="465"/>
      <c r="AD46" s="46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5"/>
      <c r="B47" s="406"/>
      <c r="C47" s="406"/>
      <c r="D47" s="406"/>
      <c r="E47" s="406"/>
      <c r="F47" s="407"/>
      <c r="G47" s="568"/>
      <c r="H47" s="569"/>
      <c r="I47" s="569"/>
      <c r="J47" s="569"/>
      <c r="K47" s="569"/>
      <c r="L47" s="569"/>
      <c r="M47" s="569"/>
      <c r="N47" s="569"/>
      <c r="O47" s="570"/>
      <c r="P47" s="107"/>
      <c r="Q47" s="107"/>
      <c r="R47" s="107"/>
      <c r="S47" s="107"/>
      <c r="T47" s="107"/>
      <c r="U47" s="107"/>
      <c r="V47" s="107"/>
      <c r="W47" s="107"/>
      <c r="X47" s="108"/>
      <c r="Y47" s="419" t="s">
        <v>54</v>
      </c>
      <c r="Z47" s="420"/>
      <c r="AA47" s="421"/>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8"/>
      <c r="B48" s="409"/>
      <c r="C48" s="409"/>
      <c r="D48" s="409"/>
      <c r="E48" s="409"/>
      <c r="F48" s="410"/>
      <c r="G48" s="571"/>
      <c r="H48" s="572"/>
      <c r="I48" s="572"/>
      <c r="J48" s="572"/>
      <c r="K48" s="572"/>
      <c r="L48" s="572"/>
      <c r="M48" s="572"/>
      <c r="N48" s="572"/>
      <c r="O48" s="573"/>
      <c r="P48" s="110"/>
      <c r="Q48" s="110"/>
      <c r="R48" s="110"/>
      <c r="S48" s="110"/>
      <c r="T48" s="110"/>
      <c r="U48" s="110"/>
      <c r="V48" s="110"/>
      <c r="W48" s="110"/>
      <c r="X48" s="111"/>
      <c r="Y48" s="419" t="s">
        <v>13</v>
      </c>
      <c r="Z48" s="420"/>
      <c r="AA48" s="421"/>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4"/>
      <c r="Q53" s="104"/>
      <c r="R53" s="104"/>
      <c r="S53" s="104"/>
      <c r="T53" s="104"/>
      <c r="U53" s="104"/>
      <c r="V53" s="104"/>
      <c r="W53" s="104"/>
      <c r="X53" s="105"/>
      <c r="Y53" s="475" t="s">
        <v>12</v>
      </c>
      <c r="Z53" s="535"/>
      <c r="AA53" s="536"/>
      <c r="AB53" s="465"/>
      <c r="AC53" s="465"/>
      <c r="AD53" s="46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5"/>
      <c r="B54" s="406"/>
      <c r="C54" s="406"/>
      <c r="D54" s="406"/>
      <c r="E54" s="406"/>
      <c r="F54" s="407"/>
      <c r="G54" s="568"/>
      <c r="H54" s="569"/>
      <c r="I54" s="569"/>
      <c r="J54" s="569"/>
      <c r="K54" s="569"/>
      <c r="L54" s="569"/>
      <c r="M54" s="569"/>
      <c r="N54" s="569"/>
      <c r="O54" s="570"/>
      <c r="P54" s="107"/>
      <c r="Q54" s="107"/>
      <c r="R54" s="107"/>
      <c r="S54" s="107"/>
      <c r="T54" s="107"/>
      <c r="U54" s="107"/>
      <c r="V54" s="107"/>
      <c r="W54" s="107"/>
      <c r="X54" s="108"/>
      <c r="Y54" s="419" t="s">
        <v>54</v>
      </c>
      <c r="Z54" s="420"/>
      <c r="AA54" s="421"/>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8"/>
      <c r="B55" s="409"/>
      <c r="C55" s="409"/>
      <c r="D55" s="409"/>
      <c r="E55" s="409"/>
      <c r="F55" s="410"/>
      <c r="G55" s="571"/>
      <c r="H55" s="572"/>
      <c r="I55" s="572"/>
      <c r="J55" s="572"/>
      <c r="K55" s="572"/>
      <c r="L55" s="572"/>
      <c r="M55" s="572"/>
      <c r="N55" s="572"/>
      <c r="O55" s="573"/>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4"/>
      <c r="Q60" s="104"/>
      <c r="R60" s="104"/>
      <c r="S60" s="104"/>
      <c r="T60" s="104"/>
      <c r="U60" s="104"/>
      <c r="V60" s="104"/>
      <c r="W60" s="104"/>
      <c r="X60" s="105"/>
      <c r="Y60" s="475" t="s">
        <v>12</v>
      </c>
      <c r="Z60" s="535"/>
      <c r="AA60" s="536"/>
      <c r="AB60" s="465"/>
      <c r="AC60" s="465"/>
      <c r="AD60" s="46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5"/>
      <c r="B61" s="406"/>
      <c r="C61" s="406"/>
      <c r="D61" s="406"/>
      <c r="E61" s="406"/>
      <c r="F61" s="407"/>
      <c r="G61" s="568"/>
      <c r="H61" s="569"/>
      <c r="I61" s="569"/>
      <c r="J61" s="569"/>
      <c r="K61" s="569"/>
      <c r="L61" s="569"/>
      <c r="M61" s="569"/>
      <c r="N61" s="569"/>
      <c r="O61" s="570"/>
      <c r="P61" s="107"/>
      <c r="Q61" s="107"/>
      <c r="R61" s="107"/>
      <c r="S61" s="107"/>
      <c r="T61" s="107"/>
      <c r="U61" s="107"/>
      <c r="V61" s="107"/>
      <c r="W61" s="107"/>
      <c r="X61" s="108"/>
      <c r="Y61" s="419" t="s">
        <v>54</v>
      </c>
      <c r="Z61" s="420"/>
      <c r="AA61" s="421"/>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5"/>
      <c r="B62" s="406"/>
      <c r="C62" s="406"/>
      <c r="D62" s="406"/>
      <c r="E62" s="406"/>
      <c r="F62" s="407"/>
      <c r="G62" s="571"/>
      <c r="H62" s="572"/>
      <c r="I62" s="572"/>
      <c r="J62" s="572"/>
      <c r="K62" s="572"/>
      <c r="L62" s="572"/>
      <c r="M62" s="572"/>
      <c r="N62" s="572"/>
      <c r="O62" s="573"/>
      <c r="P62" s="110"/>
      <c r="Q62" s="110"/>
      <c r="R62" s="110"/>
      <c r="S62" s="110"/>
      <c r="T62" s="110"/>
      <c r="U62" s="110"/>
      <c r="V62" s="110"/>
      <c r="W62" s="110"/>
      <c r="X62" s="111"/>
      <c r="Y62" s="419" t="s">
        <v>13</v>
      </c>
      <c r="Z62" s="420"/>
      <c r="AA62" s="421"/>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3"/>
      <c r="B75" s="514"/>
      <c r="C75" s="514"/>
      <c r="D75" s="514"/>
      <c r="E75" s="514"/>
      <c r="F75" s="515"/>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3"/>
    </row>
    <row r="80" spans="1:50" ht="18.75" customHeight="1" x14ac:dyDescent="0.15">
      <c r="A80" s="867"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8"/>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8"/>
      <c r="B82" s="531"/>
      <c r="C82" s="432"/>
      <c r="D82" s="432"/>
      <c r="E82" s="432"/>
      <c r="F82" s="433"/>
      <c r="G82" s="677" t="s">
        <v>576</v>
      </c>
      <c r="H82" s="677"/>
      <c r="I82" s="677"/>
      <c r="J82" s="677"/>
      <c r="K82" s="677"/>
      <c r="L82" s="677"/>
      <c r="M82" s="677"/>
      <c r="N82" s="677"/>
      <c r="O82" s="677"/>
      <c r="P82" s="677"/>
      <c r="Q82" s="677"/>
      <c r="R82" s="677"/>
      <c r="S82" s="677"/>
      <c r="T82" s="677"/>
      <c r="U82" s="677"/>
      <c r="V82" s="677"/>
      <c r="W82" s="677"/>
      <c r="X82" s="677"/>
      <c r="Y82" s="677"/>
      <c r="Z82" s="677"/>
      <c r="AA82" s="678"/>
      <c r="AB82" s="887" t="s">
        <v>645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8.5" customHeight="1" x14ac:dyDescent="0.15">
      <c r="A83" s="868"/>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42" customHeight="1" x14ac:dyDescent="0.15">
      <c r="A84" s="868"/>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customHeight="1" x14ac:dyDescent="0.15">
      <c r="A85" s="868"/>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68"/>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t="s">
        <v>652</v>
      </c>
      <c r="AR86" s="198"/>
      <c r="AS86" s="132" t="s">
        <v>236</v>
      </c>
      <c r="AT86" s="133"/>
      <c r="AU86" s="198" t="s">
        <v>652</v>
      </c>
      <c r="AV86" s="198"/>
      <c r="AW86" s="399" t="s">
        <v>181</v>
      </c>
      <c r="AX86" s="400"/>
      <c r="AY86" s="10"/>
      <c r="AZ86" s="10"/>
      <c r="BA86" s="10"/>
      <c r="BB86" s="10"/>
      <c r="BC86" s="10"/>
      <c r="BD86" s="10"/>
      <c r="BE86" s="10"/>
      <c r="BF86" s="10"/>
      <c r="BG86" s="10"/>
      <c r="BH86" s="10"/>
    </row>
    <row r="87" spans="1:60" ht="23.25" customHeight="1" x14ac:dyDescent="0.15">
      <c r="A87" s="868"/>
      <c r="B87" s="432"/>
      <c r="C87" s="432"/>
      <c r="D87" s="432"/>
      <c r="E87" s="432"/>
      <c r="F87" s="433"/>
      <c r="G87" s="103" t="s">
        <v>577</v>
      </c>
      <c r="H87" s="104"/>
      <c r="I87" s="104"/>
      <c r="J87" s="104"/>
      <c r="K87" s="104"/>
      <c r="L87" s="104"/>
      <c r="M87" s="104"/>
      <c r="N87" s="104"/>
      <c r="O87" s="105"/>
      <c r="P87" s="104" t="s">
        <v>578</v>
      </c>
      <c r="Q87" s="518"/>
      <c r="R87" s="518"/>
      <c r="S87" s="518"/>
      <c r="T87" s="518"/>
      <c r="U87" s="518"/>
      <c r="V87" s="518"/>
      <c r="W87" s="518"/>
      <c r="X87" s="519"/>
      <c r="Y87" s="562" t="s">
        <v>62</v>
      </c>
      <c r="Z87" s="563"/>
      <c r="AA87" s="564"/>
      <c r="AB87" s="465" t="s">
        <v>579</v>
      </c>
      <c r="AC87" s="465"/>
      <c r="AD87" s="465"/>
      <c r="AE87" s="216">
        <v>66</v>
      </c>
      <c r="AF87" s="217"/>
      <c r="AG87" s="217"/>
      <c r="AH87" s="217"/>
      <c r="AI87" s="216">
        <v>67</v>
      </c>
      <c r="AJ87" s="217"/>
      <c r="AK87" s="217"/>
      <c r="AL87" s="217"/>
      <c r="AM87" s="216">
        <v>76</v>
      </c>
      <c r="AN87" s="217"/>
      <c r="AO87" s="217"/>
      <c r="AP87" s="217"/>
      <c r="AQ87" s="340" t="s">
        <v>570</v>
      </c>
      <c r="AR87" s="206"/>
      <c r="AS87" s="206"/>
      <c r="AT87" s="341"/>
      <c r="AU87" s="217"/>
      <c r="AV87" s="217"/>
      <c r="AW87" s="217"/>
      <c r="AX87" s="219"/>
    </row>
    <row r="88" spans="1:60" ht="23.25" customHeight="1" x14ac:dyDescent="0.15">
      <c r="A88" s="868"/>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t="s">
        <v>579</v>
      </c>
      <c r="AC88" s="527"/>
      <c r="AD88" s="527"/>
      <c r="AE88" s="216">
        <v>115</v>
      </c>
      <c r="AF88" s="217"/>
      <c r="AG88" s="217"/>
      <c r="AH88" s="217"/>
      <c r="AI88" s="216">
        <v>121</v>
      </c>
      <c r="AJ88" s="217"/>
      <c r="AK88" s="217"/>
      <c r="AL88" s="217"/>
      <c r="AM88" s="216">
        <v>125</v>
      </c>
      <c r="AN88" s="217"/>
      <c r="AO88" s="217"/>
      <c r="AP88" s="217"/>
      <c r="AQ88" s="340" t="s">
        <v>570</v>
      </c>
      <c r="AR88" s="206"/>
      <c r="AS88" s="206"/>
      <c r="AT88" s="341"/>
      <c r="AU88" s="217"/>
      <c r="AV88" s="217"/>
      <c r="AW88" s="217"/>
      <c r="AX88" s="219"/>
      <c r="AY88" s="10"/>
      <c r="AZ88" s="10"/>
      <c r="BA88" s="10"/>
      <c r="BB88" s="10"/>
      <c r="BC88" s="10"/>
    </row>
    <row r="89" spans="1:60" ht="34.5" customHeight="1" thickBot="1" x14ac:dyDescent="0.2">
      <c r="A89" s="868"/>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5" t="s">
        <v>14</v>
      </c>
      <c r="AC89" s="595"/>
      <c r="AD89" s="595"/>
      <c r="AE89" s="216">
        <v>55</v>
      </c>
      <c r="AF89" s="217"/>
      <c r="AG89" s="217"/>
      <c r="AH89" s="217"/>
      <c r="AI89" s="216">
        <v>55</v>
      </c>
      <c r="AJ89" s="217"/>
      <c r="AK89" s="217"/>
      <c r="AL89" s="217"/>
      <c r="AM89" s="216">
        <v>60</v>
      </c>
      <c r="AN89" s="217"/>
      <c r="AO89" s="217"/>
      <c r="AP89" s="217"/>
      <c r="AQ89" s="340" t="s">
        <v>570</v>
      </c>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8"/>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8"/>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8"/>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8"/>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4"/>
      <c r="C99" s="434"/>
      <c r="D99" s="434"/>
      <c r="E99" s="434"/>
      <c r="F99" s="435"/>
      <c r="G99" s="581"/>
      <c r="H99" s="214"/>
      <c r="I99" s="214"/>
      <c r="J99" s="214"/>
      <c r="K99" s="214"/>
      <c r="L99" s="214"/>
      <c r="M99" s="214"/>
      <c r="N99" s="214"/>
      <c r="O99" s="582"/>
      <c r="P99" s="522"/>
      <c r="Q99" s="522"/>
      <c r="R99" s="522"/>
      <c r="S99" s="522"/>
      <c r="T99" s="522"/>
      <c r="U99" s="522"/>
      <c r="V99" s="522"/>
      <c r="W99" s="522"/>
      <c r="X99" s="523"/>
      <c r="Y99" s="898" t="s">
        <v>13</v>
      </c>
      <c r="Z99" s="899"/>
      <c r="AA99" s="900"/>
      <c r="AB99" s="895" t="s">
        <v>14</v>
      </c>
      <c r="AC99" s="896"/>
      <c r="AD99" s="897"/>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7"/>
      <c r="Z100" s="858"/>
      <c r="AA100" s="859"/>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6"/>
      <c r="B101" s="427"/>
      <c r="C101" s="427"/>
      <c r="D101" s="427"/>
      <c r="E101" s="427"/>
      <c r="F101" s="428"/>
      <c r="G101" s="104" t="s">
        <v>644</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579</v>
      </c>
      <c r="AC101" s="465"/>
      <c r="AD101" s="465"/>
      <c r="AE101" s="216">
        <v>46</v>
      </c>
      <c r="AF101" s="217"/>
      <c r="AG101" s="217"/>
      <c r="AH101" s="218"/>
      <c r="AI101" s="216">
        <v>49</v>
      </c>
      <c r="AJ101" s="217"/>
      <c r="AK101" s="217"/>
      <c r="AL101" s="218"/>
      <c r="AM101" s="216">
        <v>48</v>
      </c>
      <c r="AN101" s="217"/>
      <c r="AO101" s="217"/>
      <c r="AP101" s="218"/>
      <c r="AQ101" s="216" t="s">
        <v>570</v>
      </c>
      <c r="AR101" s="217"/>
      <c r="AS101" s="217"/>
      <c r="AT101" s="218"/>
      <c r="AU101" s="216" t="s">
        <v>580</v>
      </c>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579</v>
      </c>
      <c r="AC102" s="465"/>
      <c r="AD102" s="465"/>
      <c r="AE102" s="422">
        <v>52</v>
      </c>
      <c r="AF102" s="422"/>
      <c r="AG102" s="422"/>
      <c r="AH102" s="422"/>
      <c r="AI102" s="422">
        <v>52</v>
      </c>
      <c r="AJ102" s="422"/>
      <c r="AK102" s="422"/>
      <c r="AL102" s="422"/>
      <c r="AM102" s="422">
        <v>52</v>
      </c>
      <c r="AN102" s="422"/>
      <c r="AO102" s="422"/>
      <c r="AP102" s="422"/>
      <c r="AQ102" s="271">
        <v>52</v>
      </c>
      <c r="AR102" s="272"/>
      <c r="AS102" s="272"/>
      <c r="AT102" s="317"/>
      <c r="AU102" s="271">
        <v>52</v>
      </c>
      <c r="AV102" s="272"/>
      <c r="AW102" s="272"/>
      <c r="AX102" s="317"/>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customHeight="1" x14ac:dyDescent="0.15">
      <c r="A104" s="426"/>
      <c r="B104" s="427"/>
      <c r="C104" s="427"/>
      <c r="D104" s="427"/>
      <c r="E104" s="427"/>
      <c r="F104" s="428"/>
      <c r="G104" s="104" t="s">
        <v>581</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t="s">
        <v>579</v>
      </c>
      <c r="AC104" s="550"/>
      <c r="AD104" s="551"/>
      <c r="AE104" s="216">
        <v>70</v>
      </c>
      <c r="AF104" s="217"/>
      <c r="AG104" s="217"/>
      <c r="AH104" s="218"/>
      <c r="AI104" s="216">
        <v>73</v>
      </c>
      <c r="AJ104" s="217"/>
      <c r="AK104" s="217"/>
      <c r="AL104" s="218"/>
      <c r="AM104" s="216">
        <v>81</v>
      </c>
      <c r="AN104" s="217"/>
      <c r="AO104" s="217"/>
      <c r="AP104" s="218"/>
      <c r="AQ104" s="216" t="s">
        <v>580</v>
      </c>
      <c r="AR104" s="217"/>
      <c r="AS104" s="217"/>
      <c r="AT104" s="218"/>
      <c r="AU104" s="216" t="s">
        <v>580</v>
      </c>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t="s">
        <v>579</v>
      </c>
      <c r="AC105" s="473"/>
      <c r="AD105" s="474"/>
      <c r="AE105" s="422">
        <v>65</v>
      </c>
      <c r="AF105" s="422"/>
      <c r="AG105" s="422"/>
      <c r="AH105" s="422"/>
      <c r="AI105" s="422">
        <v>70</v>
      </c>
      <c r="AJ105" s="422"/>
      <c r="AK105" s="422"/>
      <c r="AL105" s="422"/>
      <c r="AM105" s="422">
        <v>73</v>
      </c>
      <c r="AN105" s="422"/>
      <c r="AO105" s="422"/>
      <c r="AP105" s="422"/>
      <c r="AQ105" s="216">
        <v>73</v>
      </c>
      <c r="AR105" s="217"/>
      <c r="AS105" s="217"/>
      <c r="AT105" s="218"/>
      <c r="AU105" s="271"/>
      <c r="AV105" s="272"/>
      <c r="AW105" s="272"/>
      <c r="AX105" s="317"/>
    </row>
    <row r="106" spans="1:60" ht="31.5"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customHeight="1" x14ac:dyDescent="0.15">
      <c r="A107" s="426"/>
      <c r="B107" s="427"/>
      <c r="C107" s="427"/>
      <c r="D107" s="427"/>
      <c r="E107" s="427"/>
      <c r="F107" s="428"/>
      <c r="G107" s="104" t="s">
        <v>584</v>
      </c>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t="s">
        <v>579</v>
      </c>
      <c r="AC107" s="550"/>
      <c r="AD107" s="551"/>
      <c r="AE107" s="422">
        <v>33</v>
      </c>
      <c r="AF107" s="422"/>
      <c r="AG107" s="422"/>
      <c r="AH107" s="422"/>
      <c r="AI107" s="422">
        <v>27</v>
      </c>
      <c r="AJ107" s="422"/>
      <c r="AK107" s="422"/>
      <c r="AL107" s="422"/>
      <c r="AM107" s="422">
        <v>29</v>
      </c>
      <c r="AN107" s="422"/>
      <c r="AO107" s="422"/>
      <c r="AP107" s="422"/>
      <c r="AQ107" s="216" t="s">
        <v>570</v>
      </c>
      <c r="AR107" s="217"/>
      <c r="AS107" s="217"/>
      <c r="AT107" s="218"/>
      <c r="AU107" s="216" t="s">
        <v>570</v>
      </c>
      <c r="AV107" s="217"/>
      <c r="AW107" s="217"/>
      <c r="AX107" s="218"/>
    </row>
    <row r="108" spans="1:60" ht="23.25"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t="s">
        <v>579</v>
      </c>
      <c r="AC108" s="473"/>
      <c r="AD108" s="474"/>
      <c r="AE108" s="422">
        <v>39</v>
      </c>
      <c r="AF108" s="422"/>
      <c r="AG108" s="422"/>
      <c r="AH108" s="422"/>
      <c r="AI108" s="422">
        <v>39</v>
      </c>
      <c r="AJ108" s="422"/>
      <c r="AK108" s="422"/>
      <c r="AL108" s="422"/>
      <c r="AM108" s="422">
        <v>39</v>
      </c>
      <c r="AN108" s="422"/>
      <c r="AO108" s="422"/>
      <c r="AP108" s="422"/>
      <c r="AQ108" s="216">
        <v>39</v>
      </c>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394" t="s">
        <v>585</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582</v>
      </c>
      <c r="AC116" s="467"/>
      <c r="AD116" s="468"/>
      <c r="AE116" s="422">
        <v>0.7</v>
      </c>
      <c r="AF116" s="422"/>
      <c r="AG116" s="422"/>
      <c r="AH116" s="422"/>
      <c r="AI116" s="422">
        <v>0.76</v>
      </c>
      <c r="AJ116" s="422"/>
      <c r="AK116" s="422"/>
      <c r="AL116" s="422"/>
      <c r="AM116" s="422">
        <v>0.9</v>
      </c>
      <c r="AN116" s="422"/>
      <c r="AO116" s="422"/>
      <c r="AP116" s="422"/>
      <c r="AQ116" s="216">
        <v>0.8</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583</v>
      </c>
      <c r="AC117" s="477"/>
      <c r="AD117" s="478"/>
      <c r="AE117" s="555" t="s">
        <v>586</v>
      </c>
      <c r="AF117" s="555"/>
      <c r="AG117" s="555"/>
      <c r="AH117" s="555"/>
      <c r="AI117" s="555" t="s">
        <v>587</v>
      </c>
      <c r="AJ117" s="555"/>
      <c r="AK117" s="555"/>
      <c r="AL117" s="555"/>
      <c r="AM117" s="555" t="s">
        <v>634</v>
      </c>
      <c r="AN117" s="555"/>
      <c r="AO117" s="555"/>
      <c r="AP117" s="555"/>
      <c r="AQ117" s="555" t="s">
        <v>638</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2"/>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3"/>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413</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658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652</v>
      </c>
      <c r="AR133" s="198"/>
      <c r="AS133" s="132" t="s">
        <v>236</v>
      </c>
      <c r="AT133" s="133"/>
      <c r="AU133" s="199" t="s">
        <v>652</v>
      </c>
      <c r="AV133" s="199"/>
      <c r="AW133" s="132" t="s">
        <v>181</v>
      </c>
      <c r="AX133" s="194"/>
    </row>
    <row r="134" spans="1:50" ht="39.75" customHeight="1" x14ac:dyDescent="0.15">
      <c r="A134" s="188"/>
      <c r="B134" s="185"/>
      <c r="C134" s="179"/>
      <c r="D134" s="185"/>
      <c r="E134" s="179"/>
      <c r="F134" s="180"/>
      <c r="G134" s="103" t="s">
        <v>642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v>66</v>
      </c>
      <c r="AF134" s="206"/>
      <c r="AG134" s="206"/>
      <c r="AH134" s="206"/>
      <c r="AI134" s="205">
        <v>67</v>
      </c>
      <c r="AJ134" s="206"/>
      <c r="AK134" s="206"/>
      <c r="AL134" s="206"/>
      <c r="AM134" s="205">
        <v>76</v>
      </c>
      <c r="AN134" s="206"/>
      <c r="AO134" s="206"/>
      <c r="AP134" s="206"/>
      <c r="AQ134" s="205" t="s">
        <v>570</v>
      </c>
      <c r="AR134" s="206"/>
      <c r="AS134" s="206"/>
      <c r="AT134" s="206"/>
      <c r="AU134" s="205" t="s">
        <v>570</v>
      </c>
      <c r="AV134" s="206"/>
      <c r="AW134" s="206"/>
      <c r="AX134" s="207"/>
    </row>
    <row r="135" spans="1:50" ht="46.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v>115</v>
      </c>
      <c r="AF135" s="206"/>
      <c r="AG135" s="206"/>
      <c r="AH135" s="206"/>
      <c r="AI135" s="205">
        <v>121</v>
      </c>
      <c r="AJ135" s="206"/>
      <c r="AK135" s="206"/>
      <c r="AL135" s="206"/>
      <c r="AM135" s="205">
        <v>125</v>
      </c>
      <c r="AN135" s="206"/>
      <c r="AO135" s="206"/>
      <c r="AP135" s="206"/>
      <c r="AQ135" s="205" t="s">
        <v>589</v>
      </c>
      <c r="AR135" s="206"/>
      <c r="AS135" s="206"/>
      <c r="AT135" s="206"/>
      <c r="AU135" s="205" t="s">
        <v>652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6"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5.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570</v>
      </c>
      <c r="K430" s="904"/>
      <c r="L430" s="904"/>
      <c r="M430" s="904"/>
      <c r="N430" s="904"/>
      <c r="O430" s="904"/>
      <c r="P430" s="904"/>
      <c r="Q430" s="904"/>
      <c r="R430" s="904"/>
      <c r="S430" s="904"/>
      <c r="T430" s="905"/>
      <c r="U430" s="589" t="s">
        <v>580</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652</v>
      </c>
      <c r="AF432" s="199"/>
      <c r="AG432" s="132" t="s">
        <v>236</v>
      </c>
      <c r="AH432" s="133"/>
      <c r="AI432" s="155"/>
      <c r="AJ432" s="155"/>
      <c r="AK432" s="155"/>
      <c r="AL432" s="153"/>
      <c r="AM432" s="155"/>
      <c r="AN432" s="155"/>
      <c r="AO432" s="155"/>
      <c r="AP432" s="153"/>
      <c r="AQ432" s="591" t="s">
        <v>652</v>
      </c>
      <c r="AR432" s="199"/>
      <c r="AS432" s="132" t="s">
        <v>236</v>
      </c>
      <c r="AT432" s="133"/>
      <c r="AU432" s="199" t="s">
        <v>652</v>
      </c>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206"/>
      <c r="AQ433" s="340" t="s">
        <v>570</v>
      </c>
      <c r="AR433" s="206"/>
      <c r="AS433" s="206"/>
      <c r="AT433" s="206"/>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575</v>
      </c>
      <c r="AF434" s="206"/>
      <c r="AG434" s="206"/>
      <c r="AH434" s="341"/>
      <c r="AI434" s="340" t="s">
        <v>575</v>
      </c>
      <c r="AJ434" s="206"/>
      <c r="AK434" s="206"/>
      <c r="AL434" s="341"/>
      <c r="AM434" s="340" t="s">
        <v>575</v>
      </c>
      <c r="AN434" s="206"/>
      <c r="AO434" s="206"/>
      <c r="AP434" s="341"/>
      <c r="AQ434" s="340" t="s">
        <v>575</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570</v>
      </c>
      <c r="AF435" s="206"/>
      <c r="AG435" s="206"/>
      <c r="AH435" s="341"/>
      <c r="AI435" s="340" t="s">
        <v>570</v>
      </c>
      <c r="AJ435" s="206"/>
      <c r="AK435" s="206"/>
      <c r="AL435" s="341"/>
      <c r="AM435" s="340" t="s">
        <v>570</v>
      </c>
      <c r="AN435" s="206"/>
      <c r="AO435" s="206"/>
      <c r="AP435" s="341"/>
      <c r="AQ435" s="340" t="s">
        <v>570</v>
      </c>
      <c r="AR435" s="206"/>
      <c r="AS435" s="206"/>
      <c r="AT435" s="341"/>
      <c r="AU435" s="206" t="s">
        <v>592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652</v>
      </c>
      <c r="AF457" s="199"/>
      <c r="AG457" s="132" t="s">
        <v>236</v>
      </c>
      <c r="AH457" s="133"/>
      <c r="AI457" s="155"/>
      <c r="AJ457" s="155"/>
      <c r="AK457" s="155"/>
      <c r="AL457" s="153"/>
      <c r="AM457" s="155"/>
      <c r="AN457" s="155"/>
      <c r="AO457" s="155"/>
      <c r="AP457" s="153"/>
      <c r="AQ457" s="591" t="s">
        <v>652</v>
      </c>
      <c r="AR457" s="199"/>
      <c r="AS457" s="132" t="s">
        <v>236</v>
      </c>
      <c r="AT457" s="133"/>
      <c r="AU457" s="199" t="s">
        <v>652</v>
      </c>
      <c r="AV457" s="199"/>
      <c r="AW457" s="132" t="s">
        <v>181</v>
      </c>
      <c r="AX457" s="194"/>
    </row>
    <row r="458" spans="1:50" ht="23.25" customHeight="1" x14ac:dyDescent="0.15">
      <c r="A458" s="188"/>
      <c r="B458" s="185"/>
      <c r="C458" s="179"/>
      <c r="D458" s="185"/>
      <c r="E458" s="342"/>
      <c r="F458" s="343"/>
      <c r="G458" s="103" t="s">
        <v>591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593</v>
      </c>
      <c r="AC458" s="212"/>
      <c r="AD458" s="212"/>
      <c r="AE458" s="340" t="s">
        <v>594</v>
      </c>
      <c r="AF458" s="206"/>
      <c r="AG458" s="206"/>
      <c r="AH458" s="206"/>
      <c r="AI458" s="340" t="s">
        <v>594</v>
      </c>
      <c r="AJ458" s="206"/>
      <c r="AK458" s="206"/>
      <c r="AL458" s="206"/>
      <c r="AM458" s="340" t="s">
        <v>594</v>
      </c>
      <c r="AN458" s="206"/>
      <c r="AO458" s="206"/>
      <c r="AP458" s="206"/>
      <c r="AQ458" s="340" t="s">
        <v>594</v>
      </c>
      <c r="AR458" s="206"/>
      <c r="AS458" s="206"/>
      <c r="AT458" s="206"/>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580</v>
      </c>
      <c r="AF459" s="206"/>
      <c r="AG459" s="206"/>
      <c r="AH459" s="341"/>
      <c r="AI459" s="340" t="s">
        <v>580</v>
      </c>
      <c r="AJ459" s="206"/>
      <c r="AK459" s="206"/>
      <c r="AL459" s="341"/>
      <c r="AM459" s="340" t="s">
        <v>580</v>
      </c>
      <c r="AN459" s="206"/>
      <c r="AO459" s="206"/>
      <c r="AP459" s="341"/>
      <c r="AQ459" s="340" t="s">
        <v>580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570</v>
      </c>
      <c r="AF460" s="206"/>
      <c r="AG460" s="206"/>
      <c r="AH460" s="341"/>
      <c r="AI460" s="340" t="s">
        <v>570</v>
      </c>
      <c r="AJ460" s="206"/>
      <c r="AK460" s="206"/>
      <c r="AL460" s="341"/>
      <c r="AM460" s="340" t="s">
        <v>570</v>
      </c>
      <c r="AN460" s="206"/>
      <c r="AO460" s="206"/>
      <c r="AP460" s="341"/>
      <c r="AQ460" s="340" t="s">
        <v>570</v>
      </c>
      <c r="AR460" s="206"/>
      <c r="AS460" s="206"/>
      <c r="AT460" s="341"/>
      <c r="AU460" s="206" t="s">
        <v>575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1.75" customHeight="1" x14ac:dyDescent="0.15">
      <c r="A702" s="873" t="s">
        <v>140</v>
      </c>
      <c r="B702" s="874"/>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595</v>
      </c>
      <c r="AE702" s="346"/>
      <c r="AF702" s="346"/>
      <c r="AG702" s="386" t="s">
        <v>599</v>
      </c>
      <c r="AH702" s="387"/>
      <c r="AI702" s="387"/>
      <c r="AJ702" s="387"/>
      <c r="AK702" s="387"/>
      <c r="AL702" s="387"/>
      <c r="AM702" s="387"/>
      <c r="AN702" s="387"/>
      <c r="AO702" s="387"/>
      <c r="AP702" s="387"/>
      <c r="AQ702" s="387"/>
      <c r="AR702" s="387"/>
      <c r="AS702" s="387"/>
      <c r="AT702" s="387"/>
      <c r="AU702" s="387"/>
      <c r="AV702" s="387"/>
      <c r="AW702" s="387"/>
      <c r="AX702" s="388"/>
    </row>
    <row r="703" spans="1:50" ht="62.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6" t="s">
        <v>595</v>
      </c>
      <c r="AE703" s="327"/>
      <c r="AF703" s="327"/>
      <c r="AG703" s="100" t="s">
        <v>646</v>
      </c>
      <c r="AH703" s="101"/>
      <c r="AI703" s="101"/>
      <c r="AJ703" s="101"/>
      <c r="AK703" s="101"/>
      <c r="AL703" s="101"/>
      <c r="AM703" s="101"/>
      <c r="AN703" s="101"/>
      <c r="AO703" s="101"/>
      <c r="AP703" s="101"/>
      <c r="AQ703" s="101"/>
      <c r="AR703" s="101"/>
      <c r="AS703" s="101"/>
      <c r="AT703" s="101"/>
      <c r="AU703" s="101"/>
      <c r="AV703" s="101"/>
      <c r="AW703" s="101"/>
      <c r="AX703" s="102"/>
    </row>
    <row r="704" spans="1:50" ht="63.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595</v>
      </c>
      <c r="AE704" s="784"/>
      <c r="AF704" s="784"/>
      <c r="AG704" s="166" t="s">
        <v>647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596</v>
      </c>
      <c r="AE705" s="716"/>
      <c r="AF705" s="716"/>
      <c r="AG705" s="124" t="s">
        <v>570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7"/>
      <c r="D706" s="798"/>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597</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9"/>
      <c r="D707" s="800"/>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597</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30"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595</v>
      </c>
      <c r="AE708" s="606"/>
      <c r="AF708" s="606"/>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61.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595</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596</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6" t="s">
        <v>595</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55.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595</v>
      </c>
      <c r="AE712" s="784"/>
      <c r="AF712" s="784"/>
      <c r="AG712" s="813" t="s">
        <v>603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596</v>
      </c>
      <c r="AE713" s="327"/>
      <c r="AF713" s="664"/>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595</v>
      </c>
      <c r="AE714" s="811"/>
      <c r="AF714" s="812"/>
      <c r="AG714" s="737" t="s">
        <v>604</v>
      </c>
      <c r="AH714" s="738"/>
      <c r="AI714" s="738"/>
      <c r="AJ714" s="738"/>
      <c r="AK714" s="738"/>
      <c r="AL714" s="738"/>
      <c r="AM714" s="738"/>
      <c r="AN714" s="738"/>
      <c r="AO714" s="738"/>
      <c r="AP714" s="738"/>
      <c r="AQ714" s="738"/>
      <c r="AR714" s="738"/>
      <c r="AS714" s="738"/>
      <c r="AT714" s="738"/>
      <c r="AU714" s="738"/>
      <c r="AV714" s="738"/>
      <c r="AW714" s="738"/>
      <c r="AX714" s="739"/>
    </row>
    <row r="715" spans="1:50" ht="48"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598</v>
      </c>
      <c r="AE715" s="606"/>
      <c r="AF715" s="657"/>
      <c r="AG715" s="743" t="s">
        <v>605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596</v>
      </c>
      <c r="AE716" s="628"/>
      <c r="AF716" s="628"/>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50.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598</v>
      </c>
      <c r="AE717" s="327"/>
      <c r="AF717" s="327"/>
      <c r="AG717" s="100" t="s">
        <v>639</v>
      </c>
      <c r="AH717" s="101"/>
      <c r="AI717" s="101"/>
      <c r="AJ717" s="101"/>
      <c r="AK717" s="101"/>
      <c r="AL717" s="101"/>
      <c r="AM717" s="101"/>
      <c r="AN717" s="101"/>
      <c r="AO717" s="101"/>
      <c r="AP717" s="101"/>
      <c r="AQ717" s="101"/>
      <c r="AR717" s="101"/>
      <c r="AS717" s="101"/>
      <c r="AT717" s="101"/>
      <c r="AU717" s="101"/>
      <c r="AV717" s="101"/>
      <c r="AW717" s="101"/>
      <c r="AX717" s="102"/>
    </row>
    <row r="718" spans="1:50" ht="35.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598</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595</v>
      </c>
      <c r="AE719" s="606"/>
      <c r="AF719" s="606"/>
      <c r="AG719" s="124" t="s">
        <v>607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563</v>
      </c>
      <c r="D721" s="295"/>
      <c r="E721" s="295"/>
      <c r="F721" s="296"/>
      <c r="G721" s="285"/>
      <c r="H721" s="286"/>
      <c r="I721" s="82" t="str">
        <f>IF(OR(G721="　", G721=""), "", "-")</f>
        <v/>
      </c>
      <c r="J721" s="289">
        <v>682</v>
      </c>
      <c r="K721" s="289"/>
      <c r="L721" s="82" t="str">
        <f>IF(M721="","","-")</f>
        <v/>
      </c>
      <c r="M721" s="83"/>
      <c r="N721" s="302" t="s">
        <v>608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t="s">
        <v>563</v>
      </c>
      <c r="D722" s="295"/>
      <c r="E722" s="295"/>
      <c r="F722" s="296"/>
      <c r="G722" s="285"/>
      <c r="H722" s="286"/>
      <c r="I722" s="82" t="str">
        <f t="shared" ref="I722:I725" si="4">IF(OR(G722="　", G722=""), "", "-")</f>
        <v/>
      </c>
      <c r="J722" s="289">
        <v>683</v>
      </c>
      <c r="K722" s="289"/>
      <c r="L722" s="82" t="str">
        <f t="shared" ref="L722:L725" si="5">IF(M722="","","-")</f>
        <v/>
      </c>
      <c r="M722" s="83"/>
      <c r="N722" s="302" t="s">
        <v>609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t="s">
        <v>563</v>
      </c>
      <c r="D723" s="295"/>
      <c r="E723" s="295"/>
      <c r="F723" s="296"/>
      <c r="G723" s="285"/>
      <c r="H723" s="286"/>
      <c r="I723" s="82" t="str">
        <f t="shared" si="4"/>
        <v/>
      </c>
      <c r="J723" s="289">
        <v>684</v>
      </c>
      <c r="K723" s="289"/>
      <c r="L723" s="82" t="str">
        <f t="shared" si="5"/>
        <v/>
      </c>
      <c r="M723" s="83"/>
      <c r="N723" s="302" t="s">
        <v>610</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t="s">
        <v>563</v>
      </c>
      <c r="D724" s="295"/>
      <c r="E724" s="295"/>
      <c r="F724" s="296"/>
      <c r="G724" s="285"/>
      <c r="H724" s="286"/>
      <c r="I724" s="82" t="str">
        <f t="shared" si="4"/>
        <v/>
      </c>
      <c r="J724" s="289">
        <v>690</v>
      </c>
      <c r="K724" s="289"/>
      <c r="L724" s="82" t="str">
        <f t="shared" si="5"/>
        <v/>
      </c>
      <c r="M724" s="83"/>
      <c r="N724" s="302" t="s">
        <v>611</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t="s">
        <v>563</v>
      </c>
      <c r="D725" s="324"/>
      <c r="E725" s="324"/>
      <c r="F725" s="325"/>
      <c r="G725" s="287"/>
      <c r="H725" s="288"/>
      <c r="I725" s="84" t="str">
        <f t="shared" si="4"/>
        <v/>
      </c>
      <c r="J725" s="290">
        <v>155</v>
      </c>
      <c r="K725" s="290"/>
      <c r="L725" s="84" t="str">
        <f t="shared" si="5"/>
        <v/>
      </c>
      <c r="M725" s="85"/>
      <c r="N725" s="273" t="s">
        <v>612</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9" customHeight="1" x14ac:dyDescent="0.15">
      <c r="A726" s="641" t="s">
        <v>48</v>
      </c>
      <c r="B726" s="805"/>
      <c r="C726" s="818" t="s">
        <v>53</v>
      </c>
      <c r="D726" s="840"/>
      <c r="E726" s="840"/>
      <c r="F726" s="841"/>
      <c r="G726" s="578" t="s">
        <v>648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72.75" customHeight="1" thickBot="1" x14ac:dyDescent="0.2">
      <c r="A727" s="806"/>
      <c r="B727" s="807"/>
      <c r="C727" s="749" t="s">
        <v>57</v>
      </c>
      <c r="D727" s="750"/>
      <c r="E727" s="750"/>
      <c r="F727" s="751"/>
      <c r="G727" s="576" t="s">
        <v>649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t="s">
        <v>138</v>
      </c>
      <c r="B731" s="803"/>
      <c r="C731" s="803"/>
      <c r="D731" s="803"/>
      <c r="E731" s="804"/>
      <c r="F731" s="730"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655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409</v>
      </c>
      <c r="B737" s="209"/>
      <c r="C737" s="209"/>
      <c r="D737" s="210"/>
      <c r="E737" s="992" t="s">
        <v>613</v>
      </c>
      <c r="F737" s="992"/>
      <c r="G737" s="992"/>
      <c r="H737" s="992"/>
      <c r="I737" s="992"/>
      <c r="J737" s="992"/>
      <c r="K737" s="992"/>
      <c r="L737" s="992"/>
      <c r="M737" s="992"/>
      <c r="N737" s="365" t="s">
        <v>404</v>
      </c>
      <c r="O737" s="365"/>
      <c r="P737" s="365"/>
      <c r="Q737" s="365"/>
      <c r="R737" s="992" t="s">
        <v>616</v>
      </c>
      <c r="S737" s="992"/>
      <c r="T737" s="992"/>
      <c r="U737" s="992"/>
      <c r="V737" s="992"/>
      <c r="W737" s="992"/>
      <c r="X737" s="992"/>
      <c r="Y737" s="992"/>
      <c r="Z737" s="992"/>
      <c r="AA737" s="365" t="s">
        <v>403</v>
      </c>
      <c r="AB737" s="365"/>
      <c r="AC737" s="365"/>
      <c r="AD737" s="365"/>
      <c r="AE737" s="992" t="s">
        <v>618</v>
      </c>
      <c r="AF737" s="992"/>
      <c r="AG737" s="992"/>
      <c r="AH737" s="992"/>
      <c r="AI737" s="992"/>
      <c r="AJ737" s="992"/>
      <c r="AK737" s="992"/>
      <c r="AL737" s="992"/>
      <c r="AM737" s="992"/>
      <c r="AN737" s="365" t="s">
        <v>402</v>
      </c>
      <c r="AO737" s="365"/>
      <c r="AP737" s="365"/>
      <c r="AQ737" s="365"/>
      <c r="AR737" s="998" t="s">
        <v>620</v>
      </c>
      <c r="AS737" s="999"/>
      <c r="AT737" s="999"/>
      <c r="AU737" s="999"/>
      <c r="AV737" s="999"/>
      <c r="AW737" s="999"/>
      <c r="AX737" s="1000"/>
      <c r="AY737" s="88"/>
      <c r="AZ737" s="88"/>
    </row>
    <row r="738" spans="1:52" ht="24.75" customHeight="1" x14ac:dyDescent="0.15">
      <c r="A738" s="991" t="s">
        <v>401</v>
      </c>
      <c r="B738" s="209"/>
      <c r="C738" s="209"/>
      <c r="D738" s="210"/>
      <c r="E738" s="992" t="s">
        <v>614</v>
      </c>
      <c r="F738" s="992"/>
      <c r="G738" s="992"/>
      <c r="H738" s="992"/>
      <c r="I738" s="992"/>
      <c r="J738" s="992"/>
      <c r="K738" s="992"/>
      <c r="L738" s="992"/>
      <c r="M738" s="992"/>
      <c r="N738" s="365" t="s">
        <v>400</v>
      </c>
      <c r="O738" s="365"/>
      <c r="P738" s="365"/>
      <c r="Q738" s="365"/>
      <c r="R738" s="992" t="s">
        <v>617</v>
      </c>
      <c r="S738" s="992"/>
      <c r="T738" s="992"/>
      <c r="U738" s="992"/>
      <c r="V738" s="992"/>
      <c r="W738" s="992"/>
      <c r="X738" s="992"/>
      <c r="Y738" s="992"/>
      <c r="Z738" s="992"/>
      <c r="AA738" s="365" t="s">
        <v>399</v>
      </c>
      <c r="AB738" s="365"/>
      <c r="AC738" s="365"/>
      <c r="AD738" s="365"/>
      <c r="AE738" s="992" t="s">
        <v>619</v>
      </c>
      <c r="AF738" s="992"/>
      <c r="AG738" s="992"/>
      <c r="AH738" s="992"/>
      <c r="AI738" s="992"/>
      <c r="AJ738" s="992"/>
      <c r="AK738" s="992"/>
      <c r="AL738" s="992"/>
      <c r="AM738" s="992"/>
      <c r="AN738" s="365" t="s">
        <v>398</v>
      </c>
      <c r="AO738" s="365"/>
      <c r="AP738" s="365"/>
      <c r="AQ738" s="365"/>
      <c r="AR738" s="998" t="s">
        <v>621</v>
      </c>
      <c r="AS738" s="999"/>
      <c r="AT738" s="999"/>
      <c r="AU738" s="999"/>
      <c r="AV738" s="999"/>
      <c r="AW738" s="999"/>
      <c r="AX738" s="1000"/>
    </row>
    <row r="739" spans="1:52" ht="24.75" customHeight="1" x14ac:dyDescent="0.15">
      <c r="A739" s="991" t="s">
        <v>397</v>
      </c>
      <c r="B739" s="209"/>
      <c r="C739" s="209"/>
      <c r="D739" s="210"/>
      <c r="E739" s="992" t="s">
        <v>615</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563</v>
      </c>
      <c r="F740" s="977"/>
      <c r="G740" s="977"/>
      <c r="H740" s="92" t="str">
        <f>IF(E740="", "", "(")</f>
        <v>(</v>
      </c>
      <c r="I740" s="977"/>
      <c r="J740" s="977"/>
      <c r="K740" s="92" t="str">
        <f>IF(OR(I740="　", I740=""), "", "-")</f>
        <v/>
      </c>
      <c r="L740" s="978">
        <v>671</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632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6"/>
    </row>
    <row r="781" spans="1:50" ht="24.75" customHeight="1" x14ac:dyDescent="0.15">
      <c r="A781" s="632"/>
      <c r="B781" s="633"/>
      <c r="C781" s="633"/>
      <c r="D781" s="633"/>
      <c r="E781" s="633"/>
      <c r="F781" s="634"/>
      <c r="G781" s="818"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1"/>
      <c r="AC781" s="818"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45" customHeight="1" x14ac:dyDescent="0.15">
      <c r="A782" s="632"/>
      <c r="B782" s="633"/>
      <c r="C782" s="633"/>
      <c r="D782" s="633"/>
      <c r="E782" s="633"/>
      <c r="F782" s="634"/>
      <c r="G782" s="671" t="s">
        <v>635</v>
      </c>
      <c r="H782" s="672"/>
      <c r="I782" s="672"/>
      <c r="J782" s="672"/>
      <c r="K782" s="673"/>
      <c r="L782" s="665" t="s">
        <v>636</v>
      </c>
      <c r="M782" s="666"/>
      <c r="N782" s="666"/>
      <c r="O782" s="666"/>
      <c r="P782" s="666"/>
      <c r="Q782" s="666"/>
      <c r="R782" s="666"/>
      <c r="S782" s="666"/>
      <c r="T782" s="666"/>
      <c r="U782" s="666"/>
      <c r="V782" s="666"/>
      <c r="W782" s="666"/>
      <c r="X782" s="667"/>
      <c r="Y782" s="389">
        <v>4.8</v>
      </c>
      <c r="Z782" s="390"/>
      <c r="AA782" s="390"/>
      <c r="AB782" s="808"/>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47.25" customHeight="1" x14ac:dyDescent="0.15">
      <c r="A783" s="632"/>
      <c r="B783" s="633"/>
      <c r="C783" s="633"/>
      <c r="D783" s="633"/>
      <c r="E783" s="633"/>
      <c r="F783" s="634"/>
      <c r="G783" s="607" t="s">
        <v>635</v>
      </c>
      <c r="H783" s="608"/>
      <c r="I783" s="608"/>
      <c r="J783" s="608"/>
      <c r="K783" s="609"/>
      <c r="L783" s="599" t="s">
        <v>637</v>
      </c>
      <c r="M783" s="600"/>
      <c r="N783" s="600"/>
      <c r="O783" s="600"/>
      <c r="P783" s="600"/>
      <c r="Q783" s="600"/>
      <c r="R783" s="600"/>
      <c r="S783" s="600"/>
      <c r="T783" s="600"/>
      <c r="U783" s="600"/>
      <c r="V783" s="600"/>
      <c r="W783" s="600"/>
      <c r="X783" s="601"/>
      <c r="Y783" s="602">
        <v>3.5</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48.75" customHeight="1" x14ac:dyDescent="0.15">
      <c r="A784" s="632"/>
      <c r="B784" s="633"/>
      <c r="C784" s="633"/>
      <c r="D784" s="633"/>
      <c r="E784" s="633"/>
      <c r="F784" s="634"/>
      <c r="G784" s="607" t="s">
        <v>635</v>
      </c>
      <c r="H784" s="608"/>
      <c r="I784" s="608"/>
      <c r="J784" s="608"/>
      <c r="K784" s="609"/>
      <c r="L784" s="599" t="s">
        <v>650</v>
      </c>
      <c r="M784" s="600"/>
      <c r="N784" s="600"/>
      <c r="O784" s="600"/>
      <c r="P784" s="600"/>
      <c r="Q784" s="600"/>
      <c r="R784" s="600"/>
      <c r="S784" s="600"/>
      <c r="T784" s="600"/>
      <c r="U784" s="600"/>
      <c r="V784" s="600"/>
      <c r="W784" s="600"/>
      <c r="X784" s="601"/>
      <c r="Y784" s="602">
        <v>0.16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41.25" customHeight="1" x14ac:dyDescent="0.15">
      <c r="A785" s="632"/>
      <c r="B785" s="633"/>
      <c r="C785" s="633"/>
      <c r="D785" s="633"/>
      <c r="E785" s="633"/>
      <c r="F785" s="634"/>
      <c r="G785" s="607" t="s">
        <v>635</v>
      </c>
      <c r="H785" s="608"/>
      <c r="I785" s="608"/>
      <c r="J785" s="608"/>
      <c r="K785" s="609"/>
      <c r="L785" s="599" t="s">
        <v>651</v>
      </c>
      <c r="M785" s="794"/>
      <c r="N785" s="794"/>
      <c r="O785" s="794"/>
      <c r="P785" s="794"/>
      <c r="Q785" s="794"/>
      <c r="R785" s="794"/>
      <c r="S785" s="794"/>
      <c r="T785" s="794"/>
      <c r="U785" s="794"/>
      <c r="V785" s="794"/>
      <c r="W785" s="794"/>
      <c r="X785" s="795"/>
      <c r="Y785" s="602">
        <v>0</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9" t="s">
        <v>20</v>
      </c>
      <c r="H792" s="830"/>
      <c r="I792" s="830"/>
      <c r="J792" s="830"/>
      <c r="K792" s="830"/>
      <c r="L792" s="831"/>
      <c r="M792" s="832"/>
      <c r="N792" s="832"/>
      <c r="O792" s="832"/>
      <c r="P792" s="832"/>
      <c r="Q792" s="832"/>
      <c r="R792" s="832"/>
      <c r="S792" s="832"/>
      <c r="T792" s="832"/>
      <c r="U792" s="832"/>
      <c r="V792" s="832"/>
      <c r="W792" s="832"/>
      <c r="X792" s="833"/>
      <c r="Y792" s="834">
        <f>SUM(Y782:AB791)</f>
        <v>8.4600000000000009</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6"/>
    </row>
    <row r="794" spans="1:50" ht="24.75" hidden="1" customHeight="1" x14ac:dyDescent="0.15">
      <c r="A794" s="632"/>
      <c r="B794" s="633"/>
      <c r="C794" s="633"/>
      <c r="D794" s="633"/>
      <c r="E794" s="633"/>
      <c r="F794" s="634"/>
      <c r="G794" s="818"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1"/>
      <c r="AC794" s="818"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8"/>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6"/>
    </row>
    <row r="807" spans="1:50" ht="24.75" hidden="1" customHeight="1" x14ac:dyDescent="0.15">
      <c r="A807" s="632"/>
      <c r="B807" s="633"/>
      <c r="C807" s="633"/>
      <c r="D807" s="633"/>
      <c r="E807" s="633"/>
      <c r="F807" s="634"/>
      <c r="G807" s="818"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1"/>
      <c r="AC807" s="818"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8"/>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6"/>
    </row>
    <row r="820" spans="1:50" ht="24.75" hidden="1" customHeight="1" x14ac:dyDescent="0.15">
      <c r="A820" s="632"/>
      <c r="B820" s="633"/>
      <c r="C820" s="633"/>
      <c r="D820" s="633"/>
      <c r="E820" s="633"/>
      <c r="F820" s="634"/>
      <c r="G820" s="818"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1"/>
      <c r="AC820" s="818"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8"/>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623</v>
      </c>
      <c r="D838" s="347"/>
      <c r="E838" s="347"/>
      <c r="F838" s="347"/>
      <c r="G838" s="347"/>
      <c r="H838" s="347"/>
      <c r="I838" s="347"/>
      <c r="J838" s="348">
        <v>1000020110001</v>
      </c>
      <c r="K838" s="349"/>
      <c r="L838" s="349"/>
      <c r="M838" s="349"/>
      <c r="N838" s="349"/>
      <c r="O838" s="349"/>
      <c r="P838" s="350" t="s">
        <v>622</v>
      </c>
      <c r="Q838" s="350"/>
      <c r="R838" s="350"/>
      <c r="S838" s="350"/>
      <c r="T838" s="350"/>
      <c r="U838" s="350"/>
      <c r="V838" s="350"/>
      <c r="W838" s="350"/>
      <c r="X838" s="350"/>
      <c r="Y838" s="351">
        <v>8.5</v>
      </c>
      <c r="Z838" s="352"/>
      <c r="AA838" s="352"/>
      <c r="AB838" s="353"/>
      <c r="AC838" s="363"/>
      <c r="AD838" s="371"/>
      <c r="AE838" s="371"/>
      <c r="AF838" s="371"/>
      <c r="AG838" s="371"/>
      <c r="AH838" s="372" t="s">
        <v>569</v>
      </c>
      <c r="AI838" s="373"/>
      <c r="AJ838" s="373"/>
      <c r="AK838" s="373"/>
      <c r="AL838" s="357" t="s">
        <v>569</v>
      </c>
      <c r="AM838" s="358"/>
      <c r="AN838" s="358"/>
      <c r="AO838" s="359"/>
      <c r="AP838" s="360" t="s">
        <v>569</v>
      </c>
      <c r="AQ838" s="360"/>
      <c r="AR838" s="360"/>
      <c r="AS838" s="360"/>
      <c r="AT838" s="360"/>
      <c r="AU838" s="360"/>
      <c r="AV838" s="360"/>
      <c r="AW838" s="360"/>
      <c r="AX838" s="360"/>
    </row>
    <row r="839" spans="1:50" ht="30" customHeight="1" x14ac:dyDescent="0.15">
      <c r="A839" s="376">
        <v>2</v>
      </c>
      <c r="B839" s="376">
        <v>1</v>
      </c>
      <c r="C839" s="361" t="s">
        <v>624</v>
      </c>
      <c r="D839" s="347"/>
      <c r="E839" s="347"/>
      <c r="F839" s="347"/>
      <c r="G839" s="347"/>
      <c r="H839" s="347"/>
      <c r="I839" s="347"/>
      <c r="J839" s="348">
        <v>8000020190004</v>
      </c>
      <c r="K839" s="349"/>
      <c r="L839" s="349"/>
      <c r="M839" s="349"/>
      <c r="N839" s="349"/>
      <c r="O839" s="349"/>
      <c r="P839" s="350" t="s">
        <v>622</v>
      </c>
      <c r="Q839" s="350"/>
      <c r="R839" s="350"/>
      <c r="S839" s="350"/>
      <c r="T839" s="350"/>
      <c r="U839" s="350"/>
      <c r="V839" s="350"/>
      <c r="W839" s="350"/>
      <c r="X839" s="350"/>
      <c r="Y839" s="351">
        <v>8</v>
      </c>
      <c r="Z839" s="352"/>
      <c r="AA839" s="352"/>
      <c r="AB839" s="353"/>
      <c r="AC839" s="363"/>
      <c r="AD839" s="363"/>
      <c r="AE839" s="363"/>
      <c r="AF839" s="363"/>
      <c r="AG839" s="363"/>
      <c r="AH839" s="372" t="s">
        <v>569</v>
      </c>
      <c r="AI839" s="373"/>
      <c r="AJ839" s="373"/>
      <c r="AK839" s="373"/>
      <c r="AL839" s="357" t="s">
        <v>569</v>
      </c>
      <c r="AM839" s="358"/>
      <c r="AN839" s="358"/>
      <c r="AO839" s="359"/>
      <c r="AP839" s="360" t="s">
        <v>569</v>
      </c>
      <c r="AQ839" s="360"/>
      <c r="AR839" s="360"/>
      <c r="AS839" s="360"/>
      <c r="AT839" s="360"/>
      <c r="AU839" s="360"/>
      <c r="AV839" s="360"/>
      <c r="AW839" s="360"/>
      <c r="AX839" s="360"/>
    </row>
    <row r="840" spans="1:50" ht="30" customHeight="1" x14ac:dyDescent="0.15">
      <c r="A840" s="376">
        <v>3</v>
      </c>
      <c r="B840" s="376">
        <v>1</v>
      </c>
      <c r="C840" s="361" t="s">
        <v>625</v>
      </c>
      <c r="D840" s="347"/>
      <c r="E840" s="347"/>
      <c r="F840" s="347"/>
      <c r="G840" s="347"/>
      <c r="H840" s="347"/>
      <c r="I840" s="347"/>
      <c r="J840" s="348">
        <v>7000020220001</v>
      </c>
      <c r="K840" s="349"/>
      <c r="L840" s="349"/>
      <c r="M840" s="349"/>
      <c r="N840" s="349"/>
      <c r="O840" s="349"/>
      <c r="P840" s="362" t="s">
        <v>622</v>
      </c>
      <c r="Q840" s="350"/>
      <c r="R840" s="350"/>
      <c r="S840" s="350"/>
      <c r="T840" s="350"/>
      <c r="U840" s="350"/>
      <c r="V840" s="350"/>
      <c r="W840" s="350"/>
      <c r="X840" s="350"/>
      <c r="Y840" s="351">
        <v>7</v>
      </c>
      <c r="Z840" s="352"/>
      <c r="AA840" s="352"/>
      <c r="AB840" s="353"/>
      <c r="AC840" s="363"/>
      <c r="AD840" s="363"/>
      <c r="AE840" s="363"/>
      <c r="AF840" s="363"/>
      <c r="AG840" s="363"/>
      <c r="AH840" s="355" t="s">
        <v>569</v>
      </c>
      <c r="AI840" s="356"/>
      <c r="AJ840" s="356"/>
      <c r="AK840" s="356"/>
      <c r="AL840" s="357" t="s">
        <v>569</v>
      </c>
      <c r="AM840" s="358"/>
      <c r="AN840" s="358"/>
      <c r="AO840" s="359"/>
      <c r="AP840" s="360" t="s">
        <v>569</v>
      </c>
      <c r="AQ840" s="360"/>
      <c r="AR840" s="360"/>
      <c r="AS840" s="360"/>
      <c r="AT840" s="360"/>
      <c r="AU840" s="360"/>
      <c r="AV840" s="360"/>
      <c r="AW840" s="360"/>
      <c r="AX840" s="360"/>
    </row>
    <row r="841" spans="1:50" ht="30" customHeight="1" x14ac:dyDescent="0.15">
      <c r="A841" s="376">
        <v>4</v>
      </c>
      <c r="B841" s="376">
        <v>1</v>
      </c>
      <c r="C841" s="361" t="s">
        <v>626</v>
      </c>
      <c r="D841" s="347"/>
      <c r="E841" s="347"/>
      <c r="F841" s="347"/>
      <c r="G841" s="347"/>
      <c r="H841" s="347"/>
      <c r="I841" s="347"/>
      <c r="J841" s="348">
        <v>4000020120006</v>
      </c>
      <c r="K841" s="349"/>
      <c r="L841" s="349"/>
      <c r="M841" s="349"/>
      <c r="N841" s="349"/>
      <c r="O841" s="349"/>
      <c r="P841" s="362" t="s">
        <v>622</v>
      </c>
      <c r="Q841" s="350"/>
      <c r="R841" s="350"/>
      <c r="S841" s="350"/>
      <c r="T841" s="350"/>
      <c r="U841" s="350"/>
      <c r="V841" s="350"/>
      <c r="W841" s="350"/>
      <c r="X841" s="350"/>
      <c r="Y841" s="351">
        <v>6</v>
      </c>
      <c r="Z841" s="352"/>
      <c r="AA841" s="352"/>
      <c r="AB841" s="353"/>
      <c r="AC841" s="363"/>
      <c r="AD841" s="363"/>
      <c r="AE841" s="363"/>
      <c r="AF841" s="363"/>
      <c r="AG841" s="363"/>
      <c r="AH841" s="355" t="s">
        <v>569</v>
      </c>
      <c r="AI841" s="356"/>
      <c r="AJ841" s="356"/>
      <c r="AK841" s="356"/>
      <c r="AL841" s="357" t="s">
        <v>569</v>
      </c>
      <c r="AM841" s="358"/>
      <c r="AN841" s="358"/>
      <c r="AO841" s="359"/>
      <c r="AP841" s="360" t="s">
        <v>569</v>
      </c>
      <c r="AQ841" s="360"/>
      <c r="AR841" s="360"/>
      <c r="AS841" s="360"/>
      <c r="AT841" s="360"/>
      <c r="AU841" s="360"/>
      <c r="AV841" s="360"/>
      <c r="AW841" s="360"/>
      <c r="AX841" s="360"/>
    </row>
    <row r="842" spans="1:50" ht="30" customHeight="1" x14ac:dyDescent="0.15">
      <c r="A842" s="376">
        <v>5</v>
      </c>
      <c r="B842" s="376">
        <v>1</v>
      </c>
      <c r="C842" s="361" t="s">
        <v>627</v>
      </c>
      <c r="D842" s="347"/>
      <c r="E842" s="347"/>
      <c r="F842" s="347"/>
      <c r="G842" s="347"/>
      <c r="H842" s="347"/>
      <c r="I842" s="347"/>
      <c r="J842" s="348">
        <v>4000020270008</v>
      </c>
      <c r="K842" s="349"/>
      <c r="L842" s="349"/>
      <c r="M842" s="349"/>
      <c r="N842" s="349"/>
      <c r="O842" s="349"/>
      <c r="P842" s="350" t="s">
        <v>622</v>
      </c>
      <c r="Q842" s="350"/>
      <c r="R842" s="350"/>
      <c r="S842" s="350"/>
      <c r="T842" s="350"/>
      <c r="U842" s="350"/>
      <c r="V842" s="350"/>
      <c r="W842" s="350"/>
      <c r="X842" s="350"/>
      <c r="Y842" s="351">
        <v>6</v>
      </c>
      <c r="Z842" s="352"/>
      <c r="AA842" s="352"/>
      <c r="AB842" s="353"/>
      <c r="AC842" s="354"/>
      <c r="AD842" s="354"/>
      <c r="AE842" s="354"/>
      <c r="AF842" s="354"/>
      <c r="AG842" s="354"/>
      <c r="AH842" s="355" t="s">
        <v>569</v>
      </c>
      <c r="AI842" s="356"/>
      <c r="AJ842" s="356"/>
      <c r="AK842" s="356"/>
      <c r="AL842" s="357" t="s">
        <v>569</v>
      </c>
      <c r="AM842" s="358"/>
      <c r="AN842" s="358"/>
      <c r="AO842" s="359"/>
      <c r="AP842" s="360" t="s">
        <v>569</v>
      </c>
      <c r="AQ842" s="360"/>
      <c r="AR842" s="360"/>
      <c r="AS842" s="360"/>
      <c r="AT842" s="360"/>
      <c r="AU842" s="360"/>
      <c r="AV842" s="360"/>
      <c r="AW842" s="360"/>
      <c r="AX842" s="360"/>
    </row>
    <row r="843" spans="1:50" ht="30" customHeight="1" x14ac:dyDescent="0.15">
      <c r="A843" s="376">
        <v>6</v>
      </c>
      <c r="B843" s="376">
        <v>1</v>
      </c>
      <c r="C843" s="361" t="s">
        <v>628</v>
      </c>
      <c r="D843" s="347"/>
      <c r="E843" s="347"/>
      <c r="F843" s="347"/>
      <c r="G843" s="347"/>
      <c r="H843" s="347"/>
      <c r="I843" s="347"/>
      <c r="J843" s="348">
        <v>8000020130001</v>
      </c>
      <c r="K843" s="349"/>
      <c r="L843" s="349"/>
      <c r="M843" s="349"/>
      <c r="N843" s="349"/>
      <c r="O843" s="349"/>
      <c r="P843" s="350" t="s">
        <v>622</v>
      </c>
      <c r="Q843" s="350"/>
      <c r="R843" s="350"/>
      <c r="S843" s="350"/>
      <c r="T843" s="350"/>
      <c r="U843" s="350"/>
      <c r="V843" s="350"/>
      <c r="W843" s="350"/>
      <c r="X843" s="350"/>
      <c r="Y843" s="351">
        <v>6</v>
      </c>
      <c r="Z843" s="352"/>
      <c r="AA843" s="352"/>
      <c r="AB843" s="353"/>
      <c r="AC843" s="354"/>
      <c r="AD843" s="354"/>
      <c r="AE843" s="354"/>
      <c r="AF843" s="354"/>
      <c r="AG843" s="354"/>
      <c r="AH843" s="355" t="s">
        <v>569</v>
      </c>
      <c r="AI843" s="356"/>
      <c r="AJ843" s="356"/>
      <c r="AK843" s="356"/>
      <c r="AL843" s="357" t="s">
        <v>569</v>
      </c>
      <c r="AM843" s="358"/>
      <c r="AN843" s="358"/>
      <c r="AO843" s="359"/>
      <c r="AP843" s="360" t="s">
        <v>569</v>
      </c>
      <c r="AQ843" s="360"/>
      <c r="AR843" s="360"/>
      <c r="AS843" s="360"/>
      <c r="AT843" s="360"/>
      <c r="AU843" s="360"/>
      <c r="AV843" s="360"/>
      <c r="AW843" s="360"/>
      <c r="AX843" s="360"/>
    </row>
    <row r="844" spans="1:50" ht="30" customHeight="1" x14ac:dyDescent="0.15">
      <c r="A844" s="376">
        <v>7</v>
      </c>
      <c r="B844" s="376">
        <v>1</v>
      </c>
      <c r="C844" s="361" t="s">
        <v>629</v>
      </c>
      <c r="D844" s="347"/>
      <c r="E844" s="347"/>
      <c r="F844" s="347"/>
      <c r="G844" s="347"/>
      <c r="H844" s="347"/>
      <c r="I844" s="347"/>
      <c r="J844" s="348">
        <v>7000020160008</v>
      </c>
      <c r="K844" s="349"/>
      <c r="L844" s="349"/>
      <c r="M844" s="349"/>
      <c r="N844" s="349"/>
      <c r="O844" s="349"/>
      <c r="P844" s="350" t="s">
        <v>622</v>
      </c>
      <c r="Q844" s="350"/>
      <c r="R844" s="350"/>
      <c r="S844" s="350"/>
      <c r="T844" s="350"/>
      <c r="U844" s="350"/>
      <c r="V844" s="350"/>
      <c r="W844" s="350"/>
      <c r="X844" s="350"/>
      <c r="Y844" s="351">
        <v>6</v>
      </c>
      <c r="Z844" s="352"/>
      <c r="AA844" s="352"/>
      <c r="AB844" s="353"/>
      <c r="AC844" s="354"/>
      <c r="AD844" s="354"/>
      <c r="AE844" s="354"/>
      <c r="AF844" s="354"/>
      <c r="AG844" s="354"/>
      <c r="AH844" s="355" t="s">
        <v>569</v>
      </c>
      <c r="AI844" s="356"/>
      <c r="AJ844" s="356"/>
      <c r="AK844" s="356"/>
      <c r="AL844" s="357" t="s">
        <v>569</v>
      </c>
      <c r="AM844" s="358"/>
      <c r="AN844" s="358"/>
      <c r="AO844" s="359"/>
      <c r="AP844" s="360" t="s">
        <v>569</v>
      </c>
      <c r="AQ844" s="360"/>
      <c r="AR844" s="360"/>
      <c r="AS844" s="360"/>
      <c r="AT844" s="360"/>
      <c r="AU844" s="360"/>
      <c r="AV844" s="360"/>
      <c r="AW844" s="360"/>
      <c r="AX844" s="360"/>
    </row>
    <row r="845" spans="1:50" ht="30" customHeight="1" x14ac:dyDescent="0.15">
      <c r="A845" s="376">
        <v>8</v>
      </c>
      <c r="B845" s="376">
        <v>1</v>
      </c>
      <c r="C845" s="361" t="s">
        <v>630</v>
      </c>
      <c r="D845" s="347"/>
      <c r="E845" s="347"/>
      <c r="F845" s="347"/>
      <c r="G845" s="347"/>
      <c r="H845" s="347"/>
      <c r="I845" s="347"/>
      <c r="J845" s="348">
        <v>4000020450006</v>
      </c>
      <c r="K845" s="349"/>
      <c r="L845" s="349"/>
      <c r="M845" s="349"/>
      <c r="N845" s="349"/>
      <c r="O845" s="349"/>
      <c r="P845" s="350" t="s">
        <v>622</v>
      </c>
      <c r="Q845" s="350"/>
      <c r="R845" s="350"/>
      <c r="S845" s="350"/>
      <c r="T845" s="350"/>
      <c r="U845" s="350"/>
      <c r="V845" s="350"/>
      <c r="W845" s="350"/>
      <c r="X845" s="350"/>
      <c r="Y845" s="351">
        <v>6</v>
      </c>
      <c r="Z845" s="352"/>
      <c r="AA845" s="352"/>
      <c r="AB845" s="353"/>
      <c r="AC845" s="354"/>
      <c r="AD845" s="354"/>
      <c r="AE845" s="354"/>
      <c r="AF845" s="354"/>
      <c r="AG845" s="354"/>
      <c r="AH845" s="355" t="s">
        <v>569</v>
      </c>
      <c r="AI845" s="356"/>
      <c r="AJ845" s="356"/>
      <c r="AK845" s="356"/>
      <c r="AL845" s="357" t="s">
        <v>569</v>
      </c>
      <c r="AM845" s="358"/>
      <c r="AN845" s="358"/>
      <c r="AO845" s="359"/>
      <c r="AP845" s="360" t="s">
        <v>569</v>
      </c>
      <c r="AQ845" s="360"/>
      <c r="AR845" s="360"/>
      <c r="AS845" s="360"/>
      <c r="AT845" s="360"/>
      <c r="AU845" s="360"/>
      <c r="AV845" s="360"/>
      <c r="AW845" s="360"/>
      <c r="AX845" s="360"/>
    </row>
    <row r="846" spans="1:50" ht="30" customHeight="1" x14ac:dyDescent="0.15">
      <c r="A846" s="376">
        <v>9</v>
      </c>
      <c r="B846" s="376">
        <v>1</v>
      </c>
      <c r="C846" s="361" t="s">
        <v>633</v>
      </c>
      <c r="D846" s="347"/>
      <c r="E846" s="347"/>
      <c r="F846" s="347"/>
      <c r="G846" s="347"/>
      <c r="H846" s="347"/>
      <c r="I846" s="347"/>
      <c r="J846" s="348">
        <v>3000020142018</v>
      </c>
      <c r="K846" s="349"/>
      <c r="L846" s="349"/>
      <c r="M846" s="349"/>
      <c r="N846" s="349"/>
      <c r="O846" s="349"/>
      <c r="P846" s="350" t="s">
        <v>622</v>
      </c>
      <c r="Q846" s="350"/>
      <c r="R846" s="350"/>
      <c r="S846" s="350"/>
      <c r="T846" s="350"/>
      <c r="U846" s="350"/>
      <c r="V846" s="350"/>
      <c r="W846" s="350"/>
      <c r="X846" s="350"/>
      <c r="Y846" s="351">
        <v>5.5</v>
      </c>
      <c r="Z846" s="352"/>
      <c r="AA846" s="352"/>
      <c r="AB846" s="353"/>
      <c r="AC846" s="354"/>
      <c r="AD846" s="354"/>
      <c r="AE846" s="354"/>
      <c r="AF846" s="354"/>
      <c r="AG846" s="354"/>
      <c r="AH846" s="355" t="s">
        <v>569</v>
      </c>
      <c r="AI846" s="356"/>
      <c r="AJ846" s="356"/>
      <c r="AK846" s="356"/>
      <c r="AL846" s="357" t="s">
        <v>569</v>
      </c>
      <c r="AM846" s="358"/>
      <c r="AN846" s="358"/>
      <c r="AO846" s="359"/>
      <c r="AP846" s="360" t="s">
        <v>569</v>
      </c>
      <c r="AQ846" s="360"/>
      <c r="AR846" s="360"/>
      <c r="AS846" s="360"/>
      <c r="AT846" s="360"/>
      <c r="AU846" s="360"/>
      <c r="AV846" s="360"/>
      <c r="AW846" s="360"/>
      <c r="AX846" s="360"/>
    </row>
    <row r="847" spans="1:50" ht="30" customHeight="1" x14ac:dyDescent="0.15">
      <c r="A847" s="376">
        <v>10</v>
      </c>
      <c r="B847" s="376">
        <v>1</v>
      </c>
      <c r="C847" s="361" t="s">
        <v>631</v>
      </c>
      <c r="D847" s="347"/>
      <c r="E847" s="347"/>
      <c r="F847" s="347"/>
      <c r="G847" s="347"/>
      <c r="H847" s="347"/>
      <c r="I847" s="347"/>
      <c r="J847" s="348">
        <v>3000020141003</v>
      </c>
      <c r="K847" s="349"/>
      <c r="L847" s="349"/>
      <c r="M847" s="349"/>
      <c r="N847" s="349"/>
      <c r="O847" s="349"/>
      <c r="P847" s="350" t="s">
        <v>622</v>
      </c>
      <c r="Q847" s="350"/>
      <c r="R847" s="350"/>
      <c r="S847" s="350"/>
      <c r="T847" s="350"/>
      <c r="U847" s="350"/>
      <c r="V847" s="350"/>
      <c r="W847" s="350"/>
      <c r="X847" s="350"/>
      <c r="Y847" s="351">
        <v>5.5</v>
      </c>
      <c r="Z847" s="352"/>
      <c r="AA847" s="352"/>
      <c r="AB847" s="353"/>
      <c r="AC847" s="354"/>
      <c r="AD847" s="354"/>
      <c r="AE847" s="354"/>
      <c r="AF847" s="354"/>
      <c r="AG847" s="354"/>
      <c r="AH847" s="355" t="s">
        <v>569</v>
      </c>
      <c r="AI847" s="356"/>
      <c r="AJ847" s="356"/>
      <c r="AK847" s="356"/>
      <c r="AL847" s="357" t="s">
        <v>569</v>
      </c>
      <c r="AM847" s="358"/>
      <c r="AN847" s="358"/>
      <c r="AO847" s="359"/>
      <c r="AP847" s="360" t="s">
        <v>569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1"/>
      <c r="E1102" s="148" t="s">
        <v>265</v>
      </c>
      <c r="F1102" s="381"/>
      <c r="G1102" s="381"/>
      <c r="H1102" s="381"/>
      <c r="I1102" s="381"/>
      <c r="J1102" s="148" t="s">
        <v>300</v>
      </c>
      <c r="K1102" s="148"/>
      <c r="L1102" s="148"/>
      <c r="M1102" s="148"/>
      <c r="N1102" s="148"/>
      <c r="O1102" s="148"/>
      <c r="P1102" s="367" t="s">
        <v>27</v>
      </c>
      <c r="Q1102" s="367"/>
      <c r="R1102" s="367"/>
      <c r="S1102" s="367"/>
      <c r="T1102" s="367"/>
      <c r="U1102" s="367"/>
      <c r="V1102" s="367"/>
      <c r="W1102" s="367"/>
      <c r="X1102" s="367"/>
      <c r="Y1102" s="148" t="s">
        <v>302</v>
      </c>
      <c r="Z1102" s="381"/>
      <c r="AA1102" s="381"/>
      <c r="AB1102" s="381"/>
      <c r="AC1102" s="148" t="s">
        <v>248</v>
      </c>
      <c r="AD1102" s="148"/>
      <c r="AE1102" s="148"/>
      <c r="AF1102" s="148"/>
      <c r="AG1102" s="148"/>
      <c r="AH1102" s="367" t="s">
        <v>261</v>
      </c>
      <c r="AI1102" s="368"/>
      <c r="AJ1102" s="368"/>
      <c r="AK1102" s="368"/>
      <c r="AL1102" s="368" t="s">
        <v>21</v>
      </c>
      <c r="AM1102" s="368"/>
      <c r="AN1102" s="368"/>
      <c r="AO1102" s="382"/>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593</v>
      </c>
      <c r="F1103" s="375"/>
      <c r="G1103" s="375"/>
      <c r="H1103" s="375"/>
      <c r="I1103" s="375"/>
      <c r="J1103" s="348" t="s">
        <v>575</v>
      </c>
      <c r="K1103" s="349"/>
      <c r="L1103" s="349"/>
      <c r="M1103" s="349"/>
      <c r="N1103" s="349"/>
      <c r="O1103" s="349"/>
      <c r="P1103" s="362" t="s">
        <v>575</v>
      </c>
      <c r="Q1103" s="350"/>
      <c r="R1103" s="350"/>
      <c r="S1103" s="350"/>
      <c r="T1103" s="350"/>
      <c r="U1103" s="350"/>
      <c r="V1103" s="350"/>
      <c r="W1103" s="350"/>
      <c r="X1103" s="350"/>
      <c r="Y1103" s="351" t="s">
        <v>575</v>
      </c>
      <c r="Z1103" s="352"/>
      <c r="AA1103" s="352"/>
      <c r="AB1103" s="353"/>
      <c r="AC1103" s="354"/>
      <c r="AD1103" s="354"/>
      <c r="AE1103" s="354"/>
      <c r="AF1103" s="354"/>
      <c r="AG1103" s="354"/>
      <c r="AH1103" s="355" t="s">
        <v>575</v>
      </c>
      <c r="AI1103" s="356"/>
      <c r="AJ1103" s="356"/>
      <c r="AK1103" s="356"/>
      <c r="AL1103" s="357" t="s">
        <v>575</v>
      </c>
      <c r="AM1103" s="358"/>
      <c r="AN1103" s="358"/>
      <c r="AO1103" s="359"/>
      <c r="AP1103" s="360" t="s">
        <v>575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7" t="e">
        <f>-J1103</f>
        <v>#VALUE!</v>
      </c>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03">
      <formula>IF(RIGHT(TEXT(P14,"0.#"),1)=".",FALSE,TRUE)</formula>
    </cfRule>
    <cfRule type="expression" dxfId="2744" priority="14004">
      <formula>IF(RIGHT(TEXT(P14,"0.#"),1)=".",TRUE,FALSE)</formula>
    </cfRule>
  </conditionalFormatting>
  <conditionalFormatting sqref="AE32 AI32 AM32 AQ32 AE34 AI34 AM34 AQ34">
    <cfRule type="expression" dxfId="2743" priority="13993">
      <formula>IF(RIGHT(TEXT(AE32,"0.#"),1)=".",FALSE,TRUE)</formula>
    </cfRule>
    <cfRule type="expression" dxfId="2742" priority="13994">
      <formula>IF(RIGHT(TEXT(AE32,"0.#"),1)=".",TRUE,FALSE)</formula>
    </cfRule>
  </conditionalFormatting>
  <conditionalFormatting sqref="P18:AX18">
    <cfRule type="expression" dxfId="2741" priority="13879">
      <formula>IF(RIGHT(TEXT(P18,"0.#"),1)=".",FALSE,TRUE)</formula>
    </cfRule>
    <cfRule type="expression" dxfId="2740" priority="13880">
      <formula>IF(RIGHT(TEXT(P18,"0.#"),1)=".",TRUE,FALSE)</formula>
    </cfRule>
  </conditionalFormatting>
  <conditionalFormatting sqref="Y783">
    <cfRule type="expression" dxfId="2739" priority="13875">
      <formula>IF(RIGHT(TEXT(Y783,"0.#"),1)=".",FALSE,TRUE)</formula>
    </cfRule>
    <cfRule type="expression" dxfId="2738" priority="13876">
      <formula>IF(RIGHT(TEXT(Y783,"0.#"),1)=".",TRUE,FALSE)</formula>
    </cfRule>
  </conditionalFormatting>
  <conditionalFormatting sqref="Y792">
    <cfRule type="expression" dxfId="2737" priority="13871">
      <formula>IF(RIGHT(TEXT(Y792,"0.#"),1)=".",FALSE,TRUE)</formula>
    </cfRule>
    <cfRule type="expression" dxfId="2736" priority="13872">
      <formula>IF(RIGHT(TEXT(Y792,"0.#"),1)=".",TRUE,FALSE)</formula>
    </cfRule>
  </conditionalFormatting>
  <conditionalFormatting sqref="Y823:Y830 Y821 Y810:Y817 Y808 Y797:Y804 Y795">
    <cfRule type="expression" dxfId="2735" priority="13653">
      <formula>IF(RIGHT(TEXT(Y795,"0.#"),1)=".",FALSE,TRUE)</formula>
    </cfRule>
    <cfRule type="expression" dxfId="2734" priority="13654">
      <formula>IF(RIGHT(TEXT(Y795,"0.#"),1)=".",TRUE,FALSE)</formula>
    </cfRule>
  </conditionalFormatting>
  <conditionalFormatting sqref="P16:AQ17 P15:AX15 P13:AX13">
    <cfRule type="expression" dxfId="2733" priority="13701">
      <formula>IF(RIGHT(TEXT(P13,"0.#"),1)=".",FALSE,TRUE)</formula>
    </cfRule>
    <cfRule type="expression" dxfId="2732" priority="13702">
      <formula>IF(RIGHT(TEXT(P13,"0.#"),1)=".",TRUE,FALSE)</formula>
    </cfRule>
  </conditionalFormatting>
  <conditionalFormatting sqref="P19:AJ19">
    <cfRule type="expression" dxfId="2731" priority="13699">
      <formula>IF(RIGHT(TEXT(P19,"0.#"),1)=".",FALSE,TRUE)</formula>
    </cfRule>
    <cfRule type="expression" dxfId="2730" priority="13700">
      <formula>IF(RIGHT(TEXT(P19,"0.#"),1)=".",TRUE,FALSE)</formula>
    </cfRule>
  </conditionalFormatting>
  <conditionalFormatting sqref="AE101 AQ101">
    <cfRule type="expression" dxfId="2729" priority="13691">
      <formula>IF(RIGHT(TEXT(AE101,"0.#"),1)=".",FALSE,TRUE)</formula>
    </cfRule>
    <cfRule type="expression" dxfId="2728" priority="13692">
      <formula>IF(RIGHT(TEXT(AE101,"0.#"),1)=".",TRUE,FALSE)</formula>
    </cfRule>
  </conditionalFormatting>
  <conditionalFormatting sqref="Y784:Y791 Y782">
    <cfRule type="expression" dxfId="2727" priority="13677">
      <formula>IF(RIGHT(TEXT(Y782,"0.#"),1)=".",FALSE,TRUE)</formula>
    </cfRule>
    <cfRule type="expression" dxfId="2726" priority="13678">
      <formula>IF(RIGHT(TEXT(Y782,"0.#"),1)=".",TRUE,FALSE)</formula>
    </cfRule>
  </conditionalFormatting>
  <conditionalFormatting sqref="AU783">
    <cfRule type="expression" dxfId="2725" priority="13675">
      <formula>IF(RIGHT(TEXT(AU783,"0.#"),1)=".",FALSE,TRUE)</formula>
    </cfRule>
    <cfRule type="expression" dxfId="2724" priority="13676">
      <formula>IF(RIGHT(TEXT(AU783,"0.#"),1)=".",TRUE,FALSE)</formula>
    </cfRule>
  </conditionalFormatting>
  <conditionalFormatting sqref="AU792">
    <cfRule type="expression" dxfId="2723" priority="13673">
      <formula>IF(RIGHT(TEXT(AU792,"0.#"),1)=".",FALSE,TRUE)</formula>
    </cfRule>
    <cfRule type="expression" dxfId="2722" priority="13674">
      <formula>IF(RIGHT(TEXT(AU792,"0.#"),1)=".",TRUE,FALSE)</formula>
    </cfRule>
  </conditionalFormatting>
  <conditionalFormatting sqref="AU784:AU791 AU782">
    <cfRule type="expression" dxfId="2721" priority="13671">
      <formula>IF(RIGHT(TEXT(AU782,"0.#"),1)=".",FALSE,TRUE)</formula>
    </cfRule>
    <cfRule type="expression" dxfId="2720" priority="13672">
      <formula>IF(RIGHT(TEXT(AU782,"0.#"),1)=".",TRUE,FALSE)</formula>
    </cfRule>
  </conditionalFormatting>
  <conditionalFormatting sqref="Y822 Y809 Y796">
    <cfRule type="expression" dxfId="2719" priority="13657">
      <formula>IF(RIGHT(TEXT(Y796,"0.#"),1)=".",FALSE,TRUE)</formula>
    </cfRule>
    <cfRule type="expression" dxfId="2718" priority="13658">
      <formula>IF(RIGHT(TEXT(Y796,"0.#"),1)=".",TRUE,FALSE)</formula>
    </cfRule>
  </conditionalFormatting>
  <conditionalFormatting sqref="Y831 Y818 Y805">
    <cfRule type="expression" dxfId="2717" priority="13655">
      <formula>IF(RIGHT(TEXT(Y805,"0.#"),1)=".",FALSE,TRUE)</formula>
    </cfRule>
    <cfRule type="expression" dxfId="2716" priority="13656">
      <formula>IF(RIGHT(TEXT(Y805,"0.#"),1)=".",TRUE,FALSE)</formula>
    </cfRule>
  </conditionalFormatting>
  <conditionalFormatting sqref="AU822 AU809 AU796">
    <cfRule type="expression" dxfId="2715" priority="13651">
      <formula>IF(RIGHT(TEXT(AU796,"0.#"),1)=".",FALSE,TRUE)</formula>
    </cfRule>
    <cfRule type="expression" dxfId="2714" priority="13652">
      <formula>IF(RIGHT(TEXT(AU796,"0.#"),1)=".",TRUE,FALSE)</formula>
    </cfRule>
  </conditionalFormatting>
  <conditionalFormatting sqref="AU831 AU818 AU805">
    <cfRule type="expression" dxfId="2713" priority="13649">
      <formula>IF(RIGHT(TEXT(AU805,"0.#"),1)=".",FALSE,TRUE)</formula>
    </cfRule>
    <cfRule type="expression" dxfId="2712" priority="13650">
      <formula>IF(RIGHT(TEXT(AU805,"0.#"),1)=".",TRUE,FALSE)</formula>
    </cfRule>
  </conditionalFormatting>
  <conditionalFormatting sqref="AU823:AU830 AU821 AU810:AU817 AU808 AU797:AU804 AU795">
    <cfRule type="expression" dxfId="2711" priority="13647">
      <formula>IF(RIGHT(TEXT(AU795,"0.#"),1)=".",FALSE,TRUE)</formula>
    </cfRule>
    <cfRule type="expression" dxfId="2710" priority="13648">
      <formula>IF(RIGHT(TEXT(AU795,"0.#"),1)=".",TRUE,FALSE)</formula>
    </cfRule>
  </conditionalFormatting>
  <conditionalFormatting sqref="AM87">
    <cfRule type="expression" dxfId="2709" priority="13301">
      <formula>IF(RIGHT(TEXT(AM87,"0.#"),1)=".",FALSE,TRUE)</formula>
    </cfRule>
    <cfRule type="expression" dxfId="2708" priority="13302">
      <formula>IF(RIGHT(TEXT(AM87,"0.#"),1)=".",TRUE,FALSE)</formula>
    </cfRule>
  </conditionalFormatting>
  <conditionalFormatting sqref="AE55">
    <cfRule type="expression" dxfId="2707" priority="13369">
      <formula>IF(RIGHT(TEXT(AE55,"0.#"),1)=".",FALSE,TRUE)</formula>
    </cfRule>
    <cfRule type="expression" dxfId="2706" priority="13370">
      <formula>IF(RIGHT(TEXT(AE55,"0.#"),1)=".",TRUE,FALSE)</formula>
    </cfRule>
  </conditionalFormatting>
  <conditionalFormatting sqref="AI55">
    <cfRule type="expression" dxfId="2705" priority="13367">
      <formula>IF(RIGHT(TEXT(AI55,"0.#"),1)=".",FALSE,TRUE)</formula>
    </cfRule>
    <cfRule type="expression" dxfId="2704" priority="13368">
      <formula>IF(RIGHT(TEXT(AI55,"0.#"),1)=".",TRUE,FALSE)</formula>
    </cfRule>
  </conditionalFormatting>
  <conditionalFormatting sqref="AE33 AI33 AM33 AQ33">
    <cfRule type="expression" dxfId="2703" priority="13461">
      <formula>IF(RIGHT(TEXT(AE33,"0.#"),1)=".",FALSE,TRUE)</formula>
    </cfRule>
    <cfRule type="expression" dxfId="2702" priority="13462">
      <formula>IF(RIGHT(TEXT(AE33,"0.#"),1)=".",TRUE,FALSE)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AI433 AM433 AQ433">
    <cfRule type="expression" dxfId="2491" priority="13025">
      <formula>IF(RIGHT(TEXT(AE433,"0.#"),1)=".",FALSE,TRUE)</formula>
    </cfRule>
    <cfRule type="expression" dxfId="2490" priority="13026">
      <formula>IF(RIGHT(TEXT(AE433,"0.#"),1)=".",TRUE,FALSE)</formula>
    </cfRule>
  </conditionalFormatting>
  <conditionalFormatting sqref="AE434 AI434 AM434 AQ434">
    <cfRule type="expression" dxfId="2489" priority="13023">
      <formula>IF(RIGHT(TEXT(AE434,"0.#"),1)=".",FALSE,TRUE)</formula>
    </cfRule>
    <cfRule type="expression" dxfId="2488" priority="13024">
      <formula>IF(RIGHT(TEXT(AE434,"0.#"),1)=".",TRUE,FALSE)</formula>
    </cfRule>
  </conditionalFormatting>
  <conditionalFormatting sqref="AE435 AI435 AM435 AQ435">
    <cfRule type="expression" dxfId="2487" priority="13021">
      <formula>IF(RIGHT(TEXT(AE435,"0.#"),1)=".",FALSE,TRUE)</formula>
    </cfRule>
    <cfRule type="expression" dxfId="2486" priority="13022">
      <formula>IF(RIGHT(TEXT(AE435,"0.#"),1)=".",TRUE,FALSE)</formula>
    </cfRule>
  </conditionalFormatting>
  <conditionalFormatting sqref="AU433">
    <cfRule type="expression" dxfId="2485" priority="13001">
      <formula>IF(RIGHT(TEXT(AU433,"0.#"),1)=".",FALSE,TRUE)</formula>
    </cfRule>
    <cfRule type="expression" dxfId="2484" priority="13002">
      <formula>IF(RIGHT(TEXT(AU433,"0.#"),1)=".",TRUE,FALSE)</formula>
    </cfRule>
  </conditionalFormatting>
  <conditionalFormatting sqref="AU434">
    <cfRule type="expression" dxfId="2483" priority="12999">
      <formula>IF(RIGHT(TEXT(AU434,"0.#"),1)=".",FALSE,TRUE)</formula>
    </cfRule>
    <cfRule type="expression" dxfId="2482" priority="13000">
      <formula>IF(RIGHT(TEXT(AU434,"0.#"),1)=".",TRUE,FALSE)</formula>
    </cfRule>
  </conditionalFormatting>
  <conditionalFormatting sqref="AU435">
    <cfRule type="expression" dxfId="2481" priority="12997">
      <formula>IF(RIGHT(TEXT(AU435,"0.#"),1)=".",FALSE,TRUE)</formula>
    </cfRule>
    <cfRule type="expression" dxfId="2480" priority="12998">
      <formula>IF(RIGHT(TEXT(AU435,"0.#"),1)=".",TRUE,FALSE)</formula>
    </cfRule>
  </conditionalFormatting>
  <conditionalFormatting sqref="AL840:AO867">
    <cfRule type="expression" dxfId="2479" priority="6625">
      <formula>IF(AND(AL840&gt;=0, RIGHT(TEXT(AL840,"0.#"),1)&lt;&gt;"."),TRUE,FALSE)</formula>
    </cfRule>
    <cfRule type="expression" dxfId="2478" priority="6626">
      <formula>IF(AND(AL840&gt;=0, RIGHT(TEXT(AL840,"0.#"),1)="."),TRUE,FALSE)</formula>
    </cfRule>
    <cfRule type="expression" dxfId="2477" priority="6627">
      <formula>IF(AND(AL840&lt;0, RIGHT(TEXT(AL840,"0.#"),1)&lt;&gt;"."),TRUE,FALSE)</formula>
    </cfRule>
    <cfRule type="expression" dxfId="2476" priority="6628">
      <formula>IF(AND(AL840&lt;0, RIGHT(TEXT(AL840,"0.#"),1)="."),TRUE,FALSE)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AI458 AM458 AQ458">
    <cfRule type="expression" dxfId="2451" priority="4319">
      <formula>IF(RIGHT(TEXT(AE458,"0.#"),1)=".",FALSE,TRUE)</formula>
    </cfRule>
    <cfRule type="expression" dxfId="2450" priority="4320">
      <formula>IF(RIGHT(TEXT(AE458,"0.#"),1)=".",TRUE,FALSE)</formula>
    </cfRule>
  </conditionalFormatting>
  <conditionalFormatting sqref="AE459 AI459 AM459 AQ459">
    <cfRule type="expression" dxfId="2449" priority="4317">
      <formula>IF(RIGHT(TEXT(AE459,"0.#"),1)=".",FALSE,TRUE)</formula>
    </cfRule>
    <cfRule type="expression" dxfId="2448" priority="4318">
      <formula>IF(RIGHT(TEXT(AE459,"0.#"),1)=".",TRUE,FALSE)</formula>
    </cfRule>
  </conditionalFormatting>
  <conditionalFormatting sqref="AE460 AI460 AM460 AQ460">
    <cfRule type="expression" dxfId="2447" priority="4315">
      <formula>IF(RIGHT(TEXT(AE460,"0.#"),1)=".",FALSE,TRUE)</formula>
    </cfRule>
    <cfRule type="expression" dxfId="2446" priority="4316">
      <formula>IF(RIGHT(TEXT(AE460,"0.#"),1)=".",TRUE,FALSE)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595</v>
      </c>
      <c r="H2" s="13" t="str">
        <f>IF(G2="","",F2)</f>
        <v>一般会計</v>
      </c>
      <c r="I2" s="13" t="str">
        <f>IF(H2="","",IF(I1&lt;&gt;"",CONCATENATE(I1,"、",H2),H2))</f>
        <v>一般会計</v>
      </c>
      <c r="K2" s="14" t="s">
        <v>103</v>
      </c>
      <c r="L2" s="15" t="s">
        <v>595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595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595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595</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5"/>
      <c r="H4" s="1007"/>
      <c r="I4" s="1007"/>
      <c r="J4" s="1007"/>
      <c r="K4" s="1007"/>
      <c r="L4" s="1007"/>
      <c r="M4" s="1007"/>
      <c r="N4" s="1007"/>
      <c r="O4" s="1008"/>
      <c r="P4" s="104"/>
      <c r="Q4" s="1015"/>
      <c r="R4" s="1015"/>
      <c r="S4" s="1015"/>
      <c r="T4" s="1015"/>
      <c r="U4" s="1015"/>
      <c r="V4" s="1015"/>
      <c r="W4" s="1015"/>
      <c r="X4" s="1016"/>
      <c r="Y4" s="1025" t="s">
        <v>12</v>
      </c>
      <c r="Z4" s="1026"/>
      <c r="AA4" s="1027"/>
      <c r="AB4" s="465"/>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9" t="s">
        <v>54</v>
      </c>
      <c r="Z5" s="1022"/>
      <c r="AA5" s="1023"/>
      <c r="AB5" s="527"/>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5"/>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5"/>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9" t="s">
        <v>54</v>
      </c>
      <c r="Z12" s="1022"/>
      <c r="AA12" s="1023"/>
      <c r="AB12" s="527"/>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5"/>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5"/>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9" t="s">
        <v>54</v>
      </c>
      <c r="Z19" s="1022"/>
      <c r="AA19" s="1023"/>
      <c r="AB19" s="527"/>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5"/>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5"/>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9" t="s">
        <v>54</v>
      </c>
      <c r="Z26" s="1022"/>
      <c r="AA26" s="1023"/>
      <c r="AB26" s="527"/>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5"/>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5"/>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9" t="s">
        <v>54</v>
      </c>
      <c r="Z33" s="1022"/>
      <c r="AA33" s="1023"/>
      <c r="AB33" s="527"/>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5"/>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5"/>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9" t="s">
        <v>54</v>
      </c>
      <c r="Z40" s="1022"/>
      <c r="AA40" s="1023"/>
      <c r="AB40" s="527"/>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5"/>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5"/>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9" t="s">
        <v>54</v>
      </c>
      <c r="Z47" s="1022"/>
      <c r="AA47" s="1023"/>
      <c r="AB47" s="527"/>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5"/>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5"/>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9" t="s">
        <v>54</v>
      </c>
      <c r="Z54" s="1022"/>
      <c r="AA54" s="1023"/>
      <c r="AB54" s="527"/>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5"/>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5"/>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9" t="s">
        <v>54</v>
      </c>
      <c r="Z61" s="1022"/>
      <c r="AA61" s="1023"/>
      <c r="AB61" s="527"/>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5"/>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5"/>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9" t="s">
        <v>54</v>
      </c>
      <c r="Z68" s="1022"/>
      <c r="AA68" s="1023"/>
      <c r="AB68" s="527"/>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9" t="s">
        <v>13</v>
      </c>
      <c r="Z69" s="1022"/>
      <c r="AA69" s="1023"/>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9"/>
      <c r="Z4" s="390"/>
      <c r="AA4" s="390"/>
      <c r="AB4" s="808"/>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2"/>
      <c r="B16" s="1053"/>
      <c r="C16" s="1053"/>
      <c r="D16" s="1053"/>
      <c r="E16" s="1053"/>
      <c r="F16" s="1054"/>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9"/>
      <c r="Z17" s="390"/>
      <c r="AA17" s="390"/>
      <c r="AB17" s="808"/>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2"/>
      <c r="B29" s="1053"/>
      <c r="C29" s="1053"/>
      <c r="D29" s="1053"/>
      <c r="E29" s="1053"/>
      <c r="F29" s="1054"/>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9"/>
      <c r="Z30" s="390"/>
      <c r="AA30" s="390"/>
      <c r="AB30" s="808"/>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2"/>
      <c r="B42" s="1053"/>
      <c r="C42" s="1053"/>
      <c r="D42" s="1053"/>
      <c r="E42" s="1053"/>
      <c r="F42" s="1054"/>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9"/>
      <c r="Z43" s="390"/>
      <c r="AA43" s="390"/>
      <c r="AB43" s="808"/>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2"/>
      <c r="B56" s="1053"/>
      <c r="C56" s="1053"/>
      <c r="D56" s="1053"/>
      <c r="E56" s="1053"/>
      <c r="F56" s="1054"/>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9"/>
      <c r="Z57" s="390"/>
      <c r="AA57" s="390"/>
      <c r="AB57" s="808"/>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2"/>
      <c r="B69" s="1053"/>
      <c r="C69" s="1053"/>
      <c r="D69" s="1053"/>
      <c r="E69" s="1053"/>
      <c r="F69" s="1054"/>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9"/>
      <c r="Z70" s="390"/>
      <c r="AA70" s="390"/>
      <c r="AB70" s="808"/>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2"/>
      <c r="B82" s="1053"/>
      <c r="C82" s="1053"/>
      <c r="D82" s="1053"/>
      <c r="E82" s="1053"/>
      <c r="F82" s="1054"/>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9"/>
      <c r="Z83" s="390"/>
      <c r="AA83" s="390"/>
      <c r="AB83" s="808"/>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2"/>
      <c r="B95" s="1053"/>
      <c r="C95" s="1053"/>
      <c r="D95" s="1053"/>
      <c r="E95" s="1053"/>
      <c r="F95" s="1054"/>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9"/>
      <c r="Z96" s="390"/>
      <c r="AA96" s="390"/>
      <c r="AB96" s="808"/>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2"/>
      <c r="B109" s="1053"/>
      <c r="C109" s="1053"/>
      <c r="D109" s="1053"/>
      <c r="E109" s="1053"/>
      <c r="F109" s="1054"/>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8"/>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2"/>
      <c r="B122" s="1053"/>
      <c r="C122" s="1053"/>
      <c r="D122" s="1053"/>
      <c r="E122" s="1053"/>
      <c r="F122" s="1054"/>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8"/>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2"/>
      <c r="B135" s="1053"/>
      <c r="C135" s="1053"/>
      <c r="D135" s="1053"/>
      <c r="E135" s="1053"/>
      <c r="F135" s="1054"/>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8"/>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2"/>
      <c r="B148" s="1053"/>
      <c r="C148" s="1053"/>
      <c r="D148" s="1053"/>
      <c r="E148" s="1053"/>
      <c r="F148" s="1054"/>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8"/>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2"/>
      <c r="B162" s="1053"/>
      <c r="C162" s="1053"/>
      <c r="D162" s="1053"/>
      <c r="E162" s="1053"/>
      <c r="F162" s="1054"/>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8"/>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2"/>
      <c r="B175" s="1053"/>
      <c r="C175" s="1053"/>
      <c r="D175" s="1053"/>
      <c r="E175" s="1053"/>
      <c r="F175" s="1054"/>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8"/>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2"/>
      <c r="B188" s="1053"/>
      <c r="C188" s="1053"/>
      <c r="D188" s="1053"/>
      <c r="E188" s="1053"/>
      <c r="F188" s="1054"/>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8"/>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2"/>
      <c r="B201" s="1053"/>
      <c r="C201" s="1053"/>
      <c r="D201" s="1053"/>
      <c r="E201" s="1053"/>
      <c r="F201" s="1054"/>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8"/>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2"/>
      <c r="B215" s="1053"/>
      <c r="C215" s="1053"/>
      <c r="D215" s="1053"/>
      <c r="E215" s="1053"/>
      <c r="F215" s="1054"/>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8"/>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2"/>
      <c r="B228" s="1053"/>
      <c r="C228" s="1053"/>
      <c r="D228" s="1053"/>
      <c r="E228" s="1053"/>
      <c r="F228" s="1054"/>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8"/>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2"/>
      <c r="B241" s="1053"/>
      <c r="C241" s="1053"/>
      <c r="D241" s="1053"/>
      <c r="E241" s="1053"/>
      <c r="F241" s="1054"/>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8"/>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2"/>
      <c r="B254" s="1053"/>
      <c r="C254" s="1053"/>
      <c r="D254" s="1053"/>
      <c r="E254" s="1053"/>
      <c r="F254" s="1054"/>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8"/>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2020-10-03T06:57:41Z</cp:lastPrinted>
  <dcterms:created xsi:type="dcterms:W3CDTF">2012-03-13T00:50:25Z</dcterms:created>
  <dcterms:modified xsi:type="dcterms:W3CDTF">2020-11-05T10:29:49Z</dcterms:modified>
</cp:coreProperties>
</file>