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D12" i="4" s="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<sst xmlns="http://schemas.openxmlformats.org/spreadsheetml/2006/main" count="2951" uniqueCount="675">
  <si>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</si>
  <si>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</si>
  <si>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</si>
  <si>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</si>
  <si>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</si>
  <si>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</si>
  <si>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</si>
  <si>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</si>
  <si>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</si>
  <si>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</si>
  <si>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</si>
  <si>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</si>
  <si>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</si>
  <si>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</si>
  <si>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</si>
  <si>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</si>
  <si>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</si>
  <si>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</si>
  <si>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</si>
  <si>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</si>
  <si>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</si>
  <si>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</si>
  <si>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</si>
  <si>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</si>
  <si>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</si>
  <si>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</si>
  <si>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</si>
  <si>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</si>
  <si>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</si>
  <si>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</si>
  <si>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</si>
  <si>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</si>
  <si>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</si>
  <si>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</si>
  <si>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</si>
  <si>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</si>
  <si>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</si>
  <si>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</si>
  <si>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</si>
  <si>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</si>
  <si>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</si>
  <si>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</si>
  <si>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</si>
  <si>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</si>
  <si>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</si>
  <si>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</si>
  <si>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</si>
  <si>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</si>
  <si>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</si>
  <si>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</si>
  <si>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</si>
  <si>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</si>
  <si>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</si>
  <si>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</si>
  <si>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</si>
  <si>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</si>
  <si>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</si>
  <si>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</si>
  <si>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</si>
  <si>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</si>
  <si>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</si>
  <si>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</si>
  <si>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</si>
  <si>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</si>
  <si>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</si>
  <si>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</si>
  <si>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</si>
  <si>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</si>
  <si>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</si>
  <si>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</si>
  <si>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</si>
  <si>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</si>
  <si>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</si>
  <si>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</si>
  <si>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</si>
  <si>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</si>
  <si>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</si>
  <si>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</si>
  <si>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</si>
  <si>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</si>
  <si>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</si>
  <si>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</si>
  <si>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</si>
  <si>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</si>
  <si>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</si>
  <si>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</si>
  <si>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</si>
  <si>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</si>
  <si>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</si>
  <si>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</si>
  <si>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</si>
  <si>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</si>
  <si>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</si>
  <si>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</si>
  <si>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</si>
  <si>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</si>
  <si>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</si>
  <si>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</si>
  <si>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</si>
  <si>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</si>
  <si>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</si>
  <si>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</si>
  <si>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</si>
  <si>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</si>
  <si>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</si>
  <si>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</si>
  <si>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</si>
  <si>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</si>
  <si>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</si>
  <si>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</si>
  <si>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</si>
  <si>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</si>
  <si>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</si>
  <si>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</si>
  <si>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</si>
  <si>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</si>
  <si>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</si>
  <si>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</si>
  <si>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</si>
  <si>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</si>
  <si>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</si>
  <si>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</si>
  <si>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</si>
  <si>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</si>
  <si>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</si>
  <si>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</si>
  <si>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</si>
  <si>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</si>
  <si>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</si>
  <si>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</si>
  <si>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</si>
  <si>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</si>
  <si>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</si>
  <si>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</si>
  <si>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</si>
  <si>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</si>
  <si>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</si>
  <si>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</si>
  <si>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</si>
  <si>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</si>
  <si>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</si>
  <si>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</si>
  <si>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</si>
  <si>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</si>
  <si>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</si>
  <si>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</si>
  <si>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</si>
  <si>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</si>
  <si>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</si>
  <si>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</si>
  <si>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</si>
  <si>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</si>
  <si>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</si>
  <si>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</si>
  <si>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</si>
  <si>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</si>
  <si>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</si>
  <si>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</si>
  <si>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</si>
  <si>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</si>
  <si>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</si>
  <si>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</si>
  <si>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</si>
  <si>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</si>
  <si>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</si>
  <si>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</si>
  <si>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</si>
  <si>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</si>
  <si>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</si>
  <si>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</si>
  <si>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</si>
  <si>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</si>
  <si>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</si>
  <si>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</si>
  <si>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</si>
  <si>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</si>
  <si>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</si>
  <si>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</si>
  <si>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</si>
  <si>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</si>
  <si>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</si>
  <si>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</si>
  <si>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</si>
  <si>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</si>
  <si>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</si>
  <si>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</si>
  <si>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</si>
  <si>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</si>
  <si>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</si>
  <si>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</si>
  <si>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</si>
  <si>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</si>
  <si>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</si>
  <si>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</si>
  <si>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</si>
  <si>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</si>
  <si>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</si>
  <si>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</si>
  <si>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</si>
  <si>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</si>
  <si>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</si>
  <si>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</si>
  <si>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</si>
  <si>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</si>
  <si>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</si>
  <si>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</si>
  <si>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</si>
  <si>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</si>
  <si>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</si>
  <si>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</si>
  <si>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</si>
  <si>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</si>
  <si>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</si>
  <si>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</si>
  <si>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</si>
  <si>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</si>
  <si>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</si>
  <si>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</si>
  <si>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</si>
  <si>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</si>
  <si>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</si>
  <si>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</si>
  <si>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</si>
  <si>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</si>
  <si>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</si>
  <si>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</si>
  <si>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</si>
  <si>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</si>
  <si>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</si>
  <si>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</si>
  <si>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</si>
  <si>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</si>
  <si>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</si>
  <si>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</si>
  <si>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</si>
  <si>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</si>
  <si>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</si>
  <si>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</si>
  <si>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</si>
  <si>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</si>
  <si>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</si>
  <si>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</si>
  <si>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</si>
  <si>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</si>
  <si>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</si>
  <si>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</si>
  <si>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</si>
  <si>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</si>
  <si>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</si>
  <si>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</si>
  <si>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</si>
  <si>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</si>
  <si>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</si>
  <si>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</si>
  <si>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</si>
  <si>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</si>
  <si>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</si>
  <si>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</si>
  <si>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</si>
  <si>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</si>
  <si>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</si>
  <si>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</si>
  <si>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</si>
  <si>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</si>
  <si>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</si>
  <si>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</si>
  <si>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</si>
  <si>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</si>
  <si>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</si>
  <si>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</si>
  <si>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</si>
  <si>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</si>
  <si>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</si>
  <si>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</si>
  <si>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</si>
  <si>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</si>
  <si>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</si>
  <si>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</si>
  <si>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</si>
  <si>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</si>
  <si>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</si>
  <si>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</si>
  <si>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</si>
  <si>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</si>
  <si>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</si>
  <si>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</si>
  <si>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</si>
  <si>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</si>
  <si>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</si>
  <si>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</si>
  <si>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</si>
  <si>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</si>
  <si>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</si>
  <si>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</si>
  <si>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</si>
  <si>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</si>
  <si>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</si>
  <si>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</si>
  <si>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</si>
  <si>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</si>
  <si>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</si>
  <si>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</si>
  <si>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</si>
  <si>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</si>
  <si>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</si>
  <si>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</si>
  <si>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</si>
  <si>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</si>
  <si>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</si>
  <si>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</si>
  <si>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</si>
  <si>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</si>
  <si>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</si>
  <si>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</si>
  <si>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</si>
  <si>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</si>
  <si>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</si>
  <si>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</si>
  <si>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</si>
  <si>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</si>
  <si>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</si>
  <si>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</si>
  <si>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</si>
  <si>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</si>
  <si>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</si>
  <si>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</si>
  <si>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</si>
  <si>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</si>
  <si>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</si>
  <si>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</si>
  <si>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</si>
  <si>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</si>
  <si>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</si>
  <si>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</si>
  <si>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</si>
  <si>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</si>
  <si>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</si>
  <si>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</si>
  <si>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</si>
  <si>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</si>
  <si>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</si>
  <si>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</si>
  <si>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</si>
  <si>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</si>
  <si>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</si>
  <si>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</si>
  <si>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</si>
  <si>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</si>
  <si>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</si>
  <si>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</si>
  <si>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</si>
  <si>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</si>
  <si>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</si>
  <si>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</si>
  <si>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</si>
  <si>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</si>
  <si>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</si>
  <si>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</si>
  <si>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</si>
  <si>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</si>
  <si>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</si>
  <si>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</si>
  <si>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</si>
  <si>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</si>
  <si>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</si>
  <si>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</si>
  <si>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</si>
  <si>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</si>
  <si>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</si>
  <si>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</si>
  <si>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</si>
  <si>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</si>
  <si>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</si>
  <si>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</si>
  <si>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</si>
  <si>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</si>
  <si>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</si>
  <si>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</si>
  <si>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</si>
  <si>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</si>
  <si>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</si>
  <si>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</si>
  <si>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</si>
  <si>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</si>
  <si>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</si>
  <si>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</si>
  <si>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</si>
  <si>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</si>
  <si>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</si>
  <si>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</si>
  <si>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</si>
  <si>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</si>
  <si>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</si>
  <si>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</si>
  <si>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</si>
  <si>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</si>
  <si>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</si>
  <si>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</si>
  <si>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</si>
  <si>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</si>
  <si>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</si>
  <si>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</si>
  <si>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</si>
  <si>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</si>
  <si>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</si>
  <si>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</si>
  <si>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</si>
  <si>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</si>
  <si>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</si>
  <si>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</si>
  <si>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</si>
  <si>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</si>
  <si>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</si>
  <si>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</si>
  <si>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</si>
  <si>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</si>
  <si>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</si>
  <si>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</si>
  <si>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</si>
  <si>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</si>
  <si>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</si>
  <si>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</si>
  <si>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</si>
  <si>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</si>
  <si>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</si>
  <si>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</si>
  <si>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</si>
  <si>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</si>
  <si>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</si>
  <si>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</si>
  <si>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</si>
  <si>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</si>
  <si>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</si>
  <si>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</si>
  <si>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</si>
  <si>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</si>
  <si>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</si>
  <si>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</si>
  <si>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</si>
  <si>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</si>
  <si>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</si>
  <si>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</si>
  <si>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</si>
  <si>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</si>
  <si>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</si>
  <si>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</si>
  <si>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</si>
  <si>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</si>
  <si>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</si>
  <si>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</si>
  <si>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</si>
  <si>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</si>
  <si>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</si>
  <si>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</si>
  <si>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</si>
  <si>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</si>
  <si>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</si>
  <si>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</si>
  <si>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</si>
  <si>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</si>
  <si>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</si>
  <si>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</si>
  <si>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</si>
  <si>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</si>
  <si>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</si>
  <si>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</si>
  <si>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</si>
  <si>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</si>
  <si>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</si>
  <si>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</si>
  <si>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</si>
  <si>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</si>
  <si>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</si>
  <si>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</si>
  <si>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</si>
  <si>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</si>
  <si>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</si>
  <si>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</si>
  <si>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</si>
  <si>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</si>
  <si>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</si>
  <si>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</si>
  <si>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</si>
  <si>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</si>
  <si>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</si>
  <si>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</si>
  <si>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</si>
  <si>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</si>
  <si>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</si>
  <si>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</si>
  <si>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</si>
  <si>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</si>
  <si>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</si>
  <si>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</si>
  <si>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</si>
  <si>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</si>
  <si>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</si>
  <si>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</si>
  <si>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</si>
  <si>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</si>
  <si>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</si>
  <si>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</si>
  <si>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</si>
  <si>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</si>
  <si>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</si>
  <si>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</si>
  <si>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</si>
  <si>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</si>
  <si>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</si>
  <si>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</si>
  <si>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</si>
  <si>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</si>
  <si>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</si>
  <si>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</si>
  <si>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</si>
  <si>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</si>
  <si>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</si>
  <si>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</si>
  <si>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</si>
  <si>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</si>
  <si>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</si>
  <si>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</si>
  <si>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</si>
  <si>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</si>
  <si>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</si>
  <si>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</si>
  <si>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</si>
  <si>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</si>
  <si>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</si>
  <si>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</si>
  <si>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</si>
  <si>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</si>
  <si>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</si>
  <si>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</si>
  <si>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</si>
  <si>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</si>
  <si>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</si>
  <si>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</si>
  <si>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</si>
  <si>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</si>
  <si>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</si>
  <si>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</si>
  <si>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</si>
  <si>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</si>
  <si>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</si>
  <si>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</si>
  <si>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</si>
  <si>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</si>
  <si>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</si>
  <si>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</si>
  <si>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</si>
  <si>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</si>
  <si>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</si>
  <si>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</si>
  <si>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</si>
  <si>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</si>
  <si>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</si>
  <si>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</si>
  <si>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</si>
  <si>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</si>
  <si>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障害者の多様なニーズに対応した委託訓練の実施</t>
    <phoneticPr fontId="5"/>
  </si>
  <si>
    <t>厚生労働省</t>
  </si>
  <si>
    <t>人材開発統括官</t>
    <rPh sb="0" eb="2">
      <t>ジンザイ</t>
    </rPh>
    <rPh sb="2" eb="4">
      <t>カイハツ</t>
    </rPh>
    <rPh sb="4" eb="7">
      <t>トウカツカン</t>
    </rPh>
    <phoneticPr fontId="5"/>
  </si>
  <si>
    <t>特別支援室</t>
    <rPh sb="0" eb="2">
      <t>トクベツ</t>
    </rPh>
    <rPh sb="2" eb="5">
      <t>シエンシツ</t>
    </rPh>
    <phoneticPr fontId="5"/>
  </si>
  <si>
    <t>○</t>
  </si>
  <si>
    <t>職業能力開発促進法第16条</t>
    <phoneticPr fontId="5"/>
  </si>
  <si>
    <t>障害者基本計画（平成30年3月閣議決定）</t>
    <phoneticPr fontId="5"/>
  </si>
  <si>
    <t>ハローワークで求職を申し込んだ障害者等に対し、当該障害者の住む身近な地域で障害者の態様や障害程度に配慮した多様な職業訓練機会を確保・提供することで障害者の就職促進を図る。</t>
    <phoneticPr fontId="5"/>
  </si>
  <si>
    <t>ハローワークへの身体障害者、精神障害者、知的障害者等の求職障害者数が大きく増加していることに加え、求職障害者の障害の重度化・多様化も進んで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phoneticPr fontId="5"/>
  </si>
  <si>
    <t>-</t>
  </si>
  <si>
    <t>-</t>
    <phoneticPr fontId="5"/>
  </si>
  <si>
    <t>-</t>
    <phoneticPr fontId="5"/>
  </si>
  <si>
    <t>-</t>
    <phoneticPr fontId="5"/>
  </si>
  <si>
    <t>-</t>
    <phoneticPr fontId="5"/>
  </si>
  <si>
    <t>-</t>
    <phoneticPr fontId="5"/>
  </si>
  <si>
    <t>-</t>
    <phoneticPr fontId="5"/>
  </si>
  <si>
    <t>-</t>
    <phoneticPr fontId="5"/>
  </si>
  <si>
    <t>-</t>
    <phoneticPr fontId="5"/>
  </si>
  <si>
    <t>委託訓練修了者の就職率を2022年度までに55％とする</t>
    <phoneticPr fontId="5"/>
  </si>
  <si>
    <t>委託訓練修了者の就職率
（就職者数/訓練修了者数）</t>
    <phoneticPr fontId="5"/>
  </si>
  <si>
    <t>無</t>
  </si>
  <si>
    <t>有</t>
  </si>
  <si>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</si>
  <si>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障害者の住む身近な地域で多様な訓練機会を確保するため、国が都道府県と委託契約を結び、都道府県が事業の実施主体となって民間の訓練実施機関を活用して訓練を実施するものである。</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</si>
  <si>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</si>
  <si>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職業能力開発促進法第15条の７第３項の規定に基づき国と都道府県が委託契約を締結して実施する委託事業であり、支出先として都道府県を選定することが妥当である。</t>
    <phoneticPr fontId="5"/>
  </si>
  <si>
    <t>‐</t>
  </si>
  <si>
    <t>本事業は、雇用のセーフティーネットとして実施する訓練に不可欠な訓練指導員の配置や訓練用教材の費用など、必要経費に限定されている。</t>
    <phoneticPr fontId="5"/>
  </si>
  <si>
    <t>中期目標等に基づき業務運営の効率化を図るとともに、各都道府県等が参加するブロック別障害者委託訓練担当者会議の開催等を通じて、効果的な委託訓練の実施方法・内容や取組の工夫について共有を図っている。</t>
    <phoneticPr fontId="5"/>
  </si>
  <si>
    <t>△</t>
  </si>
  <si>
    <t>各都道府県等が参加するブロック別障害者委託訓練担当者会議の開催等を通じて、効果的な委託訓練の実施方法・内容や取組の工夫について共有を図っている。</t>
    <phoneticPr fontId="5"/>
  </si>
  <si>
    <t>独立行政法人高齢・障害・求職者雇用支援機構障害者職業能力開発勘定運営費交付金</t>
    <phoneticPr fontId="5"/>
  </si>
  <si>
    <t>独立行政法人高齢・障害・求職者雇用支援機構職業能力開発勘定運営費交付金</t>
    <phoneticPr fontId="5"/>
  </si>
  <si>
    <t>障害者職業能力開発校運営委託費</t>
    <phoneticPr fontId="5"/>
  </si>
  <si>
    <t>障害者職業能力開発校設備等</t>
    <phoneticPr fontId="5"/>
  </si>
  <si>
    <t>ハローワークにおいて身体障害者、精神障害者、知的障害者等の求職障害者が大きく増加していることに加え、障害の重度化・多様化も進んで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t>
    <phoneticPr fontId="5"/>
  </si>
  <si>
    <t>成果実績等の精査を行い、引き続き効果的・効率的な業務運営に努める。また、就職に向けた取組等に重点をおいて、関係機関との連携強化やノウハウの共有等に更に取り組む。</t>
    <phoneticPr fontId="5"/>
  </si>
  <si>
    <t>－</t>
    <phoneticPr fontId="5"/>
  </si>
  <si>
    <t>717</t>
    <phoneticPr fontId="5"/>
  </si>
  <si>
    <t>612,613</t>
    <phoneticPr fontId="5"/>
  </si>
  <si>
    <t>619</t>
    <phoneticPr fontId="5"/>
  </si>
  <si>
    <t>628</t>
    <phoneticPr fontId="5"/>
  </si>
  <si>
    <t>618</t>
    <phoneticPr fontId="5"/>
  </si>
  <si>
    <t>609</t>
    <phoneticPr fontId="5"/>
  </si>
  <si>
    <t>629</t>
    <phoneticPr fontId="5"/>
  </si>
  <si>
    <t>A.東京都</t>
    <rPh sb="2" eb="5">
      <t>トウキョウト</t>
    </rPh>
    <phoneticPr fontId="5"/>
  </si>
  <si>
    <t>諸経費</t>
    <rPh sb="0" eb="3">
      <t>ショケイヒ</t>
    </rPh>
    <phoneticPr fontId="5"/>
  </si>
  <si>
    <t>事業費</t>
    <rPh sb="0" eb="3">
      <t>ジギョウヒ</t>
    </rPh>
    <phoneticPr fontId="5"/>
  </si>
  <si>
    <t>消費税</t>
    <rPh sb="0" eb="3">
      <t>ショウヒゼイ</t>
    </rPh>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</si>
  <si>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</si>
  <si>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</si>
  <si>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</si>
  <si>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</si>
  <si>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</si>
  <si>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</si>
  <si>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静岡県</t>
    <rPh sb="0" eb="3">
      <t>シズオカケン</t>
    </rPh>
    <phoneticPr fontId="5"/>
  </si>
  <si>
    <t>京都府</t>
    <rPh sb="0" eb="3">
      <t>キョウトフ</t>
    </rPh>
    <phoneticPr fontId="5"/>
  </si>
  <si>
    <t>長野県</t>
    <rPh sb="0" eb="3">
      <t>ナガノケン</t>
    </rPh>
    <phoneticPr fontId="5"/>
  </si>
  <si>
    <t>障害者委託訓練の実施</t>
    <rPh sb="0" eb="3">
      <t>ショウガイシャ</t>
    </rPh>
    <rPh sb="3" eb="5">
      <t>イタク</t>
    </rPh>
    <rPh sb="5" eb="7">
      <t>クンレン</t>
    </rPh>
    <rPh sb="8" eb="10">
      <t>ジッシ</t>
    </rPh>
    <phoneticPr fontId="5"/>
  </si>
  <si>
    <t>-</t>
    <phoneticPr fontId="5"/>
  </si>
  <si>
    <t>％</t>
    <phoneticPr fontId="5"/>
  </si>
  <si>
    <t>％</t>
    <phoneticPr fontId="5"/>
  </si>
  <si>
    <t>-</t>
    <phoneticPr fontId="5"/>
  </si>
  <si>
    <t>人</t>
    <rPh sb="0" eb="1">
      <t>ニン</t>
    </rPh>
    <phoneticPr fontId="5"/>
  </si>
  <si>
    <t>単位あたりのコスト＝X／Y
X：「執行額」
　 Y：「受講者数」　　　　　　　　　</t>
    <phoneticPr fontId="5"/>
  </si>
  <si>
    <t>執行額/
受講者数</t>
    <phoneticPr fontId="5"/>
  </si>
  <si>
    <t>1,111,145.818円/3,473人</t>
    <phoneticPr fontId="5"/>
  </si>
  <si>
    <t>円</t>
    <rPh sb="0" eb="1">
      <t>エン</t>
    </rPh>
    <phoneticPr fontId="5"/>
  </si>
  <si>
    <t>働く者の職業生涯を通じた持続的な職業キャリア形成への支援等をすること（Ⅵ－２）</t>
    <phoneticPr fontId="5"/>
  </si>
  <si>
    <t>福祉から自立へ向けた職業キャリア形成の支援等をすること（Ⅵ－２－３）</t>
    <phoneticPr fontId="5"/>
  </si>
  <si>
    <t>-</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</si>
  <si>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phoneticPr fontId="5"/>
  </si>
  <si>
    <t>-</t>
    <phoneticPr fontId="5"/>
  </si>
  <si>
    <t>-</t>
    <phoneticPr fontId="5"/>
  </si>
  <si>
    <t>-</t>
    <phoneticPr fontId="5"/>
  </si>
  <si>
    <t>-</t>
    <phoneticPr fontId="5"/>
  </si>
  <si>
    <t>-</t>
    <phoneticPr fontId="5"/>
  </si>
  <si>
    <t>-</t>
    <phoneticPr fontId="5"/>
  </si>
  <si>
    <t>-</t>
    <phoneticPr fontId="5"/>
  </si>
  <si>
    <t>-</t>
    <phoneticPr fontId="5"/>
  </si>
  <si>
    <t>B.（株）阪急阪神ビジネストラベル</t>
    <rPh sb="3" eb="4">
      <t>カブ</t>
    </rPh>
    <rPh sb="5" eb="7">
      <t>ハンキュウ</t>
    </rPh>
    <rPh sb="7" eb="9">
      <t>ハンシン</t>
    </rPh>
    <phoneticPr fontId="5"/>
  </si>
  <si>
    <t>委託訓練指導等に係る職員旅費</t>
    <rPh sb="0" eb="2">
      <t>イタク</t>
    </rPh>
    <rPh sb="2" eb="4">
      <t>クンレン</t>
    </rPh>
    <rPh sb="4" eb="6">
      <t>シドウ</t>
    </rPh>
    <rPh sb="6" eb="7">
      <t>トウ</t>
    </rPh>
    <rPh sb="8" eb="9">
      <t>カカ</t>
    </rPh>
    <rPh sb="10" eb="12">
      <t>ショクイン</t>
    </rPh>
    <rPh sb="12" eb="14">
      <t>リョヒ</t>
    </rPh>
    <phoneticPr fontId="5"/>
  </si>
  <si>
    <t>（株）阪急阪神ビジネストラベル</t>
    <rPh sb="1" eb="2">
      <t>カブ</t>
    </rPh>
    <rPh sb="3" eb="5">
      <t>ハンキュウ</t>
    </rPh>
    <rPh sb="5" eb="7">
      <t>ハンシン</t>
    </rPh>
    <phoneticPr fontId="5"/>
  </si>
  <si>
    <t>-</t>
    <phoneticPr fontId="5"/>
  </si>
  <si>
    <t>企業等への職業訓練の委託費</t>
    <rPh sb="0" eb="2">
      <t>キギョウ</t>
    </rPh>
    <rPh sb="2" eb="3">
      <t>トウ</t>
    </rPh>
    <rPh sb="5" eb="7">
      <t>ショクギョウ</t>
    </rPh>
    <rPh sb="7" eb="9">
      <t>クンレン</t>
    </rPh>
    <rPh sb="10" eb="13">
      <t>イタクヒ</t>
    </rPh>
    <phoneticPr fontId="5"/>
  </si>
  <si>
    <t>訓練支援員への謝金、法定福利費、旅費</t>
    <rPh sb="0" eb="2">
      <t>クンレン</t>
    </rPh>
    <rPh sb="2" eb="5">
      <t>シエンイン</t>
    </rPh>
    <rPh sb="7" eb="9">
      <t>シャキン</t>
    </rPh>
    <rPh sb="10" eb="12">
      <t>ホウテイ</t>
    </rPh>
    <rPh sb="12" eb="15">
      <t>フクリヒ</t>
    </rPh>
    <rPh sb="16" eb="18">
      <t>リョヒ</t>
    </rPh>
    <phoneticPr fontId="5"/>
  </si>
  <si>
    <t>1,064,424,641円/3,051人</t>
    <phoneticPr fontId="5"/>
  </si>
  <si>
    <t>1,905,646,000円/3,700人</t>
    <phoneticPr fontId="5"/>
  </si>
  <si>
    <t>-</t>
    <phoneticPr fontId="5"/>
  </si>
  <si>
    <t>-</t>
    <phoneticPr fontId="5"/>
  </si>
  <si>
    <t>-</t>
    <phoneticPr fontId="5"/>
  </si>
  <si>
    <t>-</t>
    <phoneticPr fontId="5"/>
  </si>
  <si>
    <t>-</t>
    <phoneticPr fontId="5"/>
  </si>
  <si>
    <t>D.</t>
    <phoneticPr fontId="5"/>
  </si>
  <si>
    <t>C.</t>
    <phoneticPr fontId="5"/>
  </si>
  <si>
    <t>特別支援室長　吉岡 勝利</t>
    <rPh sb="0" eb="2">
      <t>トクベツ</t>
    </rPh>
    <rPh sb="2" eb="4">
      <t>シエン</t>
    </rPh>
    <rPh sb="4" eb="6">
      <t>シツチョウ</t>
    </rPh>
    <rPh sb="7" eb="9">
      <t>ヨシオカ</t>
    </rPh>
    <rPh sb="10" eb="12">
      <t>カツトシ</t>
    </rPh>
    <phoneticPr fontId="5"/>
  </si>
  <si>
    <t>訓練受講者が予定を下回ったことにより、障害者職業能力開発支援事業委託費を要することが少なかったため。</t>
    <rPh sb="0" eb="2">
      <t>クンレン</t>
    </rPh>
    <phoneticPr fontId="5"/>
  </si>
  <si>
    <t>独立行政法人高齢・障害・求職者雇用支援機構障害者職業能力開発勘定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rPh sb="21" eb="24">
      <t>ショウガイシャ</t>
    </rPh>
    <rPh sb="24" eb="26">
      <t>ショクギョウ</t>
    </rPh>
    <rPh sb="26" eb="28">
      <t>ノウリョク</t>
    </rPh>
    <rPh sb="28" eb="30">
      <t>カイハツ</t>
    </rPh>
    <rPh sb="30" eb="32">
      <t>カンジョウ</t>
    </rPh>
    <phoneticPr fontId="5"/>
  </si>
  <si>
    <t>職員旅費</t>
    <rPh sb="0" eb="2">
      <t>ショクイン</t>
    </rPh>
    <rPh sb="2" eb="4">
      <t>リョヒ</t>
    </rPh>
    <phoneticPr fontId="5"/>
  </si>
  <si>
    <t>北海道</t>
    <rPh sb="0" eb="3">
      <t>ホッカイドウ</t>
    </rPh>
    <phoneticPr fontId="5"/>
  </si>
  <si>
    <t>委託訓練費の見直しによる減</t>
    <rPh sb="0" eb="2">
      <t>イタク</t>
    </rPh>
    <rPh sb="2" eb="5">
      <t>クンレンヒ</t>
    </rPh>
    <rPh sb="6" eb="8">
      <t>ミナオ</t>
    </rPh>
    <rPh sb="12" eb="13">
      <t>ゲン</t>
    </rPh>
    <phoneticPr fontId="5"/>
  </si>
  <si>
    <t>執行率を踏まえ、真に必要な予算の確保に努めること。また、成果実績が低調に推移している要因を分析し、事業の適正な執行を図ること。</t>
    <phoneticPr fontId="5"/>
  </si>
  <si>
    <t>各都道府県が作成する訓練実施計画に基づく進捗状況について年度途中の段階で確認等を行うこととし、当該進捗状況を踏まえた更なる取組を促すなど、受講者数の確保に努めていく。</t>
    <phoneticPr fontId="5"/>
  </si>
  <si>
    <t>点検対象外</t>
    <phoneticPr fontId="5"/>
  </si>
  <si>
    <t>定例業務統計報告（厚生労働省調べ）</t>
    <phoneticPr fontId="5"/>
  </si>
  <si>
    <t>受講者数</t>
    <phoneticPr fontId="5"/>
  </si>
  <si>
    <t>1,042,444,323円/2,852人</t>
    <phoneticPr fontId="5"/>
  </si>
  <si>
    <t>本事業における委託費は原則、訓練受講生一人当たり月９万円を上限としているが、これは一般の求職者を対象とした委託訓練の訓練コースの委託費と同水準である。一般の求職者に比べて障害者に対する訓練実施機関の負担が大きいこと、一コース当たりの受講生は少人数となること等も踏まえると、本事業における委託費の単価の水準は必ずしも妥当ではないと言えない。</t>
    <rPh sb="164" eb="165">
      <t>イ</t>
    </rPh>
    <phoneticPr fontId="5"/>
  </si>
  <si>
    <t>成果目標に概ね見合った実績となっている。</t>
    <rPh sb="5" eb="6">
      <t>オオム</t>
    </rPh>
    <rPh sb="7" eb="9">
      <t>ミア</t>
    </rPh>
    <phoneticPr fontId="5"/>
  </si>
  <si>
    <t>活動実績について当初見込みを下回っているが、雇用障害者数は過去最高を記録し、企業の雇入れニーズの高まりと相まって、職業訓練を経ずとも就職を実現する方が増加したこと等が原因と考えられる。</t>
    <rPh sb="14" eb="16">
      <t>シタマワ</t>
    </rPh>
    <rPh sb="22" eb="24">
      <t>コヨウ</t>
    </rPh>
    <rPh sb="24" eb="27">
      <t>ショウガイシャ</t>
    </rPh>
    <rPh sb="27" eb="28">
      <t>スウ</t>
    </rPh>
    <rPh sb="29" eb="31">
      <t>カコ</t>
    </rPh>
    <rPh sb="31" eb="33">
      <t>サイコウ</t>
    </rPh>
    <rPh sb="34" eb="36">
      <t>キロク</t>
    </rPh>
    <rPh sb="38" eb="40">
      <t>キギョウ</t>
    </rPh>
    <rPh sb="41" eb="43">
      <t>ヤトイイ</t>
    </rPh>
    <rPh sb="48" eb="49">
      <t>タカ</t>
    </rPh>
    <rPh sb="52" eb="53">
      <t>アイ</t>
    </rPh>
    <rPh sb="57" eb="59">
      <t>ショクギョウ</t>
    </rPh>
    <rPh sb="59" eb="61">
      <t>クンレン</t>
    </rPh>
    <rPh sb="62" eb="63">
      <t>ヘ</t>
    </rPh>
    <rPh sb="66" eb="68">
      <t>シュウショク</t>
    </rPh>
    <rPh sb="69" eb="71">
      <t>ジツゲン</t>
    </rPh>
    <rPh sb="73" eb="74">
      <t>カタ</t>
    </rPh>
    <rPh sb="75" eb="77">
      <t>ゾウカ</t>
    </rPh>
    <rPh sb="81" eb="82">
      <t>トウ</t>
    </rPh>
    <rPh sb="83" eb="85">
      <t>ゲンイン</t>
    </rPh>
    <rPh sb="86" eb="87">
      <t>カンガ</t>
    </rPh>
    <phoneticPr fontId="5"/>
  </si>
  <si>
    <t>障害者委託訓練修了者における就職率</t>
    <phoneticPr fontId="5"/>
  </si>
  <si>
    <t>障害者職業能力開発支援事業委託費</t>
    <phoneticPr fontId="5"/>
  </si>
  <si>
    <t>職員旅費</t>
    <phoneticPr fontId="5"/>
  </si>
  <si>
    <t>委員等旅費</t>
    <phoneticPr fontId="5"/>
  </si>
  <si>
    <t>諸謝金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</si>
</sst>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754</xdr:row>
      <xdr:rowOff>333375</xdr:rowOff>
    </xdr:from>
    <xdr:to>
      <xdr:col>29</xdr:col>
      <xdr:colOff>57150</xdr:colOff>
      <xdr:row>756</xdr:row>
      <xdr:rowOff>85725</xdr:rowOff>
    </xdr:to>
    <xdr:sp macro="" textlink="">
      <xdr:nvSpPr>
        <xdr:cNvPr id="2" name="テキスト ボックス 1"/>
        <xdr:cNvSpPr txBox="1"/>
      </xdr:nvSpPr>
      <xdr:spPr>
        <a:xfrm>
          <a:off x="3467100" y="49758600"/>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102393</xdr:colOff>
      <xdr:row>742</xdr:row>
      <xdr:rowOff>23812</xdr:rowOff>
    </xdr:from>
    <xdr:to>
      <xdr:col>41</xdr:col>
      <xdr:colOff>17998</xdr:colOff>
      <xdr:row>745</xdr:row>
      <xdr:rowOff>19050</xdr:rowOff>
    </xdr:to>
    <xdr:sp macro="" textlink="">
      <xdr:nvSpPr>
        <xdr:cNvPr id="4" name="正方形/長方形 3"/>
        <xdr:cNvSpPr/>
      </xdr:nvSpPr>
      <xdr:spPr>
        <a:xfrm>
          <a:off x="3302793" y="45696187"/>
          <a:ext cx="4916230" cy="10525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130970</xdr:colOff>
      <xdr:row>742</xdr:row>
      <xdr:rowOff>95250</xdr:rowOff>
    </xdr:from>
    <xdr:to>
      <xdr:col>33</xdr:col>
      <xdr:colOff>9526</xdr:colOff>
      <xdr:row>743</xdr:row>
      <xdr:rowOff>47625</xdr:rowOff>
    </xdr:to>
    <xdr:sp macro="" textlink="">
      <xdr:nvSpPr>
        <xdr:cNvPr id="5" name="テキスト ボックス 4"/>
        <xdr:cNvSpPr txBox="1"/>
      </xdr:nvSpPr>
      <xdr:spPr>
        <a:xfrm>
          <a:off x="5131595" y="45291375"/>
          <a:ext cx="147875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厚生労働省</a:t>
          </a:r>
          <a:endParaRPr kumimoji="1" lang="en-US" altLang="ja-JP" sz="1800"/>
        </a:p>
        <a:p>
          <a:endParaRPr kumimoji="1" lang="ja-JP" altLang="en-US" sz="1800"/>
        </a:p>
      </xdr:txBody>
    </xdr:sp>
    <xdr:clientData/>
  </xdr:twoCellAnchor>
  <xdr:twoCellAnchor>
    <xdr:from>
      <xdr:col>22</xdr:col>
      <xdr:colOff>95249</xdr:colOff>
      <xdr:row>743</xdr:row>
      <xdr:rowOff>152400</xdr:rowOff>
    </xdr:from>
    <xdr:to>
      <xdr:col>35</xdr:col>
      <xdr:colOff>166686</xdr:colOff>
      <xdr:row>744</xdr:row>
      <xdr:rowOff>108858</xdr:rowOff>
    </xdr:to>
    <xdr:sp macro="" textlink="">
      <xdr:nvSpPr>
        <xdr:cNvPr id="6" name="テキスト ボックス 5"/>
        <xdr:cNvSpPr txBox="1"/>
      </xdr:nvSpPr>
      <xdr:spPr>
        <a:xfrm>
          <a:off x="4460874" y="46547088"/>
          <a:ext cx="2651125" cy="305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１，０４２ </a:t>
          </a:r>
          <a:r>
            <a:rPr kumimoji="1" lang="ja-JP" altLang="en-US" sz="1800">
              <a:solidFill>
                <a:sysClr val="windowText" lastClr="000000"/>
              </a:solidFill>
            </a:rPr>
            <a:t>百万円</a:t>
          </a:r>
          <a:endParaRPr kumimoji="1" lang="en-US" altLang="ja-JP" sz="1800">
            <a:solidFill>
              <a:sysClr val="windowText" lastClr="000000"/>
            </a:solidFill>
          </a:endParaRPr>
        </a:p>
        <a:p>
          <a:endParaRPr kumimoji="1" lang="ja-JP" altLang="en-US" sz="1100"/>
        </a:p>
      </xdr:txBody>
    </xdr:sp>
    <xdr:clientData/>
  </xdr:twoCellAnchor>
  <xdr:twoCellAnchor>
    <xdr:from>
      <xdr:col>16</xdr:col>
      <xdr:colOff>90487</xdr:colOff>
      <xdr:row>745</xdr:row>
      <xdr:rowOff>204788</xdr:rowOff>
    </xdr:from>
    <xdr:to>
      <xdr:col>41</xdr:col>
      <xdr:colOff>91161</xdr:colOff>
      <xdr:row>747</xdr:row>
      <xdr:rowOff>79348</xdr:rowOff>
    </xdr:to>
    <xdr:sp macro="" textlink="">
      <xdr:nvSpPr>
        <xdr:cNvPr id="7" name="大かっこ 6"/>
        <xdr:cNvSpPr/>
      </xdr:nvSpPr>
      <xdr:spPr>
        <a:xfrm>
          <a:off x="3290887" y="46458188"/>
          <a:ext cx="5001299" cy="57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178596</xdr:colOff>
      <xdr:row>745</xdr:row>
      <xdr:rowOff>107156</xdr:rowOff>
    </xdr:from>
    <xdr:to>
      <xdr:col>38</xdr:col>
      <xdr:colOff>171451</xdr:colOff>
      <xdr:row>747</xdr:row>
      <xdr:rowOff>190500</xdr:rowOff>
    </xdr:to>
    <xdr:sp macro="" textlink="">
      <xdr:nvSpPr>
        <xdr:cNvPr id="8" name="テキスト ボックス 7"/>
        <xdr:cNvSpPr txBox="1"/>
      </xdr:nvSpPr>
      <xdr:spPr>
        <a:xfrm>
          <a:off x="3579021" y="46360556"/>
          <a:ext cx="4193380" cy="788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p>
      </xdr:txBody>
    </xdr:sp>
    <xdr:clientData/>
  </xdr:twoCellAnchor>
  <xdr:twoCellAnchor>
    <xdr:from>
      <xdr:col>31</xdr:col>
      <xdr:colOff>171450</xdr:colOff>
      <xdr:row>748</xdr:row>
      <xdr:rowOff>292892</xdr:rowOff>
    </xdr:from>
    <xdr:to>
      <xdr:col>47</xdr:col>
      <xdr:colOff>87312</xdr:colOff>
      <xdr:row>751</xdr:row>
      <xdr:rowOff>133350</xdr:rowOff>
    </xdr:to>
    <xdr:sp macro="" textlink="">
      <xdr:nvSpPr>
        <xdr:cNvPr id="11" name="正方形/長方形 10"/>
        <xdr:cNvSpPr/>
      </xdr:nvSpPr>
      <xdr:spPr>
        <a:xfrm>
          <a:off x="6323013" y="48544955"/>
          <a:ext cx="3090862" cy="8882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164307</xdr:colOff>
      <xdr:row>749</xdr:row>
      <xdr:rowOff>80963</xdr:rowOff>
    </xdr:from>
    <xdr:to>
      <xdr:col>48</xdr:col>
      <xdr:colOff>150813</xdr:colOff>
      <xdr:row>750</xdr:row>
      <xdr:rowOff>18896</xdr:rowOff>
    </xdr:to>
    <xdr:sp macro="" textlink="">
      <xdr:nvSpPr>
        <xdr:cNvPr id="12" name="テキスト ボックス 11"/>
        <xdr:cNvSpPr txBox="1"/>
      </xdr:nvSpPr>
      <xdr:spPr>
        <a:xfrm>
          <a:off x="6514307" y="48682276"/>
          <a:ext cx="3161506" cy="287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Ｂ．事務費（厚生労働省）</a:t>
          </a:r>
          <a:endParaRPr kumimoji="1" lang="en-US" altLang="ja-JP" sz="1600"/>
        </a:p>
        <a:p>
          <a:endParaRPr kumimoji="1" lang="ja-JP" altLang="en-US" sz="1600"/>
        </a:p>
      </xdr:txBody>
    </xdr:sp>
    <xdr:clientData/>
  </xdr:twoCellAnchor>
  <xdr:twoCellAnchor>
    <xdr:from>
      <xdr:col>34</xdr:col>
      <xdr:colOff>52387</xdr:colOff>
      <xdr:row>750</xdr:row>
      <xdr:rowOff>107156</xdr:rowOff>
    </xdr:from>
    <xdr:to>
      <xdr:col>44</xdr:col>
      <xdr:colOff>199061</xdr:colOff>
      <xdr:row>751</xdr:row>
      <xdr:rowOff>142875</xdr:rowOff>
    </xdr:to>
    <xdr:sp macro="" textlink="">
      <xdr:nvSpPr>
        <xdr:cNvPr id="13" name="テキスト ボックス 12"/>
        <xdr:cNvSpPr txBox="1"/>
      </xdr:nvSpPr>
      <xdr:spPr>
        <a:xfrm>
          <a:off x="6853237" y="48122681"/>
          <a:ext cx="2146924" cy="388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32</xdr:col>
      <xdr:colOff>15879</xdr:colOff>
      <xdr:row>752</xdr:row>
      <xdr:rowOff>23812</xdr:rowOff>
    </xdr:from>
    <xdr:to>
      <xdr:col>47</xdr:col>
      <xdr:colOff>87315</xdr:colOff>
      <xdr:row>752</xdr:row>
      <xdr:rowOff>287645</xdr:rowOff>
    </xdr:to>
    <xdr:sp macro="" textlink="">
      <xdr:nvSpPr>
        <xdr:cNvPr id="14" name="大かっこ 13"/>
        <xdr:cNvSpPr/>
      </xdr:nvSpPr>
      <xdr:spPr>
        <a:xfrm>
          <a:off x="6365879" y="49672875"/>
          <a:ext cx="3047999" cy="263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77790</xdr:colOff>
      <xdr:row>751</xdr:row>
      <xdr:rowOff>347662</xdr:rowOff>
    </xdr:from>
    <xdr:to>
      <xdr:col>47</xdr:col>
      <xdr:colOff>2928</xdr:colOff>
      <xdr:row>752</xdr:row>
      <xdr:rowOff>247650</xdr:rowOff>
    </xdr:to>
    <xdr:sp macro="" textlink="">
      <xdr:nvSpPr>
        <xdr:cNvPr id="15" name="テキスト ボックス 14"/>
        <xdr:cNvSpPr txBox="1"/>
      </xdr:nvSpPr>
      <xdr:spPr>
        <a:xfrm>
          <a:off x="6626228" y="49647475"/>
          <a:ext cx="2703263" cy="24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委託訓練指導等に係る職員旅費</a:t>
          </a:r>
        </a:p>
      </xdr:txBody>
    </xdr:sp>
    <xdr:clientData/>
  </xdr:twoCellAnchor>
  <xdr:twoCellAnchor>
    <xdr:from>
      <xdr:col>22</xdr:col>
      <xdr:colOff>42862</xdr:colOff>
      <xdr:row>753</xdr:row>
      <xdr:rowOff>257175</xdr:rowOff>
    </xdr:from>
    <xdr:to>
      <xdr:col>38</xdr:col>
      <xdr:colOff>166688</xdr:colOff>
      <xdr:row>754</xdr:row>
      <xdr:rowOff>276225</xdr:rowOff>
    </xdr:to>
    <xdr:sp macro="" textlink="">
      <xdr:nvSpPr>
        <xdr:cNvPr id="16" name="テキスト ボックス 15"/>
        <xdr:cNvSpPr txBox="1"/>
      </xdr:nvSpPr>
      <xdr:spPr>
        <a:xfrm>
          <a:off x="4408487" y="50255488"/>
          <a:ext cx="3298826"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16</xdr:col>
      <xdr:colOff>19050</xdr:colOff>
      <xdr:row>755</xdr:row>
      <xdr:rowOff>59531</xdr:rowOff>
    </xdr:from>
    <xdr:to>
      <xdr:col>41</xdr:col>
      <xdr:colOff>6821</xdr:colOff>
      <xdr:row>757</xdr:row>
      <xdr:rowOff>206897</xdr:rowOff>
    </xdr:to>
    <xdr:sp macro="" textlink="">
      <xdr:nvSpPr>
        <xdr:cNvPr id="17" name="正方形/長方形 16"/>
        <xdr:cNvSpPr/>
      </xdr:nvSpPr>
      <xdr:spPr>
        <a:xfrm>
          <a:off x="3219450" y="49837181"/>
          <a:ext cx="4988396" cy="852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142875</xdr:colOff>
      <xdr:row>755</xdr:row>
      <xdr:rowOff>107156</xdr:rowOff>
    </xdr:from>
    <xdr:to>
      <xdr:col>35</xdr:col>
      <xdr:colOff>125265</xdr:colOff>
      <xdr:row>756</xdr:row>
      <xdr:rowOff>296464</xdr:rowOff>
    </xdr:to>
    <xdr:sp macro="" textlink="">
      <xdr:nvSpPr>
        <xdr:cNvPr id="18" name="テキスト ボックス 17"/>
        <xdr:cNvSpPr txBox="1"/>
      </xdr:nvSpPr>
      <xdr:spPr>
        <a:xfrm>
          <a:off x="4343400" y="49884806"/>
          <a:ext cx="2782740" cy="541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22</xdr:col>
      <xdr:colOff>83343</xdr:colOff>
      <xdr:row>756</xdr:row>
      <xdr:rowOff>114300</xdr:rowOff>
    </xdr:from>
    <xdr:to>
      <xdr:col>33</xdr:col>
      <xdr:colOff>123825</xdr:colOff>
      <xdr:row>757</xdr:row>
      <xdr:rowOff>140431</xdr:rowOff>
    </xdr:to>
    <xdr:sp macro="" textlink="">
      <xdr:nvSpPr>
        <xdr:cNvPr id="19" name="テキスト ボックス 18"/>
        <xdr:cNvSpPr txBox="1"/>
      </xdr:nvSpPr>
      <xdr:spPr>
        <a:xfrm>
          <a:off x="4483893" y="50244375"/>
          <a:ext cx="2240757" cy="378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800" b="0" baseline="0">
              <a:solidFill>
                <a:sysClr val="windowText" lastClr="000000"/>
              </a:solidFill>
            </a:rPr>
            <a:t>１，０４１</a:t>
          </a:r>
          <a:r>
            <a:rPr kumimoji="1" lang="ja-JP" altLang="en-US" sz="1800" b="0">
              <a:solidFill>
                <a:sysClr val="windowText" lastClr="000000"/>
              </a:solidFill>
            </a:rPr>
            <a:t>百万円</a:t>
          </a:r>
          <a:endParaRPr kumimoji="1" lang="en-US" altLang="ja-JP" sz="1800" b="0">
            <a:solidFill>
              <a:sysClr val="windowText" lastClr="000000"/>
            </a:solidFill>
          </a:endParaRPr>
        </a:p>
        <a:p>
          <a:endParaRPr kumimoji="1" lang="ja-JP" altLang="en-US" sz="1100"/>
        </a:p>
      </xdr:txBody>
    </xdr:sp>
    <xdr:clientData/>
  </xdr:twoCellAnchor>
  <xdr:twoCellAnchor>
    <xdr:from>
      <xdr:col>14</xdr:col>
      <xdr:colOff>174626</xdr:colOff>
      <xdr:row>757</xdr:row>
      <xdr:rowOff>392906</xdr:rowOff>
    </xdr:from>
    <xdr:to>
      <xdr:col>42</xdr:col>
      <xdr:colOff>190500</xdr:colOff>
      <xdr:row>758</xdr:row>
      <xdr:rowOff>452437</xdr:rowOff>
    </xdr:to>
    <xdr:sp macro="" textlink="">
      <xdr:nvSpPr>
        <xdr:cNvPr id="20" name="大かっこ 19"/>
        <xdr:cNvSpPr/>
      </xdr:nvSpPr>
      <xdr:spPr>
        <a:xfrm>
          <a:off x="2952751" y="51677094"/>
          <a:ext cx="5572124" cy="726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188118</xdr:colOff>
      <xdr:row>757</xdr:row>
      <xdr:rowOff>407194</xdr:rowOff>
    </xdr:from>
    <xdr:to>
      <xdr:col>43</xdr:col>
      <xdr:colOff>140513</xdr:colOff>
      <xdr:row>758</xdr:row>
      <xdr:rowOff>579437</xdr:rowOff>
    </xdr:to>
    <xdr:sp macro="" textlink="">
      <xdr:nvSpPr>
        <xdr:cNvPr id="21" name="テキスト ボックス 20"/>
        <xdr:cNvSpPr txBox="1"/>
      </xdr:nvSpPr>
      <xdr:spPr>
        <a:xfrm>
          <a:off x="3363118" y="51691382"/>
          <a:ext cx="5310208" cy="838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endParaRPr kumimoji="1" lang="en-US" altLang="ja-JP" sz="1200">
            <a:solidFill>
              <a:sysClr val="windowText" lastClr="000000"/>
            </a:solidFill>
          </a:endParaRPr>
        </a:p>
      </xdr:txBody>
    </xdr:sp>
    <xdr:clientData/>
  </xdr:twoCellAnchor>
  <xdr:twoCellAnchor editAs="oneCell">
    <xdr:from>
      <xdr:col>4</xdr:col>
      <xdr:colOff>156261</xdr:colOff>
      <xdr:row>1102</xdr:row>
      <xdr:rowOff>96280</xdr:rowOff>
    </xdr:from>
    <xdr:to>
      <xdr:col>8</xdr:col>
      <xdr:colOff>88623</xdr:colOff>
      <xdr:row>1102</xdr:row>
      <xdr:rowOff>316446</xdr:rowOff>
    </xdr:to>
    <xdr:pic>
      <xdr:nvPicPr>
        <xdr:cNvPr id="46" name="図 45"/>
        <xdr:cNvPicPr>
          <a:picLocks noChangeAspect="1"/>
        </xdr:cNvPicPr>
      </xdr:nvPicPr>
      <xdr:blipFill>
        <a:blip xmlns:r="http://schemas.openxmlformats.org/officeDocument/2006/relationships" r:embed="rId1"/>
        <a:stretch>
          <a:fillRect/>
        </a:stretch>
      </xdr:blipFill>
      <xdr:spPr>
        <a:xfrm>
          <a:off x="956361" y="82201780"/>
          <a:ext cx="732462" cy="220166"/>
        </a:xfrm>
        <a:prstGeom prst="rect">
          <a:avLst/>
        </a:prstGeom>
      </xdr:spPr>
    </xdr:pic>
    <xdr:clientData/>
  </xdr:twoCellAnchor>
  <xdr:twoCellAnchor>
    <xdr:from>
      <xdr:col>16</xdr:col>
      <xdr:colOff>2381</xdr:colOff>
      <xdr:row>763</xdr:row>
      <xdr:rowOff>71437</xdr:rowOff>
    </xdr:from>
    <xdr:to>
      <xdr:col>43</xdr:col>
      <xdr:colOff>190499</xdr:colOff>
      <xdr:row>765</xdr:row>
      <xdr:rowOff>228599</xdr:rowOff>
    </xdr:to>
    <xdr:sp macro="" textlink="">
      <xdr:nvSpPr>
        <xdr:cNvPr id="33" name="正方形/長方形 32"/>
        <xdr:cNvSpPr/>
      </xdr:nvSpPr>
      <xdr:spPr>
        <a:xfrm>
          <a:off x="3177381" y="54403625"/>
          <a:ext cx="5545931" cy="8556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169068</xdr:colOff>
      <xdr:row>763</xdr:row>
      <xdr:rowOff>140493</xdr:rowOff>
    </xdr:from>
    <xdr:to>
      <xdr:col>43</xdr:col>
      <xdr:colOff>174624</xdr:colOff>
      <xdr:row>764</xdr:row>
      <xdr:rowOff>85667</xdr:rowOff>
    </xdr:to>
    <xdr:sp macro="" textlink="">
      <xdr:nvSpPr>
        <xdr:cNvPr id="34" name="テキスト ボックス 33"/>
        <xdr:cNvSpPr txBox="1"/>
      </xdr:nvSpPr>
      <xdr:spPr>
        <a:xfrm>
          <a:off x="3344068" y="54472681"/>
          <a:ext cx="5363369" cy="32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Ｃ．委託訓練実施機関（民間団体）　　　　　　　団体</a:t>
          </a:r>
          <a:endParaRPr kumimoji="1" lang="en-US" altLang="ja-JP" sz="1600"/>
        </a:p>
        <a:p>
          <a:endParaRPr kumimoji="1" lang="ja-JP" altLang="en-US" sz="1600"/>
        </a:p>
      </xdr:txBody>
    </xdr:sp>
    <xdr:clientData/>
  </xdr:twoCellAnchor>
  <xdr:twoCellAnchor>
    <xdr:from>
      <xdr:col>19</xdr:col>
      <xdr:colOff>135730</xdr:colOff>
      <xdr:row>766</xdr:row>
      <xdr:rowOff>169069</xdr:rowOff>
    </xdr:from>
    <xdr:to>
      <xdr:col>36</xdr:col>
      <xdr:colOff>130529</xdr:colOff>
      <xdr:row>767</xdr:row>
      <xdr:rowOff>81075</xdr:rowOff>
    </xdr:to>
    <xdr:sp macro="" textlink="">
      <xdr:nvSpPr>
        <xdr:cNvPr id="35" name="大かっこ 34"/>
        <xdr:cNvSpPr/>
      </xdr:nvSpPr>
      <xdr:spPr>
        <a:xfrm>
          <a:off x="3936205" y="55185469"/>
          <a:ext cx="3395224" cy="226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140493</xdr:colOff>
      <xdr:row>766</xdr:row>
      <xdr:rowOff>138112</xdr:rowOff>
    </xdr:from>
    <xdr:to>
      <xdr:col>33</xdr:col>
      <xdr:colOff>82821</xdr:colOff>
      <xdr:row>767</xdr:row>
      <xdr:rowOff>152400</xdr:rowOff>
    </xdr:to>
    <xdr:sp macro="" textlink="">
      <xdr:nvSpPr>
        <xdr:cNvPr id="37" name="テキスト ボックス 36"/>
        <xdr:cNvSpPr txBox="1"/>
      </xdr:nvSpPr>
      <xdr:spPr>
        <a:xfrm>
          <a:off x="4941093" y="55154512"/>
          <a:ext cx="1742553"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23</xdr:col>
      <xdr:colOff>73819</xdr:colOff>
      <xdr:row>764</xdr:row>
      <xdr:rowOff>64293</xdr:rowOff>
    </xdr:from>
    <xdr:to>
      <xdr:col>34</xdr:col>
      <xdr:colOff>20468</xdr:colOff>
      <xdr:row>765</xdr:row>
      <xdr:rowOff>76200</xdr:rowOff>
    </xdr:to>
    <xdr:sp macro="" textlink="">
      <xdr:nvSpPr>
        <xdr:cNvPr id="39" name="テキスト ボックス 38"/>
        <xdr:cNvSpPr txBox="1"/>
      </xdr:nvSpPr>
      <xdr:spPr>
        <a:xfrm>
          <a:off x="4674394" y="54452043"/>
          <a:ext cx="2146924" cy="326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21</xdr:col>
      <xdr:colOff>180974</xdr:colOff>
      <xdr:row>762</xdr:row>
      <xdr:rowOff>142875</xdr:rowOff>
    </xdr:from>
    <xdr:to>
      <xdr:col>39</xdr:col>
      <xdr:colOff>15874</xdr:colOff>
      <xdr:row>763</xdr:row>
      <xdr:rowOff>38100</xdr:rowOff>
    </xdr:to>
    <xdr:sp macro="" textlink="">
      <xdr:nvSpPr>
        <xdr:cNvPr id="40" name="テキスト ボックス 39"/>
        <xdr:cNvSpPr txBox="1"/>
      </xdr:nvSpPr>
      <xdr:spPr>
        <a:xfrm>
          <a:off x="4348162" y="54141688"/>
          <a:ext cx="3406775"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31</xdr:col>
      <xdr:colOff>95250</xdr:colOff>
      <xdr:row>759</xdr:row>
      <xdr:rowOff>123819</xdr:rowOff>
    </xdr:from>
    <xdr:to>
      <xdr:col>46</xdr:col>
      <xdr:colOff>95474</xdr:colOff>
      <xdr:row>760</xdr:row>
      <xdr:rowOff>356389</xdr:rowOff>
    </xdr:to>
    <xdr:sp macro="" textlink="">
      <xdr:nvSpPr>
        <xdr:cNvPr id="41" name="正方形/長方形 40"/>
        <xdr:cNvSpPr/>
      </xdr:nvSpPr>
      <xdr:spPr>
        <a:xfrm>
          <a:off x="6246813" y="52741507"/>
          <a:ext cx="2976786" cy="899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92071</xdr:colOff>
      <xdr:row>759</xdr:row>
      <xdr:rowOff>180969</xdr:rowOff>
    </xdr:from>
    <xdr:to>
      <xdr:col>45</xdr:col>
      <xdr:colOff>158745</xdr:colOff>
      <xdr:row>759</xdr:row>
      <xdr:rowOff>471327</xdr:rowOff>
    </xdr:to>
    <xdr:sp macro="" textlink="">
      <xdr:nvSpPr>
        <xdr:cNvPr id="42" name="テキスト ボックス 41"/>
        <xdr:cNvSpPr txBox="1"/>
      </xdr:nvSpPr>
      <xdr:spPr>
        <a:xfrm>
          <a:off x="6442071" y="52798657"/>
          <a:ext cx="2646362"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Ｄ．事務費（</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33</xdr:col>
      <xdr:colOff>19050</xdr:colOff>
      <xdr:row>759</xdr:row>
      <xdr:rowOff>561969</xdr:rowOff>
    </xdr:from>
    <xdr:to>
      <xdr:col>45</xdr:col>
      <xdr:colOff>125768</xdr:colOff>
      <xdr:row>760</xdr:row>
      <xdr:rowOff>187164</xdr:rowOff>
    </xdr:to>
    <xdr:sp macro="" textlink="">
      <xdr:nvSpPr>
        <xdr:cNvPr id="43" name="テキスト ボックス 42"/>
        <xdr:cNvSpPr txBox="1"/>
      </xdr:nvSpPr>
      <xdr:spPr>
        <a:xfrm>
          <a:off x="6567488" y="53179657"/>
          <a:ext cx="2487968" cy="291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百万円</a:t>
          </a:r>
          <a:endParaRPr kumimoji="1" lang="en-US" altLang="ja-JP" sz="1600"/>
        </a:p>
        <a:p>
          <a:endParaRPr kumimoji="1" lang="ja-JP" altLang="en-US" sz="1600"/>
        </a:p>
      </xdr:txBody>
    </xdr:sp>
    <xdr:clientData/>
  </xdr:twoCellAnchor>
  <xdr:twoCellAnchor editAs="oneCell">
    <xdr:from>
      <xdr:col>35</xdr:col>
      <xdr:colOff>176213</xdr:colOff>
      <xdr:row>759</xdr:row>
      <xdr:rowOff>639757</xdr:rowOff>
    </xdr:from>
    <xdr:to>
      <xdr:col>39</xdr:col>
      <xdr:colOff>123384</xdr:colOff>
      <xdr:row>760</xdr:row>
      <xdr:rowOff>200166</xdr:rowOff>
    </xdr:to>
    <xdr:pic>
      <xdr:nvPicPr>
        <xdr:cNvPr id="44" name="図 43"/>
        <xdr:cNvPicPr>
          <a:picLocks noChangeAspect="1"/>
        </xdr:cNvPicPr>
      </xdr:nvPicPr>
      <xdr:blipFill>
        <a:blip xmlns:r="http://schemas.openxmlformats.org/officeDocument/2006/relationships" r:embed="rId1"/>
        <a:stretch>
          <a:fillRect/>
        </a:stretch>
      </xdr:blipFill>
      <xdr:spPr>
        <a:xfrm>
          <a:off x="7121526" y="53257445"/>
          <a:ext cx="740921" cy="227159"/>
        </a:xfrm>
        <a:prstGeom prst="rect">
          <a:avLst/>
        </a:prstGeom>
      </xdr:spPr>
    </xdr:pic>
    <xdr:clientData/>
  </xdr:twoCellAnchor>
  <xdr:twoCellAnchor editAs="oneCell">
    <xdr:from>
      <xdr:col>24</xdr:col>
      <xdr:colOff>39688</xdr:colOff>
      <xdr:row>764</xdr:row>
      <xdr:rowOff>131763</xdr:rowOff>
    </xdr:from>
    <xdr:to>
      <xdr:col>27</xdr:col>
      <xdr:colOff>164566</xdr:colOff>
      <xdr:row>765</xdr:row>
      <xdr:rowOff>43010</xdr:rowOff>
    </xdr:to>
    <xdr:pic>
      <xdr:nvPicPr>
        <xdr:cNvPr id="52" name="図 51"/>
        <xdr:cNvPicPr>
          <a:picLocks noChangeAspect="1"/>
        </xdr:cNvPicPr>
      </xdr:nvPicPr>
      <xdr:blipFill>
        <a:blip xmlns:r="http://schemas.openxmlformats.org/officeDocument/2006/relationships" r:embed="rId1"/>
        <a:stretch>
          <a:fillRect/>
        </a:stretch>
      </xdr:blipFill>
      <xdr:spPr>
        <a:xfrm>
          <a:off x="4802188" y="54844951"/>
          <a:ext cx="720191" cy="228747"/>
        </a:xfrm>
        <a:prstGeom prst="rect">
          <a:avLst/>
        </a:prstGeom>
      </xdr:spPr>
    </xdr:pic>
    <xdr:clientData/>
  </xdr:twoCellAnchor>
  <xdr:twoCellAnchor editAs="oneCell">
    <xdr:from>
      <xdr:col>34</xdr:col>
      <xdr:colOff>48926</xdr:colOff>
      <xdr:row>763</xdr:row>
      <xdr:rowOff>224537</xdr:rowOff>
    </xdr:from>
    <xdr:to>
      <xdr:col>38</xdr:col>
      <xdr:colOff>180</xdr:colOff>
      <xdr:row>764</xdr:row>
      <xdr:rowOff>69109</xdr:rowOff>
    </xdr:to>
    <xdr:pic>
      <xdr:nvPicPr>
        <xdr:cNvPr id="53" name="図 52"/>
        <xdr:cNvPicPr>
          <a:picLocks noChangeAspect="1"/>
        </xdr:cNvPicPr>
      </xdr:nvPicPr>
      <xdr:blipFill>
        <a:blip xmlns:r="http://schemas.openxmlformats.org/officeDocument/2006/relationships" r:embed="rId1"/>
        <a:stretch>
          <a:fillRect/>
        </a:stretch>
      </xdr:blipFill>
      <xdr:spPr>
        <a:xfrm>
          <a:off x="6849776" y="54231287"/>
          <a:ext cx="751354" cy="225572"/>
        </a:xfrm>
        <a:prstGeom prst="rect">
          <a:avLst/>
        </a:prstGeom>
      </xdr:spPr>
    </xdr:pic>
    <xdr:clientData/>
  </xdr:twoCellAnchor>
  <xdr:twoCellAnchor>
    <xdr:from>
      <xdr:col>28</xdr:col>
      <xdr:colOff>0</xdr:colOff>
      <xdr:row>747</xdr:row>
      <xdr:rowOff>79375</xdr:rowOff>
    </xdr:from>
    <xdr:to>
      <xdr:col>28</xdr:col>
      <xdr:colOff>0</xdr:colOff>
      <xdr:row>753</xdr:row>
      <xdr:rowOff>222250</xdr:rowOff>
    </xdr:to>
    <xdr:cxnSp macro="">
      <xdr:nvCxnSpPr>
        <xdr:cNvPr id="23" name="直線矢印コネクタ 22"/>
        <xdr:cNvCxnSpPr/>
      </xdr:nvCxnSpPr>
      <xdr:spPr>
        <a:xfrm>
          <a:off x="5556250" y="47871063"/>
          <a:ext cx="0" cy="22383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750</xdr:row>
      <xdr:rowOff>0</xdr:rowOff>
    </xdr:from>
    <xdr:to>
      <xdr:col>31</xdr:col>
      <xdr:colOff>87312</xdr:colOff>
      <xdr:row>750</xdr:row>
      <xdr:rowOff>0</xdr:rowOff>
    </xdr:to>
    <xdr:cxnSp macro="">
      <xdr:nvCxnSpPr>
        <xdr:cNvPr id="25" name="直線矢印コネクタ 24"/>
        <xdr:cNvCxnSpPr/>
      </xdr:nvCxnSpPr>
      <xdr:spPr>
        <a:xfrm>
          <a:off x="5556250" y="48839438"/>
          <a:ext cx="682625"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758</xdr:row>
      <xdr:rowOff>547681</xdr:rowOff>
    </xdr:from>
    <xdr:to>
      <xdr:col>28</xdr:col>
      <xdr:colOff>1</xdr:colOff>
      <xdr:row>762</xdr:row>
      <xdr:rowOff>55562</xdr:rowOff>
    </xdr:to>
    <xdr:cxnSp macro="">
      <xdr:nvCxnSpPr>
        <xdr:cNvPr id="56" name="直線矢印コネクタ 55"/>
        <xdr:cNvCxnSpPr/>
      </xdr:nvCxnSpPr>
      <xdr:spPr>
        <a:xfrm flipH="1">
          <a:off x="5556250" y="52498619"/>
          <a:ext cx="1" cy="144463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7938</xdr:colOff>
      <xdr:row>759</xdr:row>
      <xdr:rowOff>587375</xdr:rowOff>
    </xdr:from>
    <xdr:to>
      <xdr:col>30</xdr:col>
      <xdr:colOff>150813</xdr:colOff>
      <xdr:row>759</xdr:row>
      <xdr:rowOff>587375</xdr:rowOff>
    </xdr:to>
    <xdr:cxnSp macro="">
      <xdr:nvCxnSpPr>
        <xdr:cNvPr id="57" name="直線矢印コネクタ 56"/>
        <xdr:cNvCxnSpPr/>
      </xdr:nvCxnSpPr>
      <xdr:spPr>
        <a:xfrm>
          <a:off x="5564188" y="53205063"/>
          <a:ext cx="539750"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xdr:col>
      <xdr:colOff>150810</xdr:colOff>
      <xdr:row>936</xdr:row>
      <xdr:rowOff>87312</xdr:rowOff>
    </xdr:from>
    <xdr:to>
      <xdr:col>7</xdr:col>
      <xdr:colOff>83172</xdr:colOff>
      <xdr:row>936</xdr:row>
      <xdr:rowOff>307478</xdr:rowOff>
    </xdr:to>
    <xdr:pic>
      <xdr:nvPicPr>
        <xdr:cNvPr id="58" name="図 57"/>
        <xdr:cNvPicPr>
          <a:picLocks noChangeAspect="1"/>
        </xdr:cNvPicPr>
      </xdr:nvPicPr>
      <xdr:blipFill>
        <a:blip xmlns:r="http://schemas.openxmlformats.org/officeDocument/2006/relationships" r:embed="rId1"/>
        <a:stretch>
          <a:fillRect/>
        </a:stretch>
      </xdr:blipFill>
      <xdr:spPr>
        <a:xfrm>
          <a:off x="746123" y="68421250"/>
          <a:ext cx="726112" cy="220166"/>
        </a:xfrm>
        <a:prstGeom prst="rect">
          <a:avLst/>
        </a:prstGeom>
      </xdr:spPr>
    </xdr:pic>
    <xdr:clientData/>
  </xdr:twoCellAnchor>
  <xdr:twoCellAnchor editAs="oneCell">
    <xdr:from>
      <xdr:col>3</xdr:col>
      <xdr:colOff>119062</xdr:colOff>
      <xdr:row>903</xdr:row>
      <xdr:rowOff>87312</xdr:rowOff>
    </xdr:from>
    <xdr:to>
      <xdr:col>7</xdr:col>
      <xdr:colOff>51424</xdr:colOff>
      <xdr:row>903</xdr:row>
      <xdr:rowOff>307478</xdr:rowOff>
    </xdr:to>
    <xdr:pic>
      <xdr:nvPicPr>
        <xdr:cNvPr id="60" name="図 59"/>
        <xdr:cNvPicPr>
          <a:picLocks noChangeAspect="1"/>
        </xdr:cNvPicPr>
      </xdr:nvPicPr>
      <xdr:blipFill>
        <a:blip xmlns:r="http://schemas.openxmlformats.org/officeDocument/2006/relationships" r:embed="rId1"/>
        <a:stretch>
          <a:fillRect/>
        </a:stretch>
      </xdr:blipFill>
      <xdr:spPr>
        <a:xfrm>
          <a:off x="714375" y="66651187"/>
          <a:ext cx="726112" cy="220166"/>
        </a:xfrm>
        <a:prstGeom prst="rect">
          <a:avLst/>
        </a:prstGeom>
      </xdr:spPr>
    </xdr:pic>
    <xdr:clientData/>
  </xdr:twoCellAnchor>
  <xdr:twoCellAnchor editAs="oneCell">
    <xdr:from>
      <xdr:col>15</xdr:col>
      <xdr:colOff>119062</xdr:colOff>
      <xdr:row>796</xdr:row>
      <xdr:rowOff>31750</xdr:rowOff>
    </xdr:from>
    <xdr:to>
      <xdr:col>19</xdr:col>
      <xdr:colOff>45503</xdr:colOff>
      <xdr:row>796</xdr:row>
      <xdr:rowOff>260497</xdr:rowOff>
    </xdr:to>
    <xdr:pic>
      <xdr:nvPicPr>
        <xdr:cNvPr id="45" name="図 44"/>
        <xdr:cNvPicPr>
          <a:picLocks noChangeAspect="1"/>
        </xdr:cNvPicPr>
      </xdr:nvPicPr>
      <xdr:blipFill>
        <a:blip xmlns:r="http://schemas.openxmlformats.org/officeDocument/2006/relationships" r:embed="rId1"/>
        <a:stretch>
          <a:fillRect/>
        </a:stretch>
      </xdr:blipFill>
      <xdr:spPr>
        <a:xfrm>
          <a:off x="3095625" y="59682063"/>
          <a:ext cx="720191" cy="228747"/>
        </a:xfrm>
        <a:prstGeom prst="rect">
          <a:avLst/>
        </a:prstGeom>
      </xdr:spPr>
    </xdr:pic>
    <xdr:clientData/>
  </xdr:twoCellAnchor>
  <xdr:twoCellAnchor editAs="oneCell">
    <xdr:from>
      <xdr:col>37</xdr:col>
      <xdr:colOff>174625</xdr:colOff>
      <xdr:row>796</xdr:row>
      <xdr:rowOff>39687</xdr:rowOff>
    </xdr:from>
    <xdr:to>
      <xdr:col>41</xdr:col>
      <xdr:colOff>101066</xdr:colOff>
      <xdr:row>796</xdr:row>
      <xdr:rowOff>268434</xdr:rowOff>
    </xdr:to>
    <xdr:pic>
      <xdr:nvPicPr>
        <xdr:cNvPr id="47" name="図 46"/>
        <xdr:cNvPicPr>
          <a:picLocks noChangeAspect="1"/>
        </xdr:cNvPicPr>
      </xdr:nvPicPr>
      <xdr:blipFill>
        <a:blip xmlns:r="http://schemas.openxmlformats.org/officeDocument/2006/relationships" r:embed="rId1"/>
        <a:stretch>
          <a:fillRect/>
        </a:stretch>
      </xdr:blipFill>
      <xdr:spPr>
        <a:xfrm>
          <a:off x="7516813" y="59690000"/>
          <a:ext cx="720191" cy="2287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650</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655</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1800</v>
      </c>
      <c r="Q13" s="658"/>
      <c r="R13" s="658"/>
      <c r="S13" s="658"/>
      <c r="T13" s="658"/>
      <c r="U13" s="658"/>
      <c r="V13" s="659"/>
      <c r="W13" s="657">
        <v>1721</v>
      </c>
      <c r="X13" s="658"/>
      <c r="Y13" s="658"/>
      <c r="Z13" s="658"/>
      <c r="AA13" s="658"/>
      <c r="AB13" s="658"/>
      <c r="AC13" s="659"/>
      <c r="AD13" s="657">
        <v>1737</v>
      </c>
      <c r="AE13" s="658"/>
      <c r="AF13" s="658"/>
      <c r="AG13" s="658"/>
      <c r="AH13" s="658"/>
      <c r="AI13" s="658"/>
      <c r="AJ13" s="659"/>
      <c r="AK13" s="657">
        <v>1906</v>
      </c>
      <c r="AL13" s="658"/>
      <c r="AM13" s="658"/>
      <c r="AN13" s="658"/>
      <c r="AO13" s="658"/>
      <c r="AP13" s="658"/>
      <c r="AQ13" s="659"/>
      <c r="AR13" s="919">
        <v>1759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571</v>
      </c>
      <c r="X14" s="658"/>
      <c r="Y14" s="658"/>
      <c r="Z14" s="658"/>
      <c r="AA14" s="658"/>
      <c r="AB14" s="658"/>
      <c r="AC14" s="659"/>
      <c r="AD14" s="657" t="s">
        <v>570</v>
      </c>
      <c r="AE14" s="658"/>
      <c r="AF14" s="658"/>
      <c r="AG14" s="658"/>
      <c r="AH14" s="658"/>
      <c r="AI14" s="658"/>
      <c r="AJ14" s="659"/>
      <c r="AK14" s="657" t="s">
        <v>619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573</v>
      </c>
      <c r="X15" s="658"/>
      <c r="Y15" s="658"/>
      <c r="Z15" s="658"/>
      <c r="AA15" s="658"/>
      <c r="AB15" s="658"/>
      <c r="AC15" s="659"/>
      <c r="AD15" s="657" t="s">
        <v>575</v>
      </c>
      <c r="AE15" s="658"/>
      <c r="AF15" s="658"/>
      <c r="AG15" s="658"/>
      <c r="AH15" s="658"/>
      <c r="AI15" s="658"/>
      <c r="AJ15" s="659"/>
      <c r="AK15" s="657" t="s">
        <v>619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574</v>
      </c>
      <c r="X16" s="658"/>
      <c r="Y16" s="658"/>
      <c r="Z16" s="658"/>
      <c r="AA16" s="658"/>
      <c r="AB16" s="658"/>
      <c r="AC16" s="659"/>
      <c r="AD16" s="657" t="s">
        <v>576</v>
      </c>
      <c r="AE16" s="658"/>
      <c r="AF16" s="658"/>
      <c r="AG16" s="658"/>
      <c r="AH16" s="658"/>
      <c r="AI16" s="658"/>
      <c r="AJ16" s="659"/>
      <c r="AK16" s="657" t="s">
        <v>619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573</v>
      </c>
      <c r="X17" s="658"/>
      <c r="Y17" s="658"/>
      <c r="Z17" s="658"/>
      <c r="AA17" s="658"/>
      <c r="AB17" s="658"/>
      <c r="AC17" s="659"/>
      <c r="AD17" s="657" t="s">
        <v>577</v>
      </c>
      <c r="AE17" s="658"/>
      <c r="AF17" s="658"/>
      <c r="AG17" s="658"/>
      <c r="AH17" s="658"/>
      <c r="AI17" s="658"/>
      <c r="AJ17" s="659"/>
      <c r="AK17" s="657" t="s">
        <v>619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1800</v>
      </c>
      <c r="Q18" s="879"/>
      <c r="R18" s="879"/>
      <c r="S18" s="879"/>
      <c r="T18" s="879"/>
      <c r="U18" s="879"/>
      <c r="V18" s="880"/>
      <c r="W18" s="878">
        <f>SUM(W13:AC17)</f>
        <v>1721</v>
      </c>
      <c r="X18" s="879"/>
      <c r="Y18" s="879"/>
      <c r="Z18" s="879"/>
      <c r="AA18" s="879"/>
      <c r="AB18" s="879"/>
      <c r="AC18" s="880"/>
      <c r="AD18" s="878">
        <f>SUM(AD13:AJ17)</f>
        <v>1737</v>
      </c>
      <c r="AE18" s="879"/>
      <c r="AF18" s="879"/>
      <c r="AG18" s="879"/>
      <c r="AH18" s="879"/>
      <c r="AI18" s="879"/>
      <c r="AJ18" s="880"/>
      <c r="AK18" s="878">
        <f>SUM(AK13:AQ17)</f>
        <v>1906</v>
      </c>
      <c r="AL18" s="879"/>
      <c r="AM18" s="879"/>
      <c r="AN18" s="879"/>
      <c r="AO18" s="879"/>
      <c r="AP18" s="879"/>
      <c r="AQ18" s="880"/>
      <c r="AR18" s="878">
        <f>SUM(AR13:AX17)</f>
        <v>1759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1111</v>
      </c>
      <c r="Q19" s="658"/>
      <c r="R19" s="658"/>
      <c r="S19" s="658"/>
      <c r="T19" s="658"/>
      <c r="U19" s="658"/>
      <c r="V19" s="659"/>
      <c r="W19" s="657">
        <v>1064</v>
      </c>
      <c r="X19" s="658"/>
      <c r="Y19" s="658"/>
      <c r="Z19" s="658"/>
      <c r="AA19" s="658"/>
      <c r="AB19" s="658"/>
      <c r="AC19" s="659"/>
      <c r="AD19" s="657">
        <v>1042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0.61722222222222223</v>
      </c>
      <c r="Q20" s="316"/>
      <c r="R20" s="316"/>
      <c r="S20" s="316"/>
      <c r="T20" s="316"/>
      <c r="U20" s="316"/>
      <c r="V20" s="316"/>
      <c r="W20" s="316">
        <f t="shared" ref="W20" si="0">IF(W18=0, "-", SUM(W19)/W18)</f>
        <v>0.61824520627542123</v>
      </c>
      <c r="X20" s="316"/>
      <c r="Y20" s="316"/>
      <c r="Z20" s="316"/>
      <c r="AA20" s="316"/>
      <c r="AB20" s="316"/>
      <c r="AC20" s="316"/>
      <c r="AD20" s="316">
        <f t="shared" ref="AD20" si="1">IF(AD18=0, "-", SUM(AD19)/AD18)</f>
        <v>0.59988485895221644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0.61722222222222223</v>
      </c>
      <c r="Q21" s="316"/>
      <c r="R21" s="316"/>
      <c r="S21" s="316"/>
      <c r="T21" s="316"/>
      <c r="U21" s="316"/>
      <c r="V21" s="316"/>
      <c r="W21" s="316">
        <f t="shared" ref="W21" si="2">IF(W19=0, "-", SUM(W19)/SUM(W13,W14))</f>
        <v>0.61824520627542123</v>
      </c>
      <c r="X21" s="316"/>
      <c r="Y21" s="316"/>
      <c r="Z21" s="316"/>
      <c r="AA21" s="316"/>
      <c r="AB21" s="316"/>
      <c r="AC21" s="316"/>
      <c r="AD21" s="316">
        <f t="shared" ref="AD21" si="3">IF(AD19=0, "-", SUM(AD19)/SUM(AD13,AD14))</f>
        <v>0.59988485895221644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671</v>
      </c>
      <c r="H23" s="986"/>
      <c r="I23" s="986"/>
      <c r="J23" s="986"/>
      <c r="K23" s="986"/>
      <c r="L23" s="986"/>
      <c r="M23" s="986"/>
      <c r="N23" s="986"/>
      <c r="O23" s="987"/>
      <c r="P23" s="919">
        <v>1905</v>
      </c>
      <c r="Q23" s="920"/>
      <c r="R23" s="920"/>
      <c r="S23" s="920"/>
      <c r="T23" s="920"/>
      <c r="U23" s="920"/>
      <c r="V23" s="936"/>
      <c r="W23" s="919">
        <v>1758</v>
      </c>
      <c r="X23" s="920"/>
      <c r="Y23" s="920"/>
      <c r="Z23" s="920"/>
      <c r="AA23" s="920"/>
      <c r="AB23" s="920"/>
      <c r="AC23" s="936"/>
      <c r="AD23" s="956" t="s">
        <v>660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672</v>
      </c>
      <c r="H24" s="938"/>
      <c r="I24" s="938"/>
      <c r="J24" s="938"/>
      <c r="K24" s="938"/>
      <c r="L24" s="938"/>
      <c r="M24" s="938"/>
      <c r="N24" s="938"/>
      <c r="O24" s="939"/>
      <c r="P24" s="657">
        <v>0.3</v>
      </c>
      <c r="Q24" s="658"/>
      <c r="R24" s="658"/>
      <c r="S24" s="658"/>
      <c r="T24" s="658"/>
      <c r="U24" s="658"/>
      <c r="V24" s="659"/>
      <c r="W24" s="657">
        <v>0.3</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673</v>
      </c>
      <c r="H25" s="938"/>
      <c r="I25" s="938"/>
      <c r="J25" s="938"/>
      <c r="K25" s="938"/>
      <c r="L25" s="938"/>
      <c r="M25" s="938"/>
      <c r="N25" s="938"/>
      <c r="O25" s="939"/>
      <c r="P25" s="657">
        <v>0.5</v>
      </c>
      <c r="Q25" s="658"/>
      <c r="R25" s="658"/>
      <c r="S25" s="658"/>
      <c r="T25" s="658"/>
      <c r="U25" s="658"/>
      <c r="V25" s="659"/>
      <c r="W25" s="657">
        <v>0.5</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674</v>
      </c>
      <c r="H26" s="938"/>
      <c r="I26" s="938"/>
      <c r="J26" s="938"/>
      <c r="K26" s="938"/>
      <c r="L26" s="938"/>
      <c r="M26" s="938"/>
      <c r="N26" s="938"/>
      <c r="O26" s="939"/>
      <c r="P26" s="657">
        <v>0.2</v>
      </c>
      <c r="Q26" s="658"/>
      <c r="R26" s="658"/>
      <c r="S26" s="658"/>
      <c r="T26" s="658"/>
      <c r="U26" s="658"/>
      <c r="V26" s="659"/>
      <c r="W26" s="657">
        <v>0.2</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1906</v>
      </c>
      <c r="Q29" s="658"/>
      <c r="R29" s="658"/>
      <c r="S29" s="658"/>
      <c r="T29" s="658"/>
      <c r="U29" s="658"/>
      <c r="V29" s="659"/>
      <c r="W29" s="967">
        <f>AR13</f>
        <v>1759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619</v>
      </c>
      <c r="AR31" s="199"/>
      <c r="AS31" s="132" t="s">
        <v>236</v>
      </c>
      <c r="AT31" s="133"/>
      <c r="AU31" s="198">
        <v>4</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620</v>
      </c>
      <c r="AC32" s="464"/>
      <c r="AD32" s="464"/>
      <c r="AE32" s="216">
        <v>49.7</v>
      </c>
      <c r="AF32" s="217"/>
      <c r="AG32" s="217"/>
      <c r="AH32" s="217"/>
      <c r="AI32" s="216">
        <v>52.2</v>
      </c>
      <c r="AJ32" s="217"/>
      <c r="AK32" s="217"/>
      <c r="AL32" s="217"/>
      <c r="AM32" s="216">
        <v>48.8</v>
      </c>
      <c r="AN32" s="217"/>
      <c r="AO32" s="217"/>
      <c r="AP32" s="217"/>
      <c r="AQ32" s="340" t="s">
        <v>619</v>
      </c>
      <c r="AR32" s="206"/>
      <c r="AS32" s="206"/>
      <c r="AT32" s="341"/>
      <c r="AU32" s="217" t="s">
        <v>619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621</v>
      </c>
      <c r="AC33" s="526"/>
      <c r="AD33" s="526"/>
      <c r="AE33" s="216">
        <v>55</v>
      </c>
      <c r="AF33" s="217"/>
      <c r="AG33" s="217"/>
      <c r="AH33" s="217"/>
      <c r="AI33" s="216">
        <v>55</v>
      </c>
      <c r="AJ33" s="217"/>
      <c r="AK33" s="217"/>
      <c r="AL33" s="217"/>
      <c r="AM33" s="216">
        <v>55</v>
      </c>
      <c r="AN33" s="217"/>
      <c r="AO33" s="217"/>
      <c r="AP33" s="217"/>
      <c r="AQ33" s="340" t="s">
        <v>619</v>
      </c>
      <c r="AR33" s="206"/>
      <c r="AS33" s="206"/>
      <c r="AT33" s="341"/>
      <c r="AU33" s="217">
        <v>55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90.4</v>
      </c>
      <c r="AF34" s="217"/>
      <c r="AG34" s="217"/>
      <c r="AH34" s="217"/>
      <c r="AI34" s="216">
        <v>94.9</v>
      </c>
      <c r="AJ34" s="217"/>
      <c r="AK34" s="217"/>
      <c r="AL34" s="217"/>
      <c r="AM34" s="216">
        <v>88.7</v>
      </c>
      <c r="AN34" s="217"/>
      <c r="AO34" s="217"/>
      <c r="AP34" s="217"/>
      <c r="AQ34" s="340" t="s">
        <v>619</v>
      </c>
      <c r="AR34" s="206"/>
      <c r="AS34" s="206"/>
      <c r="AT34" s="341"/>
      <c r="AU34" s="217" t="s">
        <v>622</v>
      </c>
      <c r="AV34" s="217"/>
      <c r="AW34" s="217"/>
      <c r="AX34" s="219"/>
    </row>
    <row r="35" spans="1:50" ht="23.25" customHeight="1" x14ac:dyDescent="0.15">
      <c r="A35" s="224" t="s">
        <v>383</v>
      </c>
      <c r="B35" s="225"/>
      <c r="C35" s="225"/>
      <c r="D35" s="225"/>
      <c r="E35" s="225"/>
      <c r="F35" s="226"/>
      <c r="G35" s="230" t="s">
        <v>664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665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623</v>
      </c>
      <c r="AC101" s="464"/>
      <c r="AD101" s="464"/>
      <c r="AE101" s="216">
        <v>3473</v>
      </c>
      <c r="AF101" s="217"/>
      <c r="AG101" s="217"/>
      <c r="AH101" s="218"/>
      <c r="AI101" s="216">
        <v>3051</v>
      </c>
      <c r="AJ101" s="217"/>
      <c r="AK101" s="217"/>
      <c r="AL101" s="218"/>
      <c r="AM101" s="216">
        <v>2852</v>
      </c>
      <c r="AN101" s="217"/>
      <c r="AO101" s="217"/>
      <c r="AP101" s="218"/>
      <c r="AQ101" s="216" t="s">
        <v>619</v>
      </c>
      <c r="AR101" s="217"/>
      <c r="AS101" s="217"/>
      <c r="AT101" s="218"/>
      <c r="AU101" s="216" t="s">
        <v>569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623</v>
      </c>
      <c r="AC102" s="464"/>
      <c r="AD102" s="464"/>
      <c r="AE102" s="421">
        <v>5330</v>
      </c>
      <c r="AF102" s="421"/>
      <c r="AG102" s="421"/>
      <c r="AH102" s="421"/>
      <c r="AI102" s="421">
        <v>3850</v>
      </c>
      <c r="AJ102" s="421"/>
      <c r="AK102" s="421"/>
      <c r="AL102" s="421"/>
      <c r="AM102" s="421">
        <v>3650</v>
      </c>
      <c r="AN102" s="421"/>
      <c r="AO102" s="421"/>
      <c r="AP102" s="421"/>
      <c r="AQ102" s="271">
        <v>3700</v>
      </c>
      <c r="AR102" s="272"/>
      <c r="AS102" s="272"/>
      <c r="AT102" s="317"/>
      <c r="AU102" s="271">
        <v>3650</v>
      </c>
      <c r="AV102" s="272"/>
      <c r="AW102" s="272"/>
      <c r="AX102" s="317"/>
    </row>
    <row r="103" spans="1:60" ht="31.5" hidden="1"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624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627</v>
      </c>
      <c r="AC116" s="466"/>
      <c r="AD116" s="467"/>
      <c r="AE116" s="421">
        <v>319938</v>
      </c>
      <c r="AF116" s="421"/>
      <c r="AG116" s="421"/>
      <c r="AH116" s="421"/>
      <c r="AI116" s="421">
        <v>348877</v>
      </c>
      <c r="AJ116" s="421"/>
      <c r="AK116" s="421"/>
      <c r="AL116" s="421"/>
      <c r="AM116" s="421">
        <v>365513</v>
      </c>
      <c r="AN116" s="421"/>
      <c r="AO116" s="421"/>
      <c r="AP116" s="421"/>
      <c r="AQ116" s="216">
        <v>515039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625</v>
      </c>
      <c r="AC117" s="476"/>
      <c r="AD117" s="477"/>
      <c r="AE117" s="554" t="s">
        <v>626</v>
      </c>
      <c r="AF117" s="554"/>
      <c r="AG117" s="554"/>
      <c r="AH117" s="554"/>
      <c r="AI117" s="554" t="s">
        <v>646</v>
      </c>
      <c r="AJ117" s="554"/>
      <c r="AK117" s="554"/>
      <c r="AL117" s="554"/>
      <c r="AM117" s="554" t="s">
        <v>666</v>
      </c>
      <c r="AN117" s="554"/>
      <c r="AO117" s="554"/>
      <c r="AP117" s="554"/>
      <c r="AQ117" s="554" t="s">
        <v>647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628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630</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620</v>
      </c>
      <c r="AC134" s="204"/>
      <c r="AD134" s="204"/>
      <c r="AE134" s="205">
        <v>49.7</v>
      </c>
      <c r="AF134" s="206"/>
      <c r="AG134" s="206"/>
      <c r="AH134" s="206"/>
      <c r="AI134" s="205">
        <v>52.2</v>
      </c>
      <c r="AJ134" s="206"/>
      <c r="AK134" s="206"/>
      <c r="AL134" s="206"/>
      <c r="AM134" s="205">
        <v>48.8</v>
      </c>
      <c r="AN134" s="206"/>
      <c r="AO134" s="206"/>
      <c r="AP134" s="206"/>
      <c r="AQ134" s="205" t="s">
        <v>619</v>
      </c>
      <c r="AR134" s="206"/>
      <c r="AS134" s="206"/>
      <c r="AT134" s="206"/>
      <c r="AU134" s="205" t="s">
        <v>619</v>
      </c>
      <c r="AV134" s="206"/>
      <c r="AW134" s="206"/>
      <c r="AX134" s="207"/>
    </row>
    <row r="135" spans="1:50" ht="45.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620</v>
      </c>
      <c r="AC135" s="212"/>
      <c r="AD135" s="212"/>
      <c r="AE135" s="205">
        <v>55</v>
      </c>
      <c r="AF135" s="206"/>
      <c r="AG135" s="206"/>
      <c r="AH135" s="206"/>
      <c r="AI135" s="205">
        <v>55</v>
      </c>
      <c r="AJ135" s="206"/>
      <c r="AK135" s="206"/>
      <c r="AL135" s="206"/>
      <c r="AM135" s="205">
        <v>55</v>
      </c>
      <c r="AN135" s="206"/>
      <c r="AO135" s="206"/>
      <c r="AP135" s="206"/>
      <c r="AQ135" s="205" t="s">
        <v>619</v>
      </c>
      <c r="AR135" s="206"/>
      <c r="AS135" s="206"/>
      <c r="AT135" s="206"/>
      <c r="AU135" s="205">
        <v>55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2.1" customHeight="1" x14ac:dyDescent="0.15">
      <c r="A188" s="188"/>
      <c r="B188" s="185"/>
      <c r="C188" s="179"/>
      <c r="D188" s="185"/>
      <c r="E188" s="124" t="s">
        <v>631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2.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569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632</v>
      </c>
      <c r="AF432" s="199"/>
      <c r="AG432" s="132" t="s">
        <v>236</v>
      </c>
      <c r="AH432" s="133"/>
      <c r="AI432" s="155"/>
      <c r="AJ432" s="155"/>
      <c r="AK432" s="155"/>
      <c r="AL432" s="153"/>
      <c r="AM432" s="155"/>
      <c r="AN432" s="155"/>
      <c r="AO432" s="155"/>
      <c r="AP432" s="153"/>
      <c r="AQ432" s="590" t="s">
        <v>619</v>
      </c>
      <c r="AR432" s="199"/>
      <c r="AS432" s="132" t="s">
        <v>236</v>
      </c>
      <c r="AT432" s="133"/>
      <c r="AU432" s="199" t="s">
        <v>632</v>
      </c>
      <c r="AV432" s="199"/>
      <c r="AW432" s="132" t="s">
        <v>181</v>
      </c>
      <c r="AX432" s="194"/>
    </row>
    <row r="433" spans="1:50" ht="23.25" customHeight="1" x14ac:dyDescent="0.15">
      <c r="A433" s="188"/>
      <c r="B433" s="185"/>
      <c r="C433" s="179"/>
      <c r="D433" s="185"/>
      <c r="E433" s="342"/>
      <c r="F433" s="343"/>
      <c r="G433" s="103" t="s">
        <v>619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619</v>
      </c>
      <c r="AC433" s="212"/>
      <c r="AD433" s="212"/>
      <c r="AE433" s="340" t="s">
        <v>619</v>
      </c>
      <c r="AF433" s="206"/>
      <c r="AG433" s="206"/>
      <c r="AH433" s="206"/>
      <c r="AI433" s="340" t="s">
        <v>619</v>
      </c>
      <c r="AJ433" s="206"/>
      <c r="AK433" s="206"/>
      <c r="AL433" s="206"/>
      <c r="AM433" s="340" t="s">
        <v>634</v>
      </c>
      <c r="AN433" s="206"/>
      <c r="AO433" s="206"/>
      <c r="AP433" s="341"/>
      <c r="AQ433" s="340" t="s">
        <v>634</v>
      </c>
      <c r="AR433" s="206"/>
      <c r="AS433" s="206"/>
      <c r="AT433" s="341"/>
      <c r="AU433" s="206" t="s">
        <v>619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619</v>
      </c>
      <c r="AC434" s="204"/>
      <c r="AD434" s="204"/>
      <c r="AE434" s="340" t="s">
        <v>633</v>
      </c>
      <c r="AF434" s="206"/>
      <c r="AG434" s="206"/>
      <c r="AH434" s="341"/>
      <c r="AI434" s="340" t="s">
        <v>619</v>
      </c>
      <c r="AJ434" s="206"/>
      <c r="AK434" s="206"/>
      <c r="AL434" s="206"/>
      <c r="AM434" s="340" t="s">
        <v>634</v>
      </c>
      <c r="AN434" s="206"/>
      <c r="AO434" s="206"/>
      <c r="AP434" s="341"/>
      <c r="AQ434" s="340" t="s">
        <v>619</v>
      </c>
      <c r="AR434" s="206"/>
      <c r="AS434" s="206"/>
      <c r="AT434" s="341"/>
      <c r="AU434" s="206" t="s">
        <v>619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632</v>
      </c>
      <c r="AF435" s="206"/>
      <c r="AG435" s="206"/>
      <c r="AH435" s="341"/>
      <c r="AI435" s="340" t="s">
        <v>619</v>
      </c>
      <c r="AJ435" s="206"/>
      <c r="AK435" s="206"/>
      <c r="AL435" s="206"/>
      <c r="AM435" s="340" t="s">
        <v>633</v>
      </c>
      <c r="AN435" s="206"/>
      <c r="AO435" s="206"/>
      <c r="AP435" s="341"/>
      <c r="AQ435" s="340" t="s">
        <v>619</v>
      </c>
      <c r="AR435" s="206"/>
      <c r="AS435" s="206"/>
      <c r="AT435" s="341"/>
      <c r="AU435" s="206" t="s">
        <v>619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619</v>
      </c>
      <c r="AF457" s="199"/>
      <c r="AG457" s="132" t="s">
        <v>236</v>
      </c>
      <c r="AH457" s="133"/>
      <c r="AI457" s="155"/>
      <c r="AJ457" s="155"/>
      <c r="AK457" s="155"/>
      <c r="AL457" s="153"/>
      <c r="AM457" s="155"/>
      <c r="AN457" s="155"/>
      <c r="AO457" s="155"/>
      <c r="AP457" s="153"/>
      <c r="AQ457" s="590" t="s">
        <v>637</v>
      </c>
      <c r="AR457" s="199"/>
      <c r="AS457" s="132" t="s">
        <v>236</v>
      </c>
      <c r="AT457" s="133"/>
      <c r="AU457" s="199" t="s">
        <v>619</v>
      </c>
      <c r="AV457" s="199"/>
      <c r="AW457" s="132" t="s">
        <v>181</v>
      </c>
      <c r="AX457" s="194"/>
    </row>
    <row r="458" spans="1:50" ht="23.25" customHeight="1" x14ac:dyDescent="0.15">
      <c r="A458" s="188"/>
      <c r="B458" s="185"/>
      <c r="C458" s="179"/>
      <c r="D458" s="185"/>
      <c r="E458" s="342"/>
      <c r="F458" s="343"/>
      <c r="G458" s="103" t="s">
        <v>619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619</v>
      </c>
      <c r="AC458" s="212"/>
      <c r="AD458" s="212"/>
      <c r="AE458" s="340" t="s">
        <v>619</v>
      </c>
      <c r="AF458" s="206"/>
      <c r="AG458" s="206"/>
      <c r="AH458" s="206"/>
      <c r="AI458" s="340" t="s">
        <v>633</v>
      </c>
      <c r="AJ458" s="206"/>
      <c r="AK458" s="206"/>
      <c r="AL458" s="206"/>
      <c r="AM458" s="340" t="s">
        <v>619</v>
      </c>
      <c r="AN458" s="206"/>
      <c r="AO458" s="206"/>
      <c r="AP458" s="341"/>
      <c r="AQ458" s="340" t="s">
        <v>619</v>
      </c>
      <c r="AR458" s="206"/>
      <c r="AS458" s="206"/>
      <c r="AT458" s="341"/>
      <c r="AU458" s="206" t="s">
        <v>639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619</v>
      </c>
      <c r="AC459" s="204"/>
      <c r="AD459" s="204"/>
      <c r="AE459" s="340" t="s">
        <v>619</v>
      </c>
      <c r="AF459" s="206"/>
      <c r="AG459" s="206"/>
      <c r="AH459" s="341"/>
      <c r="AI459" s="340" t="s">
        <v>619</v>
      </c>
      <c r="AJ459" s="206"/>
      <c r="AK459" s="206"/>
      <c r="AL459" s="206"/>
      <c r="AM459" s="340" t="s">
        <v>635</v>
      </c>
      <c r="AN459" s="206"/>
      <c r="AO459" s="206"/>
      <c r="AP459" s="341"/>
      <c r="AQ459" s="340" t="s">
        <v>619</v>
      </c>
      <c r="AR459" s="206"/>
      <c r="AS459" s="206"/>
      <c r="AT459" s="341"/>
      <c r="AU459" s="206" t="s">
        <v>639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619</v>
      </c>
      <c r="AF460" s="206"/>
      <c r="AG460" s="206"/>
      <c r="AH460" s="341"/>
      <c r="AI460" s="340" t="s">
        <v>619</v>
      </c>
      <c r="AJ460" s="206"/>
      <c r="AK460" s="206"/>
      <c r="AL460" s="206"/>
      <c r="AM460" s="340" t="s">
        <v>636</v>
      </c>
      <c r="AN460" s="206"/>
      <c r="AO460" s="206"/>
      <c r="AP460" s="341"/>
      <c r="AQ460" s="340" t="s">
        <v>638</v>
      </c>
      <c r="AR460" s="206"/>
      <c r="AS460" s="206"/>
      <c r="AT460" s="341"/>
      <c r="AU460" s="206" t="s">
        <v>639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0"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10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583</v>
      </c>
      <c r="AH703" s="101"/>
      <c r="AI703" s="101"/>
      <c r="AJ703" s="101"/>
      <c r="AK703" s="101"/>
      <c r="AL703" s="101"/>
      <c r="AM703" s="101"/>
      <c r="AN703" s="101"/>
      <c r="AO703" s="101"/>
      <c r="AP703" s="101"/>
      <c r="AQ703" s="101"/>
      <c r="AR703" s="101"/>
      <c r="AS703" s="101"/>
      <c r="AT703" s="101"/>
      <c r="AU703" s="101"/>
      <c r="AV703" s="101"/>
      <c r="AW703" s="101"/>
      <c r="AX703" s="102"/>
    </row>
    <row r="704" spans="1:50" ht="90"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584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586</v>
      </c>
      <c r="AE708" s="605"/>
      <c r="AF708" s="605"/>
      <c r="AG708" s="742" t="s">
        <v>648</v>
      </c>
      <c r="AH708" s="743"/>
      <c r="AI708" s="743"/>
      <c r="AJ708" s="743"/>
      <c r="AK708" s="743"/>
      <c r="AL708" s="743"/>
      <c r="AM708" s="743"/>
      <c r="AN708" s="743"/>
      <c r="AO708" s="743"/>
      <c r="AP708" s="743"/>
      <c r="AQ708" s="743"/>
      <c r="AR708" s="743"/>
      <c r="AS708" s="743"/>
      <c r="AT708" s="743"/>
      <c r="AU708" s="743"/>
      <c r="AV708" s="743"/>
      <c r="AW708" s="743"/>
      <c r="AX708" s="744"/>
    </row>
    <row r="709" spans="1:50" ht="120"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667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586</v>
      </c>
      <c r="AE710" s="327"/>
      <c r="AF710" s="327"/>
      <c r="AG710" s="100" t="s">
        <v>649</v>
      </c>
      <c r="AH710" s="101"/>
      <c r="AI710" s="101"/>
      <c r="AJ710" s="101"/>
      <c r="AK710" s="101"/>
      <c r="AL710" s="101"/>
      <c r="AM710" s="101"/>
      <c r="AN710" s="101"/>
      <c r="AO710" s="101"/>
      <c r="AP710" s="101"/>
      <c r="AQ710" s="101"/>
      <c r="AR710" s="101"/>
      <c r="AS710" s="101"/>
      <c r="AT710" s="101"/>
      <c r="AU710" s="101"/>
      <c r="AV710" s="101"/>
      <c r="AW710" s="101"/>
      <c r="AX710" s="102"/>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31.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656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586</v>
      </c>
      <c r="AE713" s="327"/>
      <c r="AF713" s="663"/>
      <c r="AG713" s="100" t="s">
        <v>650</v>
      </c>
      <c r="AH713" s="101"/>
      <c r="AI713" s="101"/>
      <c r="AJ713" s="101"/>
      <c r="AK713" s="101"/>
      <c r="AL713" s="101"/>
      <c r="AM713" s="101"/>
      <c r="AN713" s="101"/>
      <c r="AO713" s="101"/>
      <c r="AP713" s="101"/>
      <c r="AQ713" s="101"/>
      <c r="AR713" s="101"/>
      <c r="AS713" s="101"/>
      <c r="AT713" s="101"/>
      <c r="AU713" s="101"/>
      <c r="AV713" s="101"/>
      <c r="AW713" s="101"/>
      <c r="AX713" s="102"/>
    </row>
    <row r="714" spans="1:50" ht="57"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589</v>
      </c>
      <c r="AE715" s="605"/>
      <c r="AF715" s="656"/>
      <c r="AG715" s="742" t="s">
        <v>668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586</v>
      </c>
      <c r="AE716" s="627"/>
      <c r="AF716" s="627"/>
      <c r="AG716" s="100" t="s">
        <v>651</v>
      </c>
      <c r="AH716" s="101"/>
      <c r="AI716" s="101"/>
      <c r="AJ716" s="101"/>
      <c r="AK716" s="101"/>
      <c r="AL716" s="101"/>
      <c r="AM716" s="101"/>
      <c r="AN716" s="101"/>
      <c r="AO716" s="101"/>
      <c r="AP716" s="101"/>
      <c r="AQ716" s="101"/>
      <c r="AR716" s="101"/>
      <c r="AS716" s="101"/>
      <c r="AT716" s="101"/>
      <c r="AU716" s="101"/>
      <c r="AV716" s="101"/>
      <c r="AW716" s="101"/>
      <c r="AX716" s="102"/>
    </row>
    <row r="717" spans="1:50" ht="71.2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589</v>
      </c>
      <c r="AE717" s="327"/>
      <c r="AF717" s="327"/>
      <c r="AG717" s="100" t="s">
        <v>669</v>
      </c>
      <c r="AH717" s="101"/>
      <c r="AI717" s="101"/>
      <c r="AJ717" s="101"/>
      <c r="AK717" s="101"/>
      <c r="AL717" s="101"/>
      <c r="AM717" s="101"/>
      <c r="AN717" s="101"/>
      <c r="AO717" s="101"/>
      <c r="AP717" s="101"/>
      <c r="AQ717" s="101"/>
      <c r="AR717" s="101"/>
      <c r="AS717" s="101"/>
      <c r="AT717" s="101"/>
      <c r="AU717" s="101"/>
      <c r="AV717" s="101"/>
      <c r="AW717" s="101"/>
      <c r="AX717" s="102"/>
    </row>
    <row r="718" spans="1:50" ht="48"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590</v>
      </c>
      <c r="AH718" s="110"/>
      <c r="AI718" s="110"/>
      <c r="AJ718" s="110"/>
      <c r="AK718" s="110"/>
      <c r="AL718" s="110"/>
      <c r="AM718" s="110"/>
      <c r="AN718" s="110"/>
      <c r="AO718" s="110"/>
      <c r="AP718" s="110"/>
      <c r="AQ718" s="110"/>
      <c r="AR718" s="110"/>
      <c r="AS718" s="110"/>
      <c r="AT718" s="110"/>
      <c r="AU718" s="110"/>
      <c r="AV718" s="110"/>
      <c r="AW718" s="110"/>
      <c r="AX718" s="127"/>
    </row>
    <row r="719" spans="1:50" ht="116.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657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5.25" customHeight="1" x14ac:dyDescent="0.15">
      <c r="A721" s="778"/>
      <c r="B721" s="779"/>
      <c r="C721" s="294" t="s">
        <v>561</v>
      </c>
      <c r="D721" s="295"/>
      <c r="E721" s="295"/>
      <c r="F721" s="296"/>
      <c r="G721" s="285"/>
      <c r="H721" s="286"/>
      <c r="I721" s="82" t="str">
        <f>IF(OR(G721="　", G721=""), "", "-")</f>
        <v/>
      </c>
      <c r="J721" s="289">
        <v>651</v>
      </c>
      <c r="K721" s="289"/>
      <c r="L721" s="82" t="str">
        <f>IF(M721="","","-")</f>
        <v/>
      </c>
      <c r="M721" s="83"/>
      <c r="N721" s="302" t="s">
        <v>591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6" customHeight="1" x14ac:dyDescent="0.15">
      <c r="A722" s="778"/>
      <c r="B722" s="779"/>
      <c r="C722" s="294" t="s">
        <v>561</v>
      </c>
      <c r="D722" s="295"/>
      <c r="E722" s="295"/>
      <c r="F722" s="296"/>
      <c r="G722" s="285"/>
      <c r="H722" s="286"/>
      <c r="I722" s="82" t="str">
        <f t="shared" ref="I722:I725" si="4">IF(OR(G722="　", G722=""), "", "-")</f>
        <v/>
      </c>
      <c r="J722" s="289">
        <v>631</v>
      </c>
      <c r="K722" s="289"/>
      <c r="L722" s="82" t="str">
        <f t="shared" ref="L722:L725" si="5">IF(M722="","","-")</f>
        <v/>
      </c>
      <c r="M722" s="83"/>
      <c r="N722" s="302" t="s">
        <v>592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561</v>
      </c>
      <c r="D723" s="295"/>
      <c r="E723" s="295"/>
      <c r="F723" s="296"/>
      <c r="G723" s="285"/>
      <c r="H723" s="286"/>
      <c r="I723" s="82" t="str">
        <f t="shared" si="4"/>
        <v/>
      </c>
      <c r="J723" s="289">
        <v>649</v>
      </c>
      <c r="K723" s="289"/>
      <c r="L723" s="82" t="str">
        <f t="shared" si="5"/>
        <v/>
      </c>
      <c r="M723" s="83"/>
      <c r="N723" s="302" t="s">
        <v>593</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561</v>
      </c>
      <c r="D724" s="295"/>
      <c r="E724" s="295"/>
      <c r="F724" s="296"/>
      <c r="G724" s="285"/>
      <c r="H724" s="286"/>
      <c r="I724" s="82" t="str">
        <f t="shared" si="4"/>
        <v/>
      </c>
      <c r="J724" s="289">
        <v>454</v>
      </c>
      <c r="K724" s="289"/>
      <c r="L724" s="82" t="str">
        <f t="shared" si="5"/>
        <v/>
      </c>
      <c r="M724" s="83"/>
      <c r="N724" s="302" t="s">
        <v>594</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1" customHeight="1" x14ac:dyDescent="0.15">
      <c r="A726" s="640" t="s">
        <v>48</v>
      </c>
      <c r="B726" s="802"/>
      <c r="C726" s="815" t="s">
        <v>53</v>
      </c>
      <c r="D726" s="837"/>
      <c r="E726" s="837"/>
      <c r="F726" s="838"/>
      <c r="G726" s="577" t="s">
        <v>595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0.25"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388</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0.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597</v>
      </c>
      <c r="F737" s="989"/>
      <c r="G737" s="989"/>
      <c r="H737" s="989"/>
      <c r="I737" s="989"/>
      <c r="J737" s="989"/>
      <c r="K737" s="989"/>
      <c r="L737" s="989"/>
      <c r="M737" s="989"/>
      <c r="N737" s="365" t="s">
        <v>401</v>
      </c>
      <c r="O737" s="365"/>
      <c r="P737" s="365"/>
      <c r="Q737" s="365"/>
      <c r="R737" s="989" t="s">
        <v>597</v>
      </c>
      <c r="S737" s="989"/>
      <c r="T737" s="989"/>
      <c r="U737" s="989"/>
      <c r="V737" s="989"/>
      <c r="W737" s="989"/>
      <c r="X737" s="989"/>
      <c r="Y737" s="989"/>
      <c r="Z737" s="989"/>
      <c r="AA737" s="365" t="s">
        <v>400</v>
      </c>
      <c r="AB737" s="365"/>
      <c r="AC737" s="365"/>
      <c r="AD737" s="365"/>
      <c r="AE737" s="989" t="s">
        <v>598</v>
      </c>
      <c r="AF737" s="989"/>
      <c r="AG737" s="989"/>
      <c r="AH737" s="989"/>
      <c r="AI737" s="989"/>
      <c r="AJ737" s="989"/>
      <c r="AK737" s="989"/>
      <c r="AL737" s="989"/>
      <c r="AM737" s="989"/>
      <c r="AN737" s="365" t="s">
        <v>399</v>
      </c>
      <c r="AO737" s="365"/>
      <c r="AP737" s="365"/>
      <c r="AQ737" s="365"/>
      <c r="AR737" s="995" t="s">
        <v>599</v>
      </c>
      <c r="AS737" s="996"/>
      <c r="AT737" s="996"/>
      <c r="AU737" s="996"/>
      <c r="AV737" s="996"/>
      <c r="AW737" s="996"/>
      <c r="AX737" s="997"/>
      <c r="AY737" s="88"/>
      <c r="AZ737" s="88"/>
    </row>
    <row r="738" spans="1:52" ht="24.75" customHeight="1" x14ac:dyDescent="0.15">
      <c r="A738" s="988" t="s">
        <v>398</v>
      </c>
      <c r="B738" s="209"/>
      <c r="C738" s="209"/>
      <c r="D738" s="210"/>
      <c r="E738" s="989" t="s">
        <v>600</v>
      </c>
      <c r="F738" s="989"/>
      <c r="G738" s="989"/>
      <c r="H738" s="989"/>
      <c r="I738" s="989"/>
      <c r="J738" s="989"/>
      <c r="K738" s="989"/>
      <c r="L738" s="989"/>
      <c r="M738" s="989"/>
      <c r="N738" s="365" t="s">
        <v>397</v>
      </c>
      <c r="O738" s="365"/>
      <c r="P738" s="365"/>
      <c r="Q738" s="365"/>
      <c r="R738" s="989" t="s">
        <v>601</v>
      </c>
      <c r="S738" s="989"/>
      <c r="T738" s="989"/>
      <c r="U738" s="989"/>
      <c r="V738" s="989"/>
      <c r="W738" s="989"/>
      <c r="X738" s="989"/>
      <c r="Y738" s="989"/>
      <c r="Z738" s="989"/>
      <c r="AA738" s="365" t="s">
        <v>396</v>
      </c>
      <c r="AB738" s="365"/>
      <c r="AC738" s="365"/>
      <c r="AD738" s="365"/>
      <c r="AE738" s="989" t="s">
        <v>602</v>
      </c>
      <c r="AF738" s="989"/>
      <c r="AG738" s="989"/>
      <c r="AH738" s="989"/>
      <c r="AI738" s="989"/>
      <c r="AJ738" s="989"/>
      <c r="AK738" s="989"/>
      <c r="AL738" s="989"/>
      <c r="AM738" s="989"/>
      <c r="AN738" s="365" t="s">
        <v>395</v>
      </c>
      <c r="AO738" s="365"/>
      <c r="AP738" s="365"/>
      <c r="AQ738" s="365"/>
      <c r="AR738" s="995" t="s">
        <v>603</v>
      </c>
      <c r="AS738" s="996"/>
      <c r="AT738" s="996"/>
      <c r="AU738" s="996"/>
      <c r="AV738" s="996"/>
      <c r="AW738" s="996"/>
      <c r="AX738" s="997"/>
    </row>
    <row r="739" spans="1:52" ht="24.75" customHeight="1" x14ac:dyDescent="0.15">
      <c r="A739" s="988" t="s">
        <v>394</v>
      </c>
      <c r="B739" s="209"/>
      <c r="C739" s="209"/>
      <c r="D739" s="210"/>
      <c r="E739" s="989" t="s">
        <v>604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561</v>
      </c>
      <c r="F740" s="974"/>
      <c r="G740" s="974"/>
      <c r="H740" s="92" t="str">
        <f>IF(E740="", "", "(")</f>
        <v>(</v>
      </c>
      <c r="I740" s="974"/>
      <c r="J740" s="974"/>
      <c r="K740" s="92" t="str">
        <f>IF(OR(I740="　", I740=""), "", "-")</f>
        <v/>
      </c>
      <c r="L740" s="975">
        <v>638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605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607</v>
      </c>
      <c r="H782" s="671"/>
      <c r="I782" s="671"/>
      <c r="J782" s="671"/>
      <c r="K782" s="672"/>
      <c r="L782" s="664" t="s">
        <v>645</v>
      </c>
      <c r="M782" s="665"/>
      <c r="N782" s="665"/>
      <c r="O782" s="665"/>
      <c r="P782" s="665"/>
      <c r="Q782" s="665"/>
      <c r="R782" s="665"/>
      <c r="S782" s="665"/>
      <c r="T782" s="665"/>
      <c r="U782" s="665"/>
      <c r="V782" s="665"/>
      <c r="W782" s="665"/>
      <c r="X782" s="666"/>
      <c r="Y782" s="388">
        <v>63</v>
      </c>
      <c r="Z782" s="389"/>
      <c r="AA782" s="389"/>
      <c r="AB782" s="805"/>
      <c r="AC782" s="670" t="s">
        <v>658</v>
      </c>
      <c r="AD782" s="671"/>
      <c r="AE782" s="671"/>
      <c r="AF782" s="671"/>
      <c r="AG782" s="672"/>
      <c r="AH782" s="664" t="s">
        <v>641</v>
      </c>
      <c r="AI782" s="665"/>
      <c r="AJ782" s="665"/>
      <c r="AK782" s="665"/>
      <c r="AL782" s="665"/>
      <c r="AM782" s="665"/>
      <c r="AN782" s="665"/>
      <c r="AO782" s="665"/>
      <c r="AP782" s="665"/>
      <c r="AQ782" s="665"/>
      <c r="AR782" s="665"/>
      <c r="AS782" s="665"/>
      <c r="AT782" s="666"/>
      <c r="AU782" s="388">
        <v>1</v>
      </c>
      <c r="AV782" s="389"/>
      <c r="AW782" s="389"/>
      <c r="AX782" s="390"/>
    </row>
    <row r="783" spans="1:50" ht="24.75" customHeight="1" x14ac:dyDescent="0.15">
      <c r="A783" s="631"/>
      <c r="B783" s="632"/>
      <c r="C783" s="632"/>
      <c r="D783" s="632"/>
      <c r="E783" s="632"/>
      <c r="F783" s="633"/>
      <c r="G783" s="606" t="s">
        <v>606</v>
      </c>
      <c r="H783" s="607"/>
      <c r="I783" s="607"/>
      <c r="J783" s="607"/>
      <c r="K783" s="608"/>
      <c r="L783" s="598" t="s">
        <v>644</v>
      </c>
      <c r="M783" s="599"/>
      <c r="N783" s="599"/>
      <c r="O783" s="599"/>
      <c r="P783" s="599"/>
      <c r="Q783" s="599"/>
      <c r="R783" s="599"/>
      <c r="S783" s="599"/>
      <c r="T783" s="599"/>
      <c r="U783" s="599"/>
      <c r="V783" s="599"/>
      <c r="W783" s="599"/>
      <c r="X783" s="600"/>
      <c r="Y783" s="601">
        <v>45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608</v>
      </c>
      <c r="H784" s="607"/>
      <c r="I784" s="607"/>
      <c r="J784" s="607"/>
      <c r="K784" s="608"/>
      <c r="L784" s="598"/>
      <c r="M784" s="599"/>
      <c r="N784" s="599"/>
      <c r="O784" s="599"/>
      <c r="P784" s="599"/>
      <c r="Q784" s="599"/>
      <c r="R784" s="599"/>
      <c r="S784" s="599"/>
      <c r="T784" s="599"/>
      <c r="U784" s="599"/>
      <c r="V784" s="599"/>
      <c r="W784" s="599"/>
      <c r="X784" s="600"/>
      <c r="Y784" s="601">
        <v>10</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118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v>
      </c>
      <c r="AV792" s="832"/>
      <c r="AW792" s="832"/>
      <c r="AX792" s="834"/>
    </row>
    <row r="793" spans="1:50" ht="24.75" customHeight="1" x14ac:dyDescent="0.15">
      <c r="A793" s="631"/>
      <c r="B793" s="632"/>
      <c r="C793" s="632"/>
      <c r="D793" s="632"/>
      <c r="E793" s="632"/>
      <c r="F793" s="633"/>
      <c r="G793" s="595" t="s">
        <v>654</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653</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609</v>
      </c>
      <c r="D838" s="347"/>
      <c r="E838" s="347"/>
      <c r="F838" s="347"/>
      <c r="G838" s="347"/>
      <c r="H838" s="347"/>
      <c r="I838" s="347"/>
      <c r="J838" s="348">
        <v>8000020130001</v>
      </c>
      <c r="K838" s="349"/>
      <c r="L838" s="349"/>
      <c r="M838" s="349"/>
      <c r="N838" s="349"/>
      <c r="O838" s="349"/>
      <c r="P838" s="350" t="s">
        <v>618</v>
      </c>
      <c r="Q838" s="350"/>
      <c r="R838" s="350"/>
      <c r="S838" s="350"/>
      <c r="T838" s="350"/>
      <c r="U838" s="350"/>
      <c r="V838" s="350"/>
      <c r="W838" s="350"/>
      <c r="X838" s="350"/>
      <c r="Y838" s="351">
        <v>118</v>
      </c>
      <c r="Z838" s="352"/>
      <c r="AA838" s="352"/>
      <c r="AB838" s="353"/>
      <c r="AC838" s="363" t="s">
        <v>382</v>
      </c>
      <c r="AD838" s="371"/>
      <c r="AE838" s="371"/>
      <c r="AF838" s="371"/>
      <c r="AG838" s="371"/>
      <c r="AH838" s="372" t="s">
        <v>569</v>
      </c>
      <c r="AI838" s="373"/>
      <c r="AJ838" s="373"/>
      <c r="AK838" s="373"/>
      <c r="AL838" s="357" t="s">
        <v>569</v>
      </c>
      <c r="AM838" s="358"/>
      <c r="AN838" s="358"/>
      <c r="AO838" s="359"/>
      <c r="AP838" s="360" t="s">
        <v>652</v>
      </c>
      <c r="AQ838" s="360"/>
      <c r="AR838" s="360"/>
      <c r="AS838" s="360"/>
      <c r="AT838" s="360"/>
      <c r="AU838" s="360"/>
      <c r="AV838" s="360"/>
      <c r="AW838" s="360"/>
      <c r="AX838" s="360"/>
    </row>
    <row r="839" spans="1:50" ht="30" customHeight="1" x14ac:dyDescent="0.15">
      <c r="A839" s="376">
        <v>2</v>
      </c>
      <c r="B839" s="376">
        <v>1</v>
      </c>
      <c r="C839" s="361" t="s">
        <v>611</v>
      </c>
      <c r="D839" s="347"/>
      <c r="E839" s="347"/>
      <c r="F839" s="347"/>
      <c r="G839" s="347"/>
      <c r="H839" s="347"/>
      <c r="I839" s="347"/>
      <c r="J839" s="348">
        <v>1000020140007</v>
      </c>
      <c r="K839" s="349"/>
      <c r="L839" s="349"/>
      <c r="M839" s="349"/>
      <c r="N839" s="349"/>
      <c r="O839" s="349"/>
      <c r="P839" s="350" t="s">
        <v>618</v>
      </c>
      <c r="Q839" s="350"/>
      <c r="R839" s="350"/>
      <c r="S839" s="350"/>
      <c r="T839" s="350"/>
      <c r="U839" s="350"/>
      <c r="V839" s="350"/>
      <c r="W839" s="350"/>
      <c r="X839" s="350"/>
      <c r="Y839" s="351">
        <v>49</v>
      </c>
      <c r="Z839" s="352"/>
      <c r="AA839" s="352"/>
      <c r="AB839" s="353"/>
      <c r="AC839" s="363" t="s">
        <v>382</v>
      </c>
      <c r="AD839" s="363"/>
      <c r="AE839" s="363"/>
      <c r="AF839" s="363"/>
      <c r="AG839" s="363"/>
      <c r="AH839" s="372" t="s">
        <v>569</v>
      </c>
      <c r="AI839" s="373"/>
      <c r="AJ839" s="373"/>
      <c r="AK839" s="373"/>
      <c r="AL839" s="357" t="s">
        <v>569</v>
      </c>
      <c r="AM839" s="358"/>
      <c r="AN839" s="358"/>
      <c r="AO839" s="359"/>
      <c r="AP839" s="360" t="s">
        <v>569</v>
      </c>
      <c r="AQ839" s="360"/>
      <c r="AR839" s="360"/>
      <c r="AS839" s="360"/>
      <c r="AT839" s="360"/>
      <c r="AU839" s="360"/>
      <c r="AV839" s="360"/>
      <c r="AW839" s="360"/>
      <c r="AX839" s="360"/>
    </row>
    <row r="840" spans="1:50" ht="30" customHeight="1" x14ac:dyDescent="0.15">
      <c r="A840" s="376">
        <v>3</v>
      </c>
      <c r="B840" s="376">
        <v>1</v>
      </c>
      <c r="C840" s="361" t="s">
        <v>612</v>
      </c>
      <c r="D840" s="347"/>
      <c r="E840" s="347"/>
      <c r="F840" s="347"/>
      <c r="G840" s="347"/>
      <c r="H840" s="347"/>
      <c r="I840" s="347"/>
      <c r="J840" s="348">
        <v>1000020110001</v>
      </c>
      <c r="K840" s="349"/>
      <c r="L840" s="349"/>
      <c r="M840" s="349"/>
      <c r="N840" s="349"/>
      <c r="O840" s="349"/>
      <c r="P840" s="362" t="s">
        <v>618</v>
      </c>
      <c r="Q840" s="350"/>
      <c r="R840" s="350"/>
      <c r="S840" s="350"/>
      <c r="T840" s="350"/>
      <c r="U840" s="350"/>
      <c r="V840" s="350"/>
      <c r="W840" s="350"/>
      <c r="X840" s="350"/>
      <c r="Y840" s="351">
        <v>45</v>
      </c>
      <c r="Z840" s="352"/>
      <c r="AA840" s="352"/>
      <c r="AB840" s="353"/>
      <c r="AC840" s="363" t="s">
        <v>382</v>
      </c>
      <c r="AD840" s="363"/>
      <c r="AE840" s="363"/>
      <c r="AF840" s="363"/>
      <c r="AG840" s="363"/>
      <c r="AH840" s="355" t="s">
        <v>569</v>
      </c>
      <c r="AI840" s="356"/>
      <c r="AJ840" s="356"/>
      <c r="AK840" s="356"/>
      <c r="AL840" s="357" t="s">
        <v>569</v>
      </c>
      <c r="AM840" s="358"/>
      <c r="AN840" s="358"/>
      <c r="AO840" s="359"/>
      <c r="AP840" s="360" t="s">
        <v>569</v>
      </c>
      <c r="AQ840" s="360"/>
      <c r="AR840" s="360"/>
      <c r="AS840" s="360"/>
      <c r="AT840" s="360"/>
      <c r="AU840" s="360"/>
      <c r="AV840" s="360"/>
      <c r="AW840" s="360"/>
      <c r="AX840" s="360"/>
    </row>
    <row r="841" spans="1:50" ht="30" customHeight="1" x14ac:dyDescent="0.15">
      <c r="A841" s="376">
        <v>4</v>
      </c>
      <c r="B841" s="376">
        <v>1</v>
      </c>
      <c r="C841" s="361" t="s">
        <v>615</v>
      </c>
      <c r="D841" s="347"/>
      <c r="E841" s="347"/>
      <c r="F841" s="347"/>
      <c r="G841" s="347"/>
      <c r="H841" s="347"/>
      <c r="I841" s="347"/>
      <c r="J841" s="348">
        <v>7000020220001</v>
      </c>
      <c r="K841" s="349"/>
      <c r="L841" s="349"/>
      <c r="M841" s="349"/>
      <c r="N841" s="349"/>
      <c r="O841" s="349"/>
      <c r="P841" s="362" t="s">
        <v>618</v>
      </c>
      <c r="Q841" s="350"/>
      <c r="R841" s="350"/>
      <c r="S841" s="350"/>
      <c r="T841" s="350"/>
      <c r="U841" s="350"/>
      <c r="V841" s="350"/>
      <c r="W841" s="350"/>
      <c r="X841" s="350"/>
      <c r="Y841" s="351">
        <v>44</v>
      </c>
      <c r="Z841" s="352"/>
      <c r="AA841" s="352"/>
      <c r="AB841" s="353"/>
      <c r="AC841" s="363" t="s">
        <v>382</v>
      </c>
      <c r="AD841" s="363"/>
      <c r="AE841" s="363"/>
      <c r="AF841" s="363"/>
      <c r="AG841" s="363"/>
      <c r="AH841" s="355" t="s">
        <v>569</v>
      </c>
      <c r="AI841" s="356"/>
      <c r="AJ841" s="356"/>
      <c r="AK841" s="356"/>
      <c r="AL841" s="357" t="s">
        <v>569</v>
      </c>
      <c r="AM841" s="358"/>
      <c r="AN841" s="358"/>
      <c r="AO841" s="359"/>
      <c r="AP841" s="360" t="s">
        <v>569</v>
      </c>
      <c r="AQ841" s="360"/>
      <c r="AR841" s="360"/>
      <c r="AS841" s="360"/>
      <c r="AT841" s="360"/>
      <c r="AU841" s="360"/>
      <c r="AV841" s="360"/>
      <c r="AW841" s="360"/>
      <c r="AX841" s="360"/>
    </row>
    <row r="842" spans="1:50" ht="30" customHeight="1" x14ac:dyDescent="0.15">
      <c r="A842" s="376">
        <v>5</v>
      </c>
      <c r="B842" s="376">
        <v>1</v>
      </c>
      <c r="C842" s="361" t="s">
        <v>617</v>
      </c>
      <c r="D842" s="347"/>
      <c r="E842" s="347"/>
      <c r="F842" s="347"/>
      <c r="G842" s="347"/>
      <c r="H842" s="347"/>
      <c r="I842" s="347"/>
      <c r="J842" s="348">
        <v>1000020200000</v>
      </c>
      <c r="K842" s="349"/>
      <c r="L842" s="349"/>
      <c r="M842" s="349"/>
      <c r="N842" s="349"/>
      <c r="O842" s="349"/>
      <c r="P842" s="350" t="s">
        <v>618</v>
      </c>
      <c r="Q842" s="350"/>
      <c r="R842" s="350"/>
      <c r="S842" s="350"/>
      <c r="T842" s="350"/>
      <c r="U842" s="350"/>
      <c r="V842" s="350"/>
      <c r="W842" s="350"/>
      <c r="X842" s="350"/>
      <c r="Y842" s="351">
        <v>43</v>
      </c>
      <c r="Z842" s="352"/>
      <c r="AA842" s="352"/>
      <c r="AB842" s="353"/>
      <c r="AC842" s="354" t="s">
        <v>382</v>
      </c>
      <c r="AD842" s="354"/>
      <c r="AE842" s="354"/>
      <c r="AF842" s="354"/>
      <c r="AG842" s="354"/>
      <c r="AH842" s="355" t="s">
        <v>569</v>
      </c>
      <c r="AI842" s="356"/>
      <c r="AJ842" s="356"/>
      <c r="AK842" s="356"/>
      <c r="AL842" s="357" t="s">
        <v>569</v>
      </c>
      <c r="AM842" s="358"/>
      <c r="AN842" s="358"/>
      <c r="AO842" s="359"/>
      <c r="AP842" s="360" t="s">
        <v>569</v>
      </c>
      <c r="AQ842" s="360"/>
      <c r="AR842" s="360"/>
      <c r="AS842" s="360"/>
      <c r="AT842" s="360"/>
      <c r="AU842" s="360"/>
      <c r="AV842" s="360"/>
      <c r="AW842" s="360"/>
      <c r="AX842" s="360"/>
    </row>
    <row r="843" spans="1:50" ht="30" customHeight="1" x14ac:dyDescent="0.15">
      <c r="A843" s="376">
        <v>6</v>
      </c>
      <c r="B843" s="376">
        <v>1</v>
      </c>
      <c r="C843" s="361" t="s">
        <v>614</v>
      </c>
      <c r="D843" s="347"/>
      <c r="E843" s="347"/>
      <c r="F843" s="347"/>
      <c r="G843" s="347"/>
      <c r="H843" s="347"/>
      <c r="I843" s="347"/>
      <c r="J843" s="348">
        <v>4000020120006</v>
      </c>
      <c r="K843" s="349"/>
      <c r="L843" s="349"/>
      <c r="M843" s="349"/>
      <c r="N843" s="349"/>
      <c r="O843" s="349"/>
      <c r="P843" s="350" t="s">
        <v>618</v>
      </c>
      <c r="Q843" s="350"/>
      <c r="R843" s="350"/>
      <c r="S843" s="350"/>
      <c r="T843" s="350"/>
      <c r="U843" s="350"/>
      <c r="V843" s="350"/>
      <c r="W843" s="350"/>
      <c r="X843" s="350"/>
      <c r="Y843" s="351">
        <v>40</v>
      </c>
      <c r="Z843" s="352"/>
      <c r="AA843" s="352"/>
      <c r="AB843" s="353"/>
      <c r="AC843" s="354" t="s">
        <v>382</v>
      </c>
      <c r="AD843" s="354"/>
      <c r="AE843" s="354"/>
      <c r="AF843" s="354"/>
      <c r="AG843" s="354"/>
      <c r="AH843" s="355" t="s">
        <v>569</v>
      </c>
      <c r="AI843" s="356"/>
      <c r="AJ843" s="356"/>
      <c r="AK843" s="356"/>
      <c r="AL843" s="357" t="s">
        <v>569</v>
      </c>
      <c r="AM843" s="358"/>
      <c r="AN843" s="358"/>
      <c r="AO843" s="359"/>
      <c r="AP843" s="360" t="s">
        <v>569</v>
      </c>
      <c r="AQ843" s="360"/>
      <c r="AR843" s="360"/>
      <c r="AS843" s="360"/>
      <c r="AT843" s="360"/>
      <c r="AU843" s="360"/>
      <c r="AV843" s="360"/>
      <c r="AW843" s="360"/>
      <c r="AX843" s="360"/>
    </row>
    <row r="844" spans="1:50" ht="30" customHeight="1" x14ac:dyDescent="0.15">
      <c r="A844" s="376">
        <v>7</v>
      </c>
      <c r="B844" s="376">
        <v>1</v>
      </c>
      <c r="C844" s="361" t="s">
        <v>610</v>
      </c>
      <c r="D844" s="347"/>
      <c r="E844" s="347"/>
      <c r="F844" s="347"/>
      <c r="G844" s="347"/>
      <c r="H844" s="347"/>
      <c r="I844" s="347"/>
      <c r="J844" s="348">
        <v>4000020270008</v>
      </c>
      <c r="K844" s="349"/>
      <c r="L844" s="349"/>
      <c r="M844" s="349"/>
      <c r="N844" s="349"/>
      <c r="O844" s="349"/>
      <c r="P844" s="350" t="s">
        <v>618</v>
      </c>
      <c r="Q844" s="350"/>
      <c r="R844" s="350"/>
      <c r="S844" s="350"/>
      <c r="T844" s="350"/>
      <c r="U844" s="350"/>
      <c r="V844" s="350"/>
      <c r="W844" s="350"/>
      <c r="X844" s="350"/>
      <c r="Y844" s="351">
        <v>38</v>
      </c>
      <c r="Z844" s="352"/>
      <c r="AA844" s="352"/>
      <c r="AB844" s="353"/>
      <c r="AC844" s="354" t="s">
        <v>382</v>
      </c>
      <c r="AD844" s="354"/>
      <c r="AE844" s="354"/>
      <c r="AF844" s="354"/>
      <c r="AG844" s="354"/>
      <c r="AH844" s="355" t="s">
        <v>569</v>
      </c>
      <c r="AI844" s="356"/>
      <c r="AJ844" s="356"/>
      <c r="AK844" s="356"/>
      <c r="AL844" s="357" t="s">
        <v>569</v>
      </c>
      <c r="AM844" s="358"/>
      <c r="AN844" s="358"/>
      <c r="AO844" s="359"/>
      <c r="AP844" s="360" t="s">
        <v>569</v>
      </c>
      <c r="AQ844" s="360"/>
      <c r="AR844" s="360"/>
      <c r="AS844" s="360"/>
      <c r="AT844" s="360"/>
      <c r="AU844" s="360"/>
      <c r="AV844" s="360"/>
      <c r="AW844" s="360"/>
      <c r="AX844" s="360"/>
    </row>
    <row r="845" spans="1:50" ht="30" customHeight="1" x14ac:dyDescent="0.15">
      <c r="A845" s="376">
        <v>8</v>
      </c>
      <c r="B845" s="376">
        <v>1</v>
      </c>
      <c r="C845" s="361" t="s">
        <v>613</v>
      </c>
      <c r="D845" s="347"/>
      <c r="E845" s="347"/>
      <c r="F845" s="347"/>
      <c r="G845" s="347"/>
      <c r="H845" s="347"/>
      <c r="I845" s="347"/>
      <c r="J845" s="348">
        <v>1000020230006</v>
      </c>
      <c r="K845" s="349"/>
      <c r="L845" s="349"/>
      <c r="M845" s="349"/>
      <c r="N845" s="349"/>
      <c r="O845" s="349"/>
      <c r="P845" s="350" t="s">
        <v>618</v>
      </c>
      <c r="Q845" s="350"/>
      <c r="R845" s="350"/>
      <c r="S845" s="350"/>
      <c r="T845" s="350"/>
      <c r="U845" s="350"/>
      <c r="V845" s="350"/>
      <c r="W845" s="350"/>
      <c r="X845" s="350"/>
      <c r="Y845" s="351">
        <v>38</v>
      </c>
      <c r="Z845" s="352"/>
      <c r="AA845" s="352"/>
      <c r="AB845" s="353"/>
      <c r="AC845" s="354" t="s">
        <v>382</v>
      </c>
      <c r="AD845" s="354"/>
      <c r="AE845" s="354"/>
      <c r="AF845" s="354"/>
      <c r="AG845" s="354"/>
      <c r="AH845" s="355" t="s">
        <v>569</v>
      </c>
      <c r="AI845" s="356"/>
      <c r="AJ845" s="356"/>
      <c r="AK845" s="356"/>
      <c r="AL845" s="357" t="s">
        <v>569</v>
      </c>
      <c r="AM845" s="358"/>
      <c r="AN845" s="358"/>
      <c r="AO845" s="359"/>
      <c r="AP845" s="360" t="s">
        <v>569</v>
      </c>
      <c r="AQ845" s="360"/>
      <c r="AR845" s="360"/>
      <c r="AS845" s="360"/>
      <c r="AT845" s="360"/>
      <c r="AU845" s="360"/>
      <c r="AV845" s="360"/>
      <c r="AW845" s="360"/>
      <c r="AX845" s="360"/>
    </row>
    <row r="846" spans="1:50" ht="30" customHeight="1" x14ac:dyDescent="0.15">
      <c r="A846" s="376">
        <v>9</v>
      </c>
      <c r="B846" s="376">
        <v>1</v>
      </c>
      <c r="C846" s="361" t="s">
        <v>616</v>
      </c>
      <c r="D846" s="347"/>
      <c r="E846" s="347"/>
      <c r="F846" s="347"/>
      <c r="G846" s="347"/>
      <c r="H846" s="347"/>
      <c r="I846" s="347"/>
      <c r="J846" s="348">
        <v>2000020260002</v>
      </c>
      <c r="K846" s="349"/>
      <c r="L846" s="349"/>
      <c r="M846" s="349"/>
      <c r="N846" s="349"/>
      <c r="O846" s="349"/>
      <c r="P846" s="350" t="s">
        <v>618</v>
      </c>
      <c r="Q846" s="350"/>
      <c r="R846" s="350"/>
      <c r="S846" s="350"/>
      <c r="T846" s="350"/>
      <c r="U846" s="350"/>
      <c r="V846" s="350"/>
      <c r="W846" s="350"/>
      <c r="X846" s="350"/>
      <c r="Y846" s="351">
        <v>38</v>
      </c>
      <c r="Z846" s="352"/>
      <c r="AA846" s="352"/>
      <c r="AB846" s="353"/>
      <c r="AC846" s="354" t="s">
        <v>382</v>
      </c>
      <c r="AD846" s="354"/>
      <c r="AE846" s="354"/>
      <c r="AF846" s="354"/>
      <c r="AG846" s="354"/>
      <c r="AH846" s="355" t="s">
        <v>569</v>
      </c>
      <c r="AI846" s="356"/>
      <c r="AJ846" s="356"/>
      <c r="AK846" s="356"/>
      <c r="AL846" s="357" t="s">
        <v>569</v>
      </c>
      <c r="AM846" s="358"/>
      <c r="AN846" s="358"/>
      <c r="AO846" s="359"/>
      <c r="AP846" s="360" t="s">
        <v>569</v>
      </c>
      <c r="AQ846" s="360"/>
      <c r="AR846" s="360"/>
      <c r="AS846" s="360"/>
      <c r="AT846" s="360"/>
      <c r="AU846" s="360"/>
      <c r="AV846" s="360"/>
      <c r="AW846" s="360"/>
      <c r="AX846" s="360"/>
    </row>
    <row r="847" spans="1:50" ht="30" customHeight="1" x14ac:dyDescent="0.15">
      <c r="A847" s="376">
        <v>10</v>
      </c>
      <c r="B847" s="376">
        <v>1</v>
      </c>
      <c r="C847" s="361" t="s">
        <v>659</v>
      </c>
      <c r="D847" s="347"/>
      <c r="E847" s="347"/>
      <c r="F847" s="347"/>
      <c r="G847" s="347"/>
      <c r="H847" s="347"/>
      <c r="I847" s="347"/>
      <c r="J847" s="348">
        <v>7000020010006</v>
      </c>
      <c r="K847" s="349"/>
      <c r="L847" s="349"/>
      <c r="M847" s="349"/>
      <c r="N847" s="349"/>
      <c r="O847" s="349"/>
      <c r="P847" s="350" t="s">
        <v>618</v>
      </c>
      <c r="Q847" s="350"/>
      <c r="R847" s="350"/>
      <c r="S847" s="350"/>
      <c r="T847" s="350"/>
      <c r="U847" s="350"/>
      <c r="V847" s="350"/>
      <c r="W847" s="350"/>
      <c r="X847" s="350"/>
      <c r="Y847" s="351">
        <v>33</v>
      </c>
      <c r="Z847" s="352"/>
      <c r="AA847" s="352"/>
      <c r="AB847" s="353"/>
      <c r="AC847" s="354" t="s">
        <v>382</v>
      </c>
      <c r="AD847" s="354"/>
      <c r="AE847" s="354"/>
      <c r="AF847" s="354"/>
      <c r="AG847" s="354"/>
      <c r="AH847" s="355" t="s">
        <v>569</v>
      </c>
      <c r="AI847" s="356"/>
      <c r="AJ847" s="356"/>
      <c r="AK847" s="356"/>
      <c r="AL847" s="357" t="s">
        <v>569</v>
      </c>
      <c r="AM847" s="358"/>
      <c r="AN847" s="358"/>
      <c r="AO847" s="359"/>
      <c r="AP847" s="360" t="s">
        <v>569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642</v>
      </c>
      <c r="D871" s="347"/>
      <c r="E871" s="347"/>
      <c r="F871" s="347"/>
      <c r="G871" s="347"/>
      <c r="H871" s="347"/>
      <c r="I871" s="347"/>
      <c r="J871" s="348">
        <v>4120001126778</v>
      </c>
      <c r="K871" s="349"/>
      <c r="L871" s="349"/>
      <c r="M871" s="349"/>
      <c r="N871" s="349"/>
      <c r="O871" s="349"/>
      <c r="P871" s="362" t="s">
        <v>641</v>
      </c>
      <c r="Q871" s="350"/>
      <c r="R871" s="350"/>
      <c r="S871" s="350"/>
      <c r="T871" s="350"/>
      <c r="U871" s="350"/>
      <c r="V871" s="350"/>
      <c r="W871" s="350"/>
      <c r="X871" s="350"/>
      <c r="Y871" s="351">
        <v>1</v>
      </c>
      <c r="Z871" s="352"/>
      <c r="AA871" s="352"/>
      <c r="AB871" s="353"/>
      <c r="AC871" s="363" t="s">
        <v>80</v>
      </c>
      <c r="AD871" s="371"/>
      <c r="AE871" s="371"/>
      <c r="AF871" s="371"/>
      <c r="AG871" s="371"/>
      <c r="AH871" s="372" t="s">
        <v>643</v>
      </c>
      <c r="AI871" s="373"/>
      <c r="AJ871" s="373"/>
      <c r="AK871" s="373"/>
      <c r="AL871" s="357" t="s">
        <v>643</v>
      </c>
      <c r="AM871" s="358"/>
      <c r="AN871" s="358"/>
      <c r="AO871" s="359"/>
      <c r="AP871" s="360" t="s">
        <v>652</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3">
    <cfRule type="expression" dxfId="2797" priority="13885">
      <formula>IF(RIGHT(TEXT(Y783,"0.#"),1)=".",FALSE,TRUE)</formula>
    </cfRule>
    <cfRule type="expression" dxfId="2796" priority="13886">
      <formula>IF(RIGHT(TEXT(Y783,"0.#"),1)=".",TRUE,FALSE)</formula>
    </cfRule>
  </conditionalFormatting>
  <conditionalFormatting sqref="Y792">
    <cfRule type="expression" dxfId="2795" priority="13881">
      <formula>IF(RIGHT(TEXT(Y792,"0.#"),1)=".",FALSE,TRUE)</formula>
    </cfRule>
    <cfRule type="expression" dxfId="2794" priority="13882">
      <formula>IF(RIGHT(TEXT(Y792,"0.#"),1)=".",TRUE,FALSE)</formula>
    </cfRule>
  </conditionalFormatting>
  <conditionalFormatting sqref="Y823:Y830 Y821 Y810:Y817 Y808 Y797:Y804 Y795">
    <cfRule type="expression" dxfId="2793" priority="13663">
      <formula>IF(RIGHT(TEXT(Y795,"0.#"),1)=".",FALSE,TRUE)</formula>
    </cfRule>
    <cfRule type="expression" dxfId="2792" priority="13664">
      <formula>IF(RIGHT(TEXT(Y795,"0.#"),1)=".",TRUE,FALSE)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4:Y791 Y782">
    <cfRule type="expression" dxfId="2785" priority="13687">
      <formula>IF(RIGHT(TEXT(Y782,"0.#"),1)=".",FALSE,TRUE)</formula>
    </cfRule>
    <cfRule type="expression" dxfId="2784" priority="13688">
      <formula>IF(RIGHT(TEXT(Y782,"0.#"),1)=".",TRUE,FALSE)</formula>
    </cfRule>
  </conditionalFormatting>
  <conditionalFormatting sqref="AU783">
    <cfRule type="expression" dxfId="2783" priority="13685">
      <formula>IF(RIGHT(TEXT(AU783,"0.#"),1)=".",FALSE,TRUE)</formula>
    </cfRule>
    <cfRule type="expression" dxfId="2782" priority="13686">
      <formula>IF(RIGHT(TEXT(AU783,"0.#"),1)=".",TRUE,FALSE)</formula>
    </cfRule>
  </conditionalFormatting>
  <conditionalFormatting sqref="AU792">
    <cfRule type="expression" dxfId="2781" priority="13683">
      <formula>IF(RIGHT(TEXT(AU792,"0.#"),1)=".",FALSE,TRUE)</formula>
    </cfRule>
    <cfRule type="expression" dxfId="2780" priority="13684">
      <formula>IF(RIGHT(TEXT(AU792,"0.#"),1)=".",TRUE,FALSE)</formula>
    </cfRule>
  </conditionalFormatting>
  <conditionalFormatting sqref="AU784:AU791 AU782">
    <cfRule type="expression" dxfId="2779" priority="13681">
      <formula>IF(RIGHT(TEXT(AU782,"0.#"),1)=".",FALSE,TRUE)</formula>
    </cfRule>
    <cfRule type="expression" dxfId="2778" priority="13682">
      <formula>IF(RIGHT(TEXT(AU782,"0.#"),1)=".",TRUE,FALSE)</formula>
    </cfRule>
  </conditionalFormatting>
  <conditionalFormatting sqref="Y822 Y809 Y796">
    <cfRule type="expression" dxfId="2777" priority="13667">
      <formula>IF(RIGHT(TEXT(Y796,"0.#"),1)=".",FALSE,TRUE)</formula>
    </cfRule>
    <cfRule type="expression" dxfId="2776" priority="13668">
      <formula>IF(RIGHT(TEXT(Y796,"0.#"),1)=".",TRUE,FALSE)</formula>
    </cfRule>
  </conditionalFormatting>
  <conditionalFormatting sqref="Y831 Y818 Y805">
    <cfRule type="expression" dxfId="2775" priority="13665">
      <formula>IF(RIGHT(TEXT(Y805,"0.#"),1)=".",FALSE,TRUE)</formula>
    </cfRule>
    <cfRule type="expression" dxfId="2774" priority="13666">
      <formula>IF(RIGHT(TEXT(Y805,"0.#"),1)=".",TRUE,FALSE)</formula>
    </cfRule>
  </conditionalFormatting>
  <conditionalFormatting sqref="AU822 AU809 AU796">
    <cfRule type="expression" dxfId="2773" priority="13661">
      <formula>IF(RIGHT(TEXT(AU796,"0.#"),1)=".",FALSE,TRUE)</formula>
    </cfRule>
    <cfRule type="expression" dxfId="2772" priority="13662">
      <formula>IF(RIGHT(TEXT(AU796,"0.#"),1)=".",TRUE,FALSE)</formula>
    </cfRule>
  </conditionalFormatting>
  <conditionalFormatting sqref="AU831 AU818 AU805">
    <cfRule type="expression" dxfId="2771" priority="13659">
      <formula>IF(RIGHT(TEXT(AU805,"0.#"),1)=".",FALSE,TRUE)</formula>
    </cfRule>
    <cfRule type="expression" dxfId="2770" priority="13660">
      <formula>IF(RIGHT(TEXT(AU805,"0.#"),1)=".",TRUE,FALSE)</formula>
    </cfRule>
  </conditionalFormatting>
  <conditionalFormatting sqref="AU823:AU830 AU821 AU810:AU817 AU808 AU797:AU804 AU795">
    <cfRule type="expression" dxfId="2769" priority="13657">
      <formula>IF(RIGHT(TEXT(AU795,"0.#"),1)=".",FALSE,TRUE)</formula>
    </cfRule>
    <cfRule type="expression" dxfId="2768" priority="13658">
      <formula>IF(RIGHT(TEXT(AU795,"0.#"),1)=".",TRUE,FALSE)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8:AO867">
    <cfRule type="expression" dxfId="2503" priority="6635">
      <formula>IF(AND(AL848&gt;=0, RIGHT(TEXT(AL848,"0.#"),1)&lt;&gt;"."),TRUE,FALSE)</formula>
    </cfRule>
    <cfRule type="expression" dxfId="2502" priority="6636">
      <formula>IF(AND(AL848&gt;=0, RIGHT(TEXT(AL848,"0.#"),1)="."),TRUE,FALSE)</formula>
    </cfRule>
    <cfRule type="expression" dxfId="2501" priority="6637">
      <formula>IF(AND(AL848&lt;0, RIGHT(TEXT(AL848,"0.#"),1)&lt;&gt;"."),TRUE,FALSE)</formula>
    </cfRule>
    <cfRule type="expression" dxfId="2500" priority="6638">
      <formula>IF(AND(AL848&lt;0, RIGHT(TEXT(AL848,"0.#"),1)="."),TRUE,FALSE)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0:Y867">
    <cfRule type="expression" dxfId="2429" priority="2963">
      <formula>IF(RIGHT(TEXT(Y840,"0.#"),1)=".",FALSE,TRUE)</formula>
    </cfRule>
    <cfRule type="expression" dxfId="2428" priority="2964">
      <formula>IF(RIGHT(TEXT(Y840,"0.#"),1)=".",TRUE,FALSE)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3:AO1132">
    <cfRule type="expression" dxfId="2399" priority="2869">
      <formula>IF(AND(AL1103&gt;=0, RIGHT(TEXT(AL1103,"0.#"),1)&lt;&gt;"."),TRUE,FALSE)</formula>
    </cfRule>
    <cfRule type="expression" dxfId="2398" priority="2870">
      <formula>IF(AND(AL1103&gt;=0, RIGHT(TEXT(AL1103,"0.#"),1)="."),TRUE,FALSE)</formula>
    </cfRule>
    <cfRule type="expression" dxfId="2397" priority="2871">
      <formula>IF(AND(AL1103&lt;0, RIGHT(TEXT(AL1103,"0.#"),1)&lt;&gt;"."),TRUE,FALSE)</formula>
    </cfRule>
    <cfRule type="expression" dxfId="2396" priority="2872">
      <formula>IF(AND(AL1103&lt;0, RIGHT(TEXT(AL1103,"0.#"),1)="."),TRUE,FALSE)</formula>
    </cfRule>
  </conditionalFormatting>
  <conditionalFormatting sqref="Y1103:Y1132">
    <cfRule type="expression" dxfId="2395" priority="2867">
      <formula>IF(RIGHT(TEXT(Y1103,"0.#"),1)=".",FALSE,TRUE)</formula>
    </cfRule>
    <cfRule type="expression" dxfId="2394" priority="2868">
      <formula>IF(RIGHT(TEXT(Y1103,"0.#"),1)=".",TRUE,FALSE)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L840:AO847">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129" max="49" man="1"/>
    <brk id="740" max="49" man="1"/>
    <brk id="833"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障害者施策</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障害者施策</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2020-06-18T11:55:29Z</cp:lastPrinted>
  <dcterms:created xsi:type="dcterms:W3CDTF">2012-03-13T00:50:25Z</dcterms:created>
  <dcterms:modified xsi:type="dcterms:W3CDTF">2020-10-02T18:48:54Z</dcterms:modified>
</cp:coreProperties>
</file>