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Y838"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<sst xmlns="http://schemas.openxmlformats.org/spreadsheetml/2006/main" count="2899" uniqueCount="658">
  <si>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</si>
  <si>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</si>
  <si>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</si>
  <si>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</si>
  <si>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</si>
  <si>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</si>
  <si>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</si>
  <si>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</si>
  <si>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</si>
  <si>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</si>
  <si>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</si>
  <si>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</si>
  <si>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</si>
  <si>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</si>
  <si>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</si>
  <si>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</si>
  <si>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</si>
  <si>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</si>
  <si>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</si>
  <si>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</si>
  <si>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</si>
  <si>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</si>
  <si>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</si>
  <si>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</si>
  <si>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</si>
  <si>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</si>
  <si>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</si>
  <si>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</si>
  <si>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</si>
  <si>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</si>
  <si>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</si>
  <si>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</si>
  <si>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</si>
  <si>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</si>
  <si>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</si>
  <si>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</si>
  <si>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</si>
  <si>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</si>
  <si>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</si>
  <si>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</si>
  <si>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</si>
  <si>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</si>
  <si>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</si>
  <si>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</si>
  <si>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</si>
  <si>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</si>
  <si>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</si>
  <si>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</si>
  <si>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</si>
  <si>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</si>
  <si>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</si>
  <si>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</si>
  <si>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</si>
  <si>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</si>
  <si>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</si>
  <si>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</si>
  <si>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</si>
  <si>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</si>
  <si>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</si>
  <si>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</si>
  <si>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</si>
  <si>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</si>
  <si>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</si>
  <si>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</si>
  <si>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</si>
  <si>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</si>
  <si>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</si>
  <si>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</si>
  <si>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</si>
  <si>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</si>
  <si>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</si>
  <si>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</si>
  <si>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</si>
  <si>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</si>
  <si>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</si>
  <si>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</si>
  <si>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</si>
  <si>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</si>
  <si>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</si>
  <si>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</si>
  <si>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</si>
  <si>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</si>
  <si>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</si>
  <si>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</si>
  <si>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</si>
  <si>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</si>
  <si>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</si>
  <si>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</si>
  <si>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</si>
  <si>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</si>
  <si>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</si>
  <si>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</si>
  <si>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</si>
  <si>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</si>
  <si>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</si>
  <si>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</si>
  <si>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</si>
  <si>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</si>
  <si>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</si>
  <si>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</si>
  <si>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</si>
  <si>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</si>
  <si>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</si>
  <si>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</si>
  <si>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</si>
  <si>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</si>
  <si>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</si>
  <si>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</si>
  <si>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</si>
  <si>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</si>
  <si>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</si>
  <si>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</si>
  <si>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</si>
  <si>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</si>
  <si>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</si>
  <si>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</si>
  <si>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</si>
  <si>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</si>
  <si>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</si>
  <si>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</si>
  <si>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</si>
  <si>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</si>
  <si>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</si>
  <si>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</si>
  <si>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</si>
  <si>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</si>
  <si>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</si>
  <si>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</si>
  <si>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</si>
  <si>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</si>
  <si>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</si>
  <si>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</si>
  <si>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</si>
  <si>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</si>
  <si>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</si>
  <si>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</si>
  <si>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</si>
  <si>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</si>
  <si>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</si>
  <si>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</si>
  <si>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</si>
  <si>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</si>
  <si>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</si>
  <si>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</si>
  <si>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</si>
  <si>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</si>
  <si>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</si>
  <si>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</si>
  <si>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</si>
  <si>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</si>
  <si>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</si>
  <si>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</si>
  <si>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</si>
  <si>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</si>
  <si>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</si>
  <si>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</si>
  <si>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</si>
  <si>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</si>
  <si>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</si>
  <si>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</si>
  <si>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</si>
  <si>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</si>
  <si>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</si>
  <si>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</si>
  <si>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</si>
  <si>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</si>
  <si>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</si>
  <si>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</si>
  <si>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</si>
  <si>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</si>
  <si>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</si>
  <si>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</si>
  <si>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</si>
  <si>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</si>
  <si>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</si>
  <si>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</si>
  <si>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</si>
  <si>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</si>
  <si>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</si>
  <si>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</si>
  <si>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</si>
  <si>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</si>
  <si>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</si>
  <si>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</si>
  <si>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</si>
  <si>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</si>
  <si>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</si>
  <si>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</si>
  <si>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</si>
  <si>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</si>
  <si>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</si>
  <si>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</si>
  <si>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</si>
  <si>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</si>
  <si>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</si>
  <si>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</si>
  <si>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</si>
  <si>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</si>
  <si>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</si>
  <si>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</si>
  <si>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</si>
  <si>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</si>
  <si>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</si>
  <si>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</si>
  <si>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</si>
  <si>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</si>
  <si>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</si>
  <si>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</si>
  <si>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</si>
  <si>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</si>
  <si>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</si>
  <si>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</si>
  <si>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</si>
  <si>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</si>
  <si>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</si>
  <si>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</si>
  <si>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</si>
  <si>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</si>
  <si>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</si>
  <si>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</si>
  <si>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</si>
  <si>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</si>
  <si>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</si>
  <si>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</si>
  <si>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</si>
  <si>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</si>
  <si>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</si>
  <si>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</si>
  <si>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</si>
  <si>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</si>
  <si>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</si>
  <si>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</si>
  <si>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</si>
  <si>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</si>
  <si>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</si>
  <si>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</si>
  <si>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</si>
  <si>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</si>
  <si>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</si>
  <si>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</si>
  <si>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</si>
  <si>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</si>
  <si>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</si>
  <si>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</si>
  <si>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</si>
  <si>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</si>
  <si>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</si>
  <si>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</si>
  <si>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</si>
  <si>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</si>
  <si>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</si>
  <si>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</si>
  <si>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</si>
  <si>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</si>
  <si>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</si>
  <si>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</si>
  <si>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</si>
  <si>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</si>
  <si>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</si>
  <si>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</si>
  <si>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</si>
  <si>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</si>
  <si>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</si>
  <si>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</si>
  <si>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</si>
  <si>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</si>
  <si>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</si>
  <si>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</si>
  <si>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</si>
  <si>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</si>
  <si>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</si>
  <si>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</si>
  <si>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</si>
  <si>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</si>
  <si>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</si>
  <si>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</si>
  <si>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</si>
  <si>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</si>
  <si>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</si>
  <si>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</si>
  <si>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</si>
  <si>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</si>
  <si>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</si>
  <si>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</si>
  <si>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</si>
  <si>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</si>
  <si>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</si>
  <si>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</si>
  <si>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</si>
  <si>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</si>
  <si>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</si>
  <si>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</si>
  <si>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</si>
  <si>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</si>
  <si>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</si>
  <si>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</si>
  <si>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</si>
  <si>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</si>
  <si>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</si>
  <si>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</si>
  <si>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</si>
  <si>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</si>
  <si>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</si>
  <si>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</si>
  <si>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</si>
  <si>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</si>
  <si>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</si>
  <si>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</si>
  <si>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</si>
  <si>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</si>
  <si>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</si>
  <si>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</si>
  <si>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</si>
  <si>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</si>
  <si>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</si>
  <si>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</si>
  <si>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</si>
  <si>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</si>
  <si>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</si>
  <si>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</si>
  <si>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</si>
  <si>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</si>
  <si>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</si>
  <si>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</si>
  <si>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</si>
  <si>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</si>
  <si>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</si>
  <si>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</si>
  <si>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</si>
  <si>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</si>
  <si>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</si>
  <si>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</si>
  <si>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</si>
  <si>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</si>
  <si>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</si>
  <si>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</si>
  <si>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</si>
  <si>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</si>
  <si>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</si>
  <si>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</si>
  <si>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</si>
  <si>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</si>
  <si>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</si>
  <si>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</si>
  <si>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</si>
  <si>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</si>
  <si>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</si>
  <si>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</si>
  <si>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</si>
  <si>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</si>
  <si>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</si>
  <si>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</si>
  <si>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</si>
  <si>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</si>
  <si>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</si>
  <si>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</si>
  <si>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</si>
  <si>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</si>
  <si>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</si>
  <si>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</si>
  <si>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</si>
  <si>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</si>
  <si>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</si>
  <si>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</si>
  <si>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</si>
  <si>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</si>
  <si>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</si>
  <si>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</si>
  <si>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</si>
  <si>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</si>
  <si>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</si>
  <si>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</si>
  <si>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</si>
  <si>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</si>
  <si>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</si>
  <si>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</si>
  <si>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</si>
  <si>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</si>
  <si>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</si>
  <si>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</si>
  <si>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</si>
  <si>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</si>
  <si>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</si>
  <si>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</si>
  <si>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</si>
  <si>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</si>
  <si>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</si>
  <si>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</si>
  <si>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</si>
  <si>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</si>
  <si>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</si>
  <si>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</si>
  <si>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</si>
  <si>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</si>
  <si>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</si>
  <si>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</si>
  <si>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</si>
  <si>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</si>
  <si>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</si>
  <si>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</si>
  <si>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</si>
  <si>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</si>
  <si>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</si>
  <si>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</si>
  <si>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</si>
  <si>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</si>
  <si>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</si>
  <si>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</si>
  <si>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</si>
  <si>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</si>
  <si>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</si>
  <si>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</si>
  <si>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</si>
  <si>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</si>
  <si>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</si>
  <si>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</si>
  <si>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</si>
  <si>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</si>
  <si>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</si>
  <si>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</si>
  <si>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</si>
  <si>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</si>
  <si>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</si>
  <si>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</si>
  <si>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</si>
  <si>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</si>
  <si>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</si>
  <si>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</si>
  <si>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</si>
  <si>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</si>
  <si>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</si>
  <si>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</si>
  <si>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</si>
  <si>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</si>
  <si>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</si>
  <si>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</si>
  <si>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</si>
  <si>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</si>
  <si>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</si>
  <si>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</si>
  <si>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</si>
  <si>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</si>
  <si>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</si>
  <si>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</si>
  <si>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</si>
  <si>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</si>
  <si>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</si>
  <si>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</si>
  <si>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</si>
  <si>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</si>
  <si>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</si>
  <si>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</si>
  <si>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</si>
  <si>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</si>
  <si>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</si>
  <si>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</si>
  <si>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</si>
  <si>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</si>
  <si>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</si>
  <si>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</si>
  <si>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</si>
  <si>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</si>
  <si>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</si>
  <si>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</si>
  <si>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</si>
  <si>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</si>
  <si>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</si>
  <si>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</si>
  <si>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</si>
  <si>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</si>
  <si>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</si>
  <si>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</si>
  <si>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</si>
  <si>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</si>
  <si>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</si>
  <si>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</si>
  <si>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</si>
  <si>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</si>
  <si>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</si>
  <si>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</si>
  <si>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</si>
  <si>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</si>
  <si>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</si>
  <si>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</si>
  <si>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</si>
  <si>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</si>
  <si>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</si>
  <si>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</si>
  <si>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</si>
  <si>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</si>
  <si>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</si>
  <si>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</si>
  <si>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</si>
  <si>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</si>
  <si>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</si>
  <si>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</si>
  <si>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</si>
  <si>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</si>
  <si>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</si>
  <si>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</si>
  <si>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</si>
  <si>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</si>
  <si>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</si>
  <si>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</si>
  <si>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</si>
  <si>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</si>
  <si>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</si>
  <si>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</si>
  <si>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</si>
  <si>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</si>
  <si>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</si>
  <si>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</si>
  <si>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</si>
  <si>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</si>
  <si>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</si>
  <si>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</si>
  <si>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</si>
  <si>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</si>
  <si>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</si>
  <si>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</si>
  <si>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</si>
  <si>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</si>
  <si>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</si>
  <si>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</si>
  <si>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</si>
  <si>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</si>
  <si>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</si>
  <si>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</si>
  <si>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</si>
  <si>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</si>
  <si>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</si>
  <si>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</si>
  <si>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</si>
  <si>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</si>
  <si>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</si>
  <si>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</si>
  <si>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</si>
  <si>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</si>
  <si>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</si>
  <si>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</si>
  <si>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</si>
  <si>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</si>
  <si>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</si>
  <si>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</si>
  <si>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</si>
  <si>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</si>
  <si>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</si>
  <si>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</si>
  <si>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</si>
  <si>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</si>
  <si>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</si>
  <si>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</si>
  <si>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</si>
  <si>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</si>
  <si>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</si>
  <si>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</si>
  <si>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</si>
  <si>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</si>
  <si>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</si>
  <si>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</si>
  <si>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</si>
  <si>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</si>
  <si>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</si>
  <si>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外国人技能実習機構に対する交付金</t>
  </si>
  <si>
    <t>人材開発統括官</t>
    <rPh sb="0" eb="2">
      <t>ジンザイ</t>
    </rPh>
    <rPh sb="2" eb="4">
      <t>カイハツ</t>
    </rPh>
    <rPh sb="4" eb="7">
      <t>トウカツカン</t>
    </rPh>
    <phoneticPr fontId="5"/>
  </si>
  <si>
    <t>海外人材育成担当参事官室</t>
    <rPh sb="0" eb="12">
      <t>カイガイジンザイイクセイタントウサンジカンシツ</t>
    </rPh>
    <phoneticPr fontId="5"/>
  </si>
  <si>
    <t>佐々木　菜々子</t>
    <rPh sb="0" eb="3">
      <t>ササキ</t>
    </rPh>
    <rPh sb="4" eb="7">
      <t>ナナコ</t>
    </rPh>
    <phoneticPr fontId="5"/>
  </si>
  <si>
    <t>○</t>
  </si>
  <si>
    <t>外国人の技能実習の適正な実施及び技能実習生の保護に関する法律（平成28年法律第89号）第96条
雇用保険法第63条第１項第８号
労働者災害補償保険法第29条第1項第2号及び第3号</t>
    <rPh sb="43" eb="44">
      <t>ダイ</t>
    </rPh>
    <rPh sb="46" eb="47">
      <t>ジョウ</t>
    </rPh>
    <phoneticPr fontId="5"/>
  </si>
  <si>
    <t>技能実習の基本理念に従い、技能実習に関し、監理団体、実習実施者等による技能実習に係る業務の適正化の推進その他技能実習制度の適正な運営の推進、技能実習による技能実習生の技能等の修得活動の促進並びに技能実習生の保護等を図り、もって人材育成を通じた開発途上地域への技能等の移転による国際協力の推進に寄与することを目的とする。</t>
  </si>
  <si>
    <t>外国人技能実習機構において、
①技能実習計画の認定
②実習実施者・監理団体に対する報告徴収、実地検査等
③実習実施者の届出の受理
④監理団体の許可に関する調査
⑤技能実習生に対する相談・援助等を行う
など技能実習の適正化及び技能実習生の保護を図る事業を実施等</t>
    <rPh sb="38" eb="39">
      <t>タイ</t>
    </rPh>
    <rPh sb="43" eb="45">
      <t>チョウシュウ</t>
    </rPh>
    <rPh sb="50" eb="51">
      <t>トウ</t>
    </rPh>
    <phoneticPr fontId="5"/>
  </si>
  <si>
    <t>-</t>
  </si>
  <si>
    <t>［雇用勘定］外国人技能実習機構交付金</t>
    <rPh sb="1" eb="3">
      <t>コヨウ</t>
    </rPh>
    <rPh sb="3" eb="5">
      <t>カンジョウ</t>
    </rPh>
    <phoneticPr fontId="5"/>
  </si>
  <si>
    <t>［一般会計］外国人技能実習機構交付金</t>
    <rPh sb="1" eb="3">
      <t>イッパン</t>
    </rPh>
    <rPh sb="3" eb="5">
      <t>カイケイ</t>
    </rPh>
    <phoneticPr fontId="5"/>
  </si>
  <si>
    <t>［労災勘定］外国人技能実習機構交付金</t>
    <rPh sb="1" eb="3">
      <t>ロウサイ</t>
    </rPh>
    <rPh sb="3" eb="5">
      <t>カンジョウ</t>
    </rPh>
    <phoneticPr fontId="5"/>
  </si>
  <si>
    <t>［一般会計］庁費、職員旅費</t>
    <rPh sb="1" eb="3">
      <t>イッパン</t>
    </rPh>
    <rPh sb="3" eb="5">
      <t>カイケイ</t>
    </rPh>
    <phoneticPr fontId="5"/>
  </si>
  <si>
    <t>［雇用勘定］庁費、職員旅費、諸謝金、委員等旅費</t>
    <rPh sb="1" eb="3">
      <t>コヨウ</t>
    </rPh>
    <rPh sb="3" eb="5">
      <t>カンジョウ</t>
    </rPh>
    <rPh sb="18" eb="20">
      <t>イイン</t>
    </rPh>
    <rPh sb="20" eb="21">
      <t>トウ</t>
    </rPh>
    <rPh sb="21" eb="23">
      <t>リョヒ</t>
    </rPh>
    <phoneticPr fontId="5"/>
  </si>
  <si>
    <t>標準処理期間内に認定した実習計画の割合80％以上</t>
    <rPh sb="0" eb="2">
      <t>ヒョウジュン</t>
    </rPh>
    <rPh sb="2" eb="4">
      <t>ショリ</t>
    </rPh>
    <rPh sb="4" eb="6">
      <t>キカン</t>
    </rPh>
    <rPh sb="6" eb="7">
      <t>ナイ</t>
    </rPh>
    <rPh sb="8" eb="10">
      <t>ニンテイ</t>
    </rPh>
    <rPh sb="12" eb="14">
      <t>ジッシュウ</t>
    </rPh>
    <rPh sb="14" eb="16">
      <t>ケイカク</t>
    </rPh>
    <rPh sb="17" eb="19">
      <t>ワリアイ</t>
    </rPh>
    <rPh sb="22" eb="24">
      <t>イジョウ</t>
    </rPh>
    <phoneticPr fontId="5"/>
  </si>
  <si>
    <t>標準処理期間内に認定した実習計画の割合
（認定件数／申請受理件数）</t>
    <rPh sb="18" eb="19">
      <t>ア</t>
    </rPh>
    <rPh sb="21" eb="23">
      <t>ニンテイ</t>
    </rPh>
    <rPh sb="23" eb="25">
      <t>ケンスウ</t>
    </rPh>
    <rPh sb="26" eb="28">
      <t>シンセイ</t>
    </rPh>
    <rPh sb="28" eb="30">
      <t>ジュリ</t>
    </rPh>
    <rPh sb="30" eb="32">
      <t>ケンスウ</t>
    </rPh>
    <phoneticPr fontId="5"/>
  </si>
  <si>
    <t>-</t>
    <phoneticPr fontId="5"/>
  </si>
  <si>
    <t>-</t>
    <phoneticPr fontId="5"/>
  </si>
  <si>
    <t>外国人技能実習機構からの業務報告</t>
  </si>
  <si>
    <t>技能実習計画の認定件数</t>
  </si>
  <si>
    <t>件</t>
    <rPh sb="0" eb="1">
      <t>ケン</t>
    </rPh>
    <phoneticPr fontId="5"/>
  </si>
  <si>
    <t>単位当たりコスト ＝ X ／ Y
X：「各年度執行額」
Y：「各年の技能実習生の外国人登録者数」</t>
    <rPh sb="0" eb="2">
      <t>タンイ</t>
    </rPh>
    <rPh sb="2" eb="3">
      <t>ア</t>
    </rPh>
    <rPh sb="20" eb="23">
      <t>カクネンド</t>
    </rPh>
    <rPh sb="23" eb="25">
      <t>シッコウ</t>
    </rPh>
    <rPh sb="25" eb="26">
      <t>ガク</t>
    </rPh>
    <rPh sb="31" eb="33">
      <t>カクネン</t>
    </rPh>
    <rPh sb="34" eb="39">
      <t>ギノウジッシュウセイ</t>
    </rPh>
    <rPh sb="40" eb="43">
      <t>ガイコクジン</t>
    </rPh>
    <rPh sb="43" eb="46">
      <t>トウロクシャ</t>
    </rPh>
    <rPh sb="46" eb="47">
      <t>スウ</t>
    </rPh>
    <phoneticPr fontId="5"/>
  </si>
  <si>
    <t>円</t>
    <rPh sb="0" eb="1">
      <t>エン</t>
    </rPh>
    <phoneticPr fontId="5"/>
  </si>
  <si>
    <t>X/Y</t>
  </si>
  <si>
    <t>3,070百万円
/228,588人</t>
    <rPh sb="5" eb="6">
      <t>ヒャク</t>
    </rPh>
    <rPh sb="6" eb="8">
      <t>マンエン</t>
    </rPh>
    <rPh sb="17" eb="18">
      <t>ニン</t>
    </rPh>
    <phoneticPr fontId="5"/>
  </si>
  <si>
    <t>多様な職業能力開発の機会を確保すること（Ⅵ－１）
※29年度までは、「働く者の職業生涯を通じた持続的な職業キャリア形成への支援をすること（Ⅴ－２）」</t>
    <rPh sb="28" eb="30">
      <t>ネンド</t>
    </rPh>
    <phoneticPr fontId="5"/>
  </si>
  <si>
    <t>多様な職業能力開発の機会を確保し、生産性の向上に向けた人材育成を強化すること（Ⅵ－１－１）
※29年度までは、「若年者等に対して段階に応じた職業キャリア支援を講ずること（Ⅴ－２－１）」</t>
    <rPh sb="49" eb="51">
      <t>ネンド</t>
    </rPh>
    <phoneticPr fontId="5"/>
  </si>
  <si>
    <t>標準処理期間内に認定した技能実習計画の割合（アウトカム）</t>
  </si>
  <si>
    <t>技能実習計画の認定件数(アウトプット)</t>
  </si>
  <si>
    <t>件</t>
    <rPh sb="0" eb="1">
      <t>ケン</t>
    </rPh>
    <phoneticPr fontId="5"/>
  </si>
  <si>
    <t>-</t>
    <phoneticPr fontId="5"/>
  </si>
  <si>
    <t>-</t>
    <phoneticPr fontId="5"/>
  </si>
  <si>
    <t>-</t>
    <phoneticPr fontId="5"/>
  </si>
  <si>
    <t>技能実習に関し、監理団体、実習実施者等による技能実習に係る業務の適正化の推進その他技能実習制度の適正な運営の推進、技能実習による技能実習生の技能等の修得活動の促進並びに技能実習生の保護等を図る。</t>
  </si>
  <si>
    <t>­</t>
    <phoneticPr fontId="5"/>
  </si>
  <si>
    <t>-</t>
    <phoneticPr fontId="5"/>
  </si>
  <si>
    <t>-</t>
    <phoneticPr fontId="5"/>
  </si>
  <si>
    <t>-</t>
    <phoneticPr fontId="5"/>
  </si>
  <si>
    <t>外国人技能実習機構において行う①技能実習計画の認定、②実習実施者・監理団体に対する報告徴収、実地検査等、③実習実施者の届出の受理、④監理団体の許可に関する調査、⑤技能実習生に対する相談・援助等、技能実習の適正化及び技能実習生の保護を図る事業については、専門的・全国統一的な執行の必要性が高いことから、地方自治体、民間等に委ねることは困難である。</t>
    <rPh sb="38" eb="39">
      <t>タイ</t>
    </rPh>
    <rPh sb="41" eb="43">
      <t>ホウコク</t>
    </rPh>
    <rPh sb="43" eb="45">
      <t>チョウシュウ</t>
    </rPh>
    <rPh sb="46" eb="48">
      <t>ジッチ</t>
    </rPh>
    <rPh sb="50" eb="51">
      <t>トウ</t>
    </rPh>
    <phoneticPr fontId="5"/>
  </si>
  <si>
    <t>日本再興戦略改訂2014（26年6月24日閣議決定）等において、新たな法律に基づく制度管理運用機関の設置等、管理監督体制の抜本的強化を図ること等とされており、技能実習制度の適正化のため、優先度の高い事業となっている。</t>
    <rPh sb="26" eb="27">
      <t>ナド</t>
    </rPh>
    <rPh sb="71" eb="72">
      <t>ナド</t>
    </rPh>
    <phoneticPr fontId="5"/>
  </si>
  <si>
    <t>‐</t>
  </si>
  <si>
    <t>無</t>
  </si>
  <si>
    <t>効率的な執行に努めており、妥当な水準である。</t>
    <rPh sb="0" eb="3">
      <t>コウリツテキ</t>
    </rPh>
    <rPh sb="4" eb="6">
      <t>シッコウ</t>
    </rPh>
    <rPh sb="7" eb="8">
      <t>ツト</t>
    </rPh>
    <rPh sb="13" eb="15">
      <t>ダトウ</t>
    </rPh>
    <rPh sb="16" eb="18">
      <t>スイジュン</t>
    </rPh>
    <phoneticPr fontId="5"/>
  </si>
  <si>
    <t>費目・使途は必要なものに限定されている。</t>
  </si>
  <si>
    <t>交付対象事業実績報告書等を精査し、経費の効率的な執行がなされているか確認を行っている。</t>
    <rPh sb="0" eb="2">
      <t>コウフ</t>
    </rPh>
    <rPh sb="2" eb="4">
      <t>タイショウ</t>
    </rPh>
    <rPh sb="4" eb="6">
      <t>ジギョウ</t>
    </rPh>
    <rPh sb="6" eb="8">
      <t>ジッセキ</t>
    </rPh>
    <rPh sb="8" eb="11">
      <t>ホウコクショ</t>
    </rPh>
    <rPh sb="11" eb="12">
      <t>トウ</t>
    </rPh>
    <rPh sb="13" eb="15">
      <t>セイサ</t>
    </rPh>
    <rPh sb="17" eb="19">
      <t>ケイヒ</t>
    </rPh>
    <rPh sb="20" eb="23">
      <t>コウリツテキ</t>
    </rPh>
    <rPh sb="24" eb="26">
      <t>シッコウ</t>
    </rPh>
    <rPh sb="34" eb="36">
      <t>カクニン</t>
    </rPh>
    <rPh sb="37" eb="38">
      <t>オコナ</t>
    </rPh>
    <phoneticPr fontId="5"/>
  </si>
  <si>
    <t>成果実績は目標を上回っている。</t>
    <rPh sb="0" eb="2">
      <t>セイカ</t>
    </rPh>
    <rPh sb="2" eb="4">
      <t>ジッセキ</t>
    </rPh>
    <rPh sb="5" eb="7">
      <t>モクヒョウ</t>
    </rPh>
    <rPh sb="8" eb="9">
      <t>ウエ</t>
    </rPh>
    <phoneticPr fontId="5"/>
  </si>
  <si>
    <t>新27-0032</t>
  </si>
  <si>
    <t>615</t>
  </si>
  <si>
    <t>606</t>
  </si>
  <si>
    <t>624</t>
    <phoneticPr fontId="5"/>
  </si>
  <si>
    <t>人件費</t>
    <rPh sb="0" eb="3">
      <t>ジンケンヒ</t>
    </rPh>
    <phoneticPr fontId="5"/>
  </si>
  <si>
    <t>A.外国人技能実習機構</t>
    <rPh sb="2" eb="5">
      <t>ガイコクジン</t>
    </rPh>
    <rPh sb="5" eb="7">
      <t>ギノウ</t>
    </rPh>
    <rPh sb="7" eb="9">
      <t>ジッシュウ</t>
    </rPh>
    <rPh sb="9" eb="11">
      <t>キコウ</t>
    </rPh>
    <phoneticPr fontId="5"/>
  </si>
  <si>
    <t>B.本省事務費</t>
    <rPh sb="2" eb="4">
      <t>ホンショウ</t>
    </rPh>
    <rPh sb="4" eb="7">
      <t>ジムヒ</t>
    </rPh>
    <phoneticPr fontId="5"/>
  </si>
  <si>
    <t>C.都道府県労働局事務費</t>
    <rPh sb="2" eb="6">
      <t>トドウフケン</t>
    </rPh>
    <rPh sb="6" eb="9">
      <t>ロウドウキョク</t>
    </rPh>
    <rPh sb="9" eb="12">
      <t>ジムヒ</t>
    </rPh>
    <phoneticPr fontId="5"/>
  </si>
  <si>
    <t>事業費</t>
    <rPh sb="0" eb="3">
      <t>ジギョウヒ</t>
    </rPh>
    <phoneticPr fontId="5"/>
  </si>
  <si>
    <t>管理費</t>
    <rPh sb="0" eb="3">
      <t>カンリヒ</t>
    </rPh>
    <phoneticPr fontId="5"/>
  </si>
  <si>
    <t>技能実習制度指導等業務庁費</t>
    <rPh sb="0" eb="13">
      <t>ギノウジッシュウセイドシドウトウギョウムチョウヒ</t>
    </rPh>
    <phoneticPr fontId="5"/>
  </si>
  <si>
    <t>職員旅費</t>
    <rPh sb="0" eb="2">
      <t>ショクイン</t>
    </rPh>
    <rPh sb="2" eb="4">
      <t>リョヒ</t>
    </rPh>
    <phoneticPr fontId="5"/>
  </si>
  <si>
    <t>庁費</t>
    <rPh sb="0" eb="2">
      <t>チョウヒ</t>
    </rPh>
    <phoneticPr fontId="5"/>
  </si>
  <si>
    <t>職員給与等</t>
  </si>
  <si>
    <t>印刷製本費、通信運搬費、旅費等</t>
  </si>
  <si>
    <t>借料、光熱水料、消耗品費等</t>
  </si>
  <si>
    <t>雑役務費、備品</t>
    <rPh sb="0" eb="2">
      <t>ザツエキ</t>
    </rPh>
    <rPh sb="2" eb="4">
      <t>ムヒ</t>
    </rPh>
    <rPh sb="5" eb="7">
      <t>ビヒン</t>
    </rPh>
    <phoneticPr fontId="5"/>
  </si>
  <si>
    <t>雑役務費</t>
    <rPh sb="0" eb="2">
      <t>ザツエキ</t>
    </rPh>
    <rPh sb="2" eb="4">
      <t>ムヒ</t>
    </rPh>
    <phoneticPr fontId="5"/>
  </si>
  <si>
    <t>外国人技能実習機構</t>
    <rPh sb="0" eb="3">
      <t>ガイコクジン</t>
    </rPh>
    <rPh sb="3" eb="7">
      <t>ギノウジッシュウ</t>
    </rPh>
    <rPh sb="7" eb="9">
      <t>キコウ</t>
    </rPh>
    <phoneticPr fontId="5"/>
  </si>
  <si>
    <t>監理団体、実習実施者等による技能実習に係る業務の適正化の推進その他技能実習制度の適正な運営の推進、技能実習による技能実習生の技能等の修得活動の促進並びに技能実習生の保護等を行う。</t>
    <rPh sb="0" eb="4">
      <t>カンリダンタイ</t>
    </rPh>
    <rPh sb="5" eb="9">
      <t>ジッシュウジッシ</t>
    </rPh>
    <rPh sb="9" eb="11">
      <t>シャトウ</t>
    </rPh>
    <rPh sb="14" eb="18">
      <t>ギノウジッシュウ</t>
    </rPh>
    <rPh sb="19" eb="20">
      <t>カカ</t>
    </rPh>
    <rPh sb="21" eb="23">
      <t>ギョウム</t>
    </rPh>
    <rPh sb="24" eb="27">
      <t>テキセイカ</t>
    </rPh>
    <rPh sb="28" eb="30">
      <t>スイシン</t>
    </rPh>
    <rPh sb="32" eb="33">
      <t>タ</t>
    </rPh>
    <rPh sb="33" eb="37">
      <t>ギノウジッシュウ</t>
    </rPh>
    <rPh sb="37" eb="39">
      <t>セイド</t>
    </rPh>
    <rPh sb="40" eb="42">
      <t>テキセイ</t>
    </rPh>
    <rPh sb="43" eb="45">
      <t>ウンエイ</t>
    </rPh>
    <rPh sb="46" eb="48">
      <t>スイシン</t>
    </rPh>
    <rPh sb="49" eb="53">
      <t>ギノウジッシュウ</t>
    </rPh>
    <rPh sb="56" eb="58">
      <t>ギノウ</t>
    </rPh>
    <rPh sb="58" eb="61">
      <t>ジッシュウセイ</t>
    </rPh>
    <rPh sb="62" eb="65">
      <t>ギノウトウ</t>
    </rPh>
    <rPh sb="66" eb="68">
      <t>シュウトク</t>
    </rPh>
    <rPh sb="68" eb="70">
      <t>カツドウ</t>
    </rPh>
    <rPh sb="71" eb="73">
      <t>ソクシン</t>
    </rPh>
    <rPh sb="73" eb="74">
      <t>ナラ</t>
    </rPh>
    <rPh sb="76" eb="81">
      <t>ギノウジッシュウセイ</t>
    </rPh>
    <rPh sb="82" eb="84">
      <t>ホゴ</t>
    </rPh>
    <rPh sb="84" eb="85">
      <t>トウ</t>
    </rPh>
    <rPh sb="86" eb="87">
      <t>オコナ</t>
    </rPh>
    <phoneticPr fontId="5"/>
  </si>
  <si>
    <t>補助金等交付</t>
  </si>
  <si>
    <t>-</t>
    <phoneticPr fontId="5"/>
  </si>
  <si>
    <t>-</t>
    <phoneticPr fontId="5"/>
  </si>
  <si>
    <t>-</t>
    <phoneticPr fontId="5"/>
  </si>
  <si>
    <t>-</t>
    <phoneticPr fontId="5"/>
  </si>
  <si>
    <t>-</t>
    <phoneticPr fontId="5"/>
  </si>
  <si>
    <t>点検対象外</t>
    <rPh sb="0" eb="2">
      <t>テンケン</t>
    </rPh>
    <rPh sb="2" eb="5">
      <t>タイショウガイ</t>
    </rPh>
    <phoneticPr fontId="5"/>
  </si>
  <si>
    <t>6,361百万円
/410,972人</t>
    <rPh sb="5" eb="6">
      <t>ヒャク</t>
    </rPh>
    <rPh sb="6" eb="8">
      <t>マンエン</t>
    </rPh>
    <rPh sb="17" eb="18">
      <t>ニン</t>
    </rPh>
    <phoneticPr fontId="5"/>
  </si>
  <si>
    <t>本省事務費</t>
    <rPh sb="0" eb="2">
      <t>ホンショウ</t>
    </rPh>
    <rPh sb="2" eb="5">
      <t>ジムヒ</t>
    </rPh>
    <phoneticPr fontId="5"/>
  </si>
  <si>
    <t>都道府県労働局事務費</t>
    <rPh sb="0" eb="4">
      <t>トドウフケン</t>
    </rPh>
    <rPh sb="4" eb="7">
      <t>ロウドウキョク</t>
    </rPh>
    <rPh sb="7" eb="10">
      <t>ジムヒ</t>
    </rPh>
    <phoneticPr fontId="5"/>
  </si>
  <si>
    <t>-</t>
    <phoneticPr fontId="5"/>
  </si>
  <si>
    <t>外国人技能実習機構の運営等に係る雑役務費等</t>
    <rPh sb="0" eb="3">
      <t>ガイコクジン</t>
    </rPh>
    <rPh sb="3" eb="5">
      <t>ギノウ</t>
    </rPh>
    <rPh sb="5" eb="7">
      <t>ジッシュウ</t>
    </rPh>
    <rPh sb="7" eb="9">
      <t>キコウ</t>
    </rPh>
    <rPh sb="10" eb="12">
      <t>ウンエイ</t>
    </rPh>
    <rPh sb="12" eb="13">
      <t>トウ</t>
    </rPh>
    <rPh sb="14" eb="15">
      <t>カカ</t>
    </rPh>
    <rPh sb="16" eb="20">
      <t>ザツエキムヒ</t>
    </rPh>
    <rPh sb="20" eb="21">
      <t>トウ</t>
    </rPh>
    <phoneticPr fontId="5"/>
  </si>
  <si>
    <t>外国人技能実習機構の運営等に係る雑役務費等</t>
    <rPh sb="10" eb="12">
      <t>ウンエイ</t>
    </rPh>
    <rPh sb="12" eb="13">
      <t>トウ</t>
    </rPh>
    <phoneticPr fontId="5"/>
  </si>
  <si>
    <t>-</t>
    <phoneticPr fontId="5"/>
  </si>
  <si>
    <t>-</t>
    <phoneticPr fontId="5"/>
  </si>
  <si>
    <t>－</t>
    <phoneticPr fontId="5"/>
  </si>
  <si>
    <t>-</t>
    <phoneticPr fontId="5"/>
  </si>
  <si>
    <t>-</t>
    <phoneticPr fontId="5"/>
  </si>
  <si>
    <t>－</t>
    <phoneticPr fontId="5"/>
  </si>
  <si>
    <t>3,449百万円
/274,233人</t>
    <rPh sb="5" eb="6">
      <t>ヒャク</t>
    </rPh>
    <rPh sb="6" eb="8">
      <t>マンエン</t>
    </rPh>
    <rPh sb="17" eb="18">
      <t>ニン</t>
    </rPh>
    <phoneticPr fontId="5"/>
  </si>
  <si>
    <t>6,211百万円
/328,360人</t>
    <phoneticPr fontId="5"/>
  </si>
  <si>
    <t>技能実習制度は、国が制度の管理・運用をしている国際協力のひとつであって、全国で制度が活用され、令和元年末現在約41万人に及ぶ技能実習生が在留している。また、第192回臨時国会で「外国人の技能実習の適正な実施及び技能実習生の保護に関する法律（以下「技能実習法」という）」が成立し、同法に基づき外国人技能実習機構が指導監督等の事業を適切に遂行するためには、国費を投入する必要がある。</t>
    <rPh sb="47" eb="49">
      <t>レイワ</t>
    </rPh>
    <rPh sb="49" eb="50">
      <t>モト</t>
    </rPh>
    <rPh sb="120" eb="122">
      <t>イカ</t>
    </rPh>
    <rPh sb="123" eb="125">
      <t>ギノウ</t>
    </rPh>
    <rPh sb="125" eb="128">
      <t>ジッシュウホウ</t>
    </rPh>
    <phoneticPr fontId="5"/>
  </si>
  <si>
    <t>活動実績は目標の90％を超えている。</t>
    <rPh sb="0" eb="2">
      <t>カツドウ</t>
    </rPh>
    <rPh sb="2" eb="4">
      <t>ジッセキ</t>
    </rPh>
    <rPh sb="5" eb="7">
      <t>モクヒョウ</t>
    </rPh>
    <rPh sb="12" eb="13">
      <t>コ</t>
    </rPh>
    <phoneticPr fontId="5"/>
  </si>
  <si>
    <t>成果実績は目標達成しており、かつ活動実績も目標の90％を超えていることから、業務は着実に実施できている。</t>
    <rPh sb="0" eb="2">
      <t>セイカ</t>
    </rPh>
    <rPh sb="2" eb="4">
      <t>ジッセキ</t>
    </rPh>
    <rPh sb="5" eb="7">
      <t>モクヒョウ</t>
    </rPh>
    <rPh sb="7" eb="9">
      <t>タッセイ</t>
    </rPh>
    <rPh sb="16" eb="18">
      <t>カツドウ</t>
    </rPh>
    <rPh sb="18" eb="20">
      <t>ジッセキ</t>
    </rPh>
    <rPh sb="21" eb="23">
      <t>モクヒョウ</t>
    </rPh>
    <rPh sb="28" eb="29">
      <t>コ</t>
    </rPh>
    <rPh sb="38" eb="40">
      <t>ギョウム</t>
    </rPh>
    <rPh sb="41" eb="43">
      <t>チャクジツ</t>
    </rPh>
    <rPh sb="44" eb="46">
      <t>ジッシ</t>
    </rPh>
    <phoneticPr fontId="5"/>
  </si>
  <si>
    <t>外国人技能実習機構が技能実習法に定められた業務を適切に実施するため、引き続き必要な予算を確保しつつ、効率的な執行に務めていく。</t>
    <rPh sb="0" eb="3">
      <t>ガイコクジン</t>
    </rPh>
    <rPh sb="3" eb="5">
      <t>ギノウ</t>
    </rPh>
    <rPh sb="5" eb="7">
      <t>ジッシュウ</t>
    </rPh>
    <rPh sb="7" eb="9">
      <t>キコウ</t>
    </rPh>
    <rPh sb="10" eb="12">
      <t>ギノウ</t>
    </rPh>
    <rPh sb="12" eb="15">
      <t>ジッシュウホウ</t>
    </rPh>
    <rPh sb="16" eb="17">
      <t>サダ</t>
    </rPh>
    <rPh sb="21" eb="23">
      <t>ギョウム</t>
    </rPh>
    <rPh sb="24" eb="26">
      <t>テキセツ</t>
    </rPh>
    <rPh sb="27" eb="29">
      <t>ジッシ</t>
    </rPh>
    <rPh sb="34" eb="35">
      <t>ヒ</t>
    </rPh>
    <rPh sb="36" eb="37">
      <t>ツヅ</t>
    </rPh>
    <rPh sb="38" eb="40">
      <t>ヒツヨウ</t>
    </rPh>
    <rPh sb="41" eb="43">
      <t>ヨサン</t>
    </rPh>
    <rPh sb="44" eb="46">
      <t>カクホ</t>
    </rPh>
    <rPh sb="50" eb="53">
      <t>コウリツテキ</t>
    </rPh>
    <rPh sb="54" eb="56">
      <t>シッコウ</t>
    </rPh>
    <rPh sb="57" eb="58">
      <t>ツト</t>
    </rPh>
    <phoneticPr fontId="5"/>
  </si>
  <si>
    <t>引き続き、必要な予算額を確保し、適正な執行に努めること。</t>
    <phoneticPr fontId="5"/>
  </si>
  <si>
    <t xml:space="preserve">「『日本再興戦略』改訂2014年」（平成26年６月24日閣議決定）
「産業競争力の強化に関する実行計画（2015年版）」（平成27年２月10日閣議決定）
「外国人の受入・共生のための総合的対応策(令和２年度改訂)」(令和２年７月14日関係閣僚会議決定)
「経済財政運営と改革の基本方針2020」(令和２年７月17日閣議決定)
</t>
    <rPh sb="98" eb="100">
      <t>レイワ</t>
    </rPh>
    <rPh sb="101" eb="103">
      <t>ネンド</t>
    </rPh>
    <phoneticPr fontId="5"/>
  </si>
  <si>
    <t>一部事業等の見直しによる減。</t>
    <rPh sb="0" eb="2">
      <t>イチブ</t>
    </rPh>
    <rPh sb="2" eb="4">
      <t>ジギョウ</t>
    </rPh>
    <rPh sb="4" eb="5">
      <t>ナド</t>
    </rPh>
    <rPh sb="6" eb="8">
      <t>ミナオ</t>
    </rPh>
    <rPh sb="12" eb="13">
      <t>ゲン</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</si>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</sst>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3"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259559</xdr:rowOff>
    </xdr:from>
    <xdr:to>
      <xdr:col>25</xdr:col>
      <xdr:colOff>93333</xdr:colOff>
      <xdr:row>744</xdr:row>
      <xdr:rowOff>27982</xdr:rowOff>
    </xdr:to>
    <xdr:sp macro="" textlink="">
      <xdr:nvSpPr>
        <xdr:cNvPr id="2" name="テキスト ボックス 1"/>
        <xdr:cNvSpPr txBox="1"/>
      </xdr:nvSpPr>
      <xdr:spPr>
        <a:xfrm>
          <a:off x="1441622" y="43237904"/>
          <a:ext cx="3800360" cy="81102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厚生労働省</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600"/>
            </a:lnSpc>
          </a:pPr>
          <a:r>
            <a:rPr kumimoji="1" lang="en-US" altLang="ja-JP" sz="1400" b="1">
              <a:solidFill>
                <a:schemeClr val="tx1"/>
              </a:solidFill>
              <a:latin typeface="ＭＳ ゴシック" panose="020B0609070205080204" pitchFamily="49" charset="-128"/>
              <a:ea typeface="ＭＳ ゴシック" panose="020B0609070205080204" pitchFamily="49" charset="-128"/>
            </a:rPr>
            <a:t>6,211</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62677</xdr:colOff>
      <xdr:row>744</xdr:row>
      <xdr:rowOff>25743</xdr:rowOff>
    </xdr:from>
    <xdr:to>
      <xdr:col>10</xdr:col>
      <xdr:colOff>64359</xdr:colOff>
      <xdr:row>754</xdr:row>
      <xdr:rowOff>223128</xdr:rowOff>
    </xdr:to>
    <xdr:cxnSp macro="">
      <xdr:nvCxnSpPr>
        <xdr:cNvPr id="3" name="直線矢印コネクタ 2"/>
        <xdr:cNvCxnSpPr>
          <a:endCxn id="4" idx="0"/>
        </xdr:cNvCxnSpPr>
      </xdr:nvCxnSpPr>
      <xdr:spPr>
        <a:xfrm flipH="1">
          <a:off x="2122136" y="42077331"/>
          <a:ext cx="1682" cy="367272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27072</xdr:colOff>
      <xdr:row>754</xdr:row>
      <xdr:rowOff>223128</xdr:rowOff>
    </xdr:from>
    <xdr:to>
      <xdr:col>13</xdr:col>
      <xdr:colOff>98280</xdr:colOff>
      <xdr:row>755</xdr:row>
      <xdr:rowOff>88506</xdr:rowOff>
    </xdr:to>
    <xdr:sp macro="" textlink="">
      <xdr:nvSpPr>
        <xdr:cNvPr id="4" name="テキスト ボックス 3"/>
        <xdr:cNvSpPr txBox="1"/>
      </xdr:nvSpPr>
      <xdr:spPr>
        <a:xfrm>
          <a:off x="1468694" y="47719412"/>
          <a:ext cx="1306883"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交付金</a:t>
          </a:r>
          <a:r>
            <a:rPr kumimoji="1" lang="en-US" altLang="ja-JP" sz="1400" b="1">
              <a:latin typeface="ＭＳ ゴシック" panose="020B0609070205080204" pitchFamily="49" charset="-128"/>
              <a:ea typeface="ＭＳ ゴシック" panose="020B0609070205080204" pitchFamily="49" charset="-128"/>
            </a:rPr>
            <a:t>】</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41948</xdr:colOff>
      <xdr:row>755</xdr:row>
      <xdr:rowOff>166235</xdr:rowOff>
    </xdr:from>
    <xdr:to>
      <xdr:col>20</xdr:col>
      <xdr:colOff>2236</xdr:colOff>
      <xdr:row>757</xdr:row>
      <xdr:rowOff>291028</xdr:rowOff>
    </xdr:to>
    <xdr:sp macro="" textlink="">
      <xdr:nvSpPr>
        <xdr:cNvPr id="5" name="テキスト ボックス 4"/>
        <xdr:cNvSpPr txBox="1"/>
      </xdr:nvSpPr>
      <xdr:spPr>
        <a:xfrm>
          <a:off x="1483570" y="48010053"/>
          <a:ext cx="2637585" cy="81986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ja-JP" altLang="en-US" sz="1400" b="1">
              <a:latin typeface="ＭＳ ゴシック" panose="020B0609070205080204" pitchFamily="49" charset="-128"/>
              <a:ea typeface="ＭＳ ゴシック" panose="020B0609070205080204" pitchFamily="49" charset="-128"/>
            </a:rPr>
            <a:t>Ａ．</a:t>
          </a:r>
          <a:r>
            <a:rPr kumimoji="1" lang="ja-JP" altLang="en-US" sz="1400" b="1">
              <a:solidFill>
                <a:schemeClr val="tx1"/>
              </a:solidFill>
              <a:latin typeface="ＭＳ ゴシック" panose="020B0609070205080204" pitchFamily="49" charset="-128"/>
              <a:ea typeface="ＭＳ ゴシック" panose="020B0609070205080204" pitchFamily="49" charset="-128"/>
            </a:rPr>
            <a:t>外国人技能実習機構</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a:p>
          <a:pPr algn="ctr">
            <a:lnSpc>
              <a:spcPts val="1600"/>
            </a:lnSpc>
          </a:pPr>
          <a:r>
            <a:rPr kumimoji="1" lang="en-US" altLang="ja-JP" sz="1400" b="1">
              <a:solidFill>
                <a:schemeClr val="tx1"/>
              </a:solidFill>
              <a:latin typeface="ＭＳ ゴシック" panose="020B0609070205080204" pitchFamily="49" charset="-128"/>
              <a:ea typeface="ＭＳ ゴシック" panose="020B0609070205080204" pitchFamily="49" charset="-128"/>
            </a:rPr>
            <a:t>6,171</a:t>
          </a:r>
          <a:r>
            <a:rPr kumimoji="1" lang="ja-JP" altLang="en-US" sz="1400" b="1">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37840</xdr:colOff>
      <xdr:row>747</xdr:row>
      <xdr:rowOff>24732</xdr:rowOff>
    </xdr:from>
    <xdr:to>
      <xdr:col>26</xdr:col>
      <xdr:colOff>151311</xdr:colOff>
      <xdr:row>749</xdr:row>
      <xdr:rowOff>25628</xdr:rowOff>
    </xdr:to>
    <xdr:sp macro="" textlink="">
      <xdr:nvSpPr>
        <xdr:cNvPr id="6" name="テキスト ボックス 5"/>
        <xdr:cNvSpPr txBox="1"/>
      </xdr:nvSpPr>
      <xdr:spPr>
        <a:xfrm>
          <a:off x="3538921" y="45088279"/>
          <a:ext cx="1966985" cy="69596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Ｂ．本省事務費</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700"/>
            </a:lnSpc>
          </a:pPr>
          <a:r>
            <a:rPr kumimoji="1" lang="en-US" altLang="ja-JP" sz="1400" b="1" baseline="0">
              <a:solidFill>
                <a:schemeClr val="tx1"/>
              </a:solidFill>
              <a:latin typeface="ＭＳ ゴシック" panose="020B0609070205080204" pitchFamily="49" charset="-128"/>
              <a:ea typeface="ＭＳ ゴシック" panose="020B0609070205080204" pitchFamily="49" charset="-128"/>
            </a:rPr>
            <a:t> 26</a:t>
          </a:r>
          <a:r>
            <a:rPr kumimoji="1" lang="ja-JP" altLang="en-US" sz="1400" b="1">
              <a:solidFill>
                <a:schemeClr val="tx1"/>
              </a:solidFill>
              <a:latin typeface="ＭＳ ゴシック" panose="020B0609070205080204" pitchFamily="49" charset="-128"/>
              <a:ea typeface="ＭＳ ゴシック" panose="020B0609070205080204" pitchFamily="49" charset="-128"/>
            </a:rPr>
            <a:t>百万円</a:t>
          </a:r>
          <a:endParaRPr lang="ja-JP" altLang="ja-JP" sz="1400">
            <a:solidFill>
              <a:schemeClr val="tx1"/>
            </a:solidFill>
            <a:effectLst/>
          </a:endParaRPr>
        </a:p>
      </xdr:txBody>
    </xdr:sp>
    <xdr:clientData/>
  </xdr:twoCellAnchor>
  <xdr:twoCellAnchor>
    <xdr:from>
      <xdr:col>21</xdr:col>
      <xdr:colOff>193074</xdr:colOff>
      <xdr:row>744</xdr:row>
      <xdr:rowOff>25743</xdr:rowOff>
    </xdr:from>
    <xdr:to>
      <xdr:col>21</xdr:col>
      <xdr:colOff>197549</xdr:colOff>
      <xdr:row>747</xdr:row>
      <xdr:rowOff>24732</xdr:rowOff>
    </xdr:to>
    <xdr:cxnSp macro="">
      <xdr:nvCxnSpPr>
        <xdr:cNvPr id="7" name="直線矢印コネクタ 6"/>
        <xdr:cNvCxnSpPr>
          <a:endCxn id="6" idx="0"/>
        </xdr:cNvCxnSpPr>
      </xdr:nvCxnSpPr>
      <xdr:spPr>
        <a:xfrm>
          <a:off x="4517939" y="42077331"/>
          <a:ext cx="4475" cy="104159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20485</xdr:colOff>
      <xdr:row>754</xdr:row>
      <xdr:rowOff>123980</xdr:rowOff>
    </xdr:from>
    <xdr:to>
      <xdr:col>49</xdr:col>
      <xdr:colOff>159593</xdr:colOff>
      <xdr:row>757</xdr:row>
      <xdr:rowOff>617838</xdr:rowOff>
    </xdr:to>
    <xdr:sp macro="" textlink="">
      <xdr:nvSpPr>
        <xdr:cNvPr id="8" name="テキスト ボックス 7"/>
        <xdr:cNvSpPr txBox="1"/>
      </xdr:nvSpPr>
      <xdr:spPr>
        <a:xfrm>
          <a:off x="4757242" y="46551919"/>
          <a:ext cx="5493702" cy="15364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ア）技能実習計画の認定</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イ）実習実施者・監理団体に対する報告徴収、実地検査等</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ウ）実習実施者の届出の受理</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エ）監理団体の許可に関する調査</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オ）技能実習生に対する相談・援助等を行う</a:t>
          </a:r>
        </a:p>
      </xdr:txBody>
    </xdr:sp>
    <xdr:clientData/>
  </xdr:twoCellAnchor>
  <xdr:twoCellAnchor>
    <xdr:from>
      <xdr:col>27</xdr:col>
      <xdr:colOff>167877</xdr:colOff>
      <xdr:row>741</xdr:row>
      <xdr:rowOff>257432</xdr:rowOff>
    </xdr:from>
    <xdr:to>
      <xdr:col>49</xdr:col>
      <xdr:colOff>258985</xdr:colOff>
      <xdr:row>747</xdr:row>
      <xdr:rowOff>69396</xdr:rowOff>
    </xdr:to>
    <xdr:sp macro="" textlink="">
      <xdr:nvSpPr>
        <xdr:cNvPr id="9" name="テキスト ボックス 8"/>
        <xdr:cNvSpPr txBox="1"/>
      </xdr:nvSpPr>
      <xdr:spPr>
        <a:xfrm>
          <a:off x="5728418" y="43235777"/>
          <a:ext cx="4621918" cy="189716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400">
              <a:latin typeface="ＭＳ ゴシック" panose="020B0609070205080204" pitchFamily="49" charset="-128"/>
              <a:ea typeface="ＭＳ ゴシック" panose="020B0609070205080204" pitchFamily="49" charset="-128"/>
            </a:rPr>
            <a:t>　</a:t>
          </a:r>
          <a:r>
            <a:rPr kumimoji="1" lang="ja-JP" altLang="en-US" sz="1400">
              <a:latin typeface="ＭＳ Ｐゴシック" panose="020B0600070205080204" pitchFamily="50" charset="-128"/>
              <a:ea typeface="ＭＳ Ｐゴシック" panose="020B0600070205080204" pitchFamily="50" charset="-128"/>
            </a:rPr>
            <a:t>技能実習の基本理念に従い、技能実習に関し、監理団体、実習実施者等による技能実習に係る業務の適正化の推進その他技能実習制度の適正な運営の推進、技能実習による技能実習生の技能等の修得活動の促進並びに技能実習生の保護等を図り、もって人材育成を通じた開発途上地域への技能等の移転による国際協力の推進に寄与することを目的とする。</a:t>
          </a:r>
        </a:p>
      </xdr:txBody>
    </xdr:sp>
    <xdr:clientData/>
  </xdr:twoCellAnchor>
  <xdr:twoCellAnchor>
    <xdr:from>
      <xdr:col>12</xdr:col>
      <xdr:colOff>51919</xdr:colOff>
      <xdr:row>750</xdr:row>
      <xdr:rowOff>251277</xdr:rowOff>
    </xdr:from>
    <xdr:to>
      <xdr:col>24</xdr:col>
      <xdr:colOff>134744</xdr:colOff>
      <xdr:row>753</xdr:row>
      <xdr:rowOff>259560</xdr:rowOff>
    </xdr:to>
    <xdr:sp macro="" textlink="">
      <xdr:nvSpPr>
        <xdr:cNvPr id="10" name="テキスト ボックス 9"/>
        <xdr:cNvSpPr txBox="1"/>
      </xdr:nvSpPr>
      <xdr:spPr>
        <a:xfrm>
          <a:off x="2523270" y="46357426"/>
          <a:ext cx="2554177" cy="105088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Ｃ．都道府県</a:t>
          </a:r>
          <a:r>
            <a:rPr kumimoji="1" lang="ja-JP" altLang="en-US" sz="1400" b="1">
              <a:solidFill>
                <a:schemeClr val="tx1"/>
              </a:solidFill>
              <a:latin typeface="ＭＳ ゴシック" panose="020B0609070205080204" pitchFamily="49" charset="-128"/>
              <a:ea typeface="ＭＳ ゴシック" panose="020B0609070205080204" pitchFamily="49" charset="-128"/>
            </a:rPr>
            <a:t>労働局事務費</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b="1">
              <a:solidFill>
                <a:schemeClr val="tx1"/>
              </a:solidFill>
              <a:latin typeface="ＭＳ ゴシック" panose="020B0609070205080204" pitchFamily="49" charset="-128"/>
              <a:ea typeface="ＭＳ ゴシック" panose="020B0609070205080204" pitchFamily="49" charset="-128"/>
            </a:rPr>
            <a:t>（</a:t>
          </a:r>
          <a:r>
            <a:rPr kumimoji="1" lang="en-US" altLang="ja-JP" sz="1400" b="1">
              <a:solidFill>
                <a:schemeClr val="tx1"/>
              </a:solidFill>
              <a:latin typeface="ＭＳ ゴシック" panose="020B0609070205080204" pitchFamily="49" charset="-128"/>
              <a:ea typeface="ＭＳ ゴシック" panose="020B0609070205080204" pitchFamily="49" charset="-128"/>
            </a:rPr>
            <a:t>47</a:t>
          </a:r>
          <a:r>
            <a:rPr kumimoji="1" lang="ja-JP" altLang="en-US" sz="1400" b="1">
              <a:solidFill>
                <a:schemeClr val="tx1"/>
              </a:solidFill>
              <a:latin typeface="ＭＳ ゴシック" panose="020B0609070205080204" pitchFamily="49" charset="-128"/>
              <a:ea typeface="ＭＳ ゴシック" panose="020B0609070205080204" pitchFamily="49" charset="-128"/>
            </a:rPr>
            <a:t>局）</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a:p>
          <a:pPr algn="ctr">
            <a:lnSpc>
              <a:spcPts val="1700"/>
            </a:lnSpc>
          </a:pPr>
          <a:r>
            <a:rPr kumimoji="1" lang="en-US" altLang="ja-JP" sz="1400" b="1" baseline="0">
              <a:solidFill>
                <a:schemeClr val="tx1"/>
              </a:solidFill>
              <a:latin typeface="ＭＳ ゴシック" panose="020B0609070205080204" pitchFamily="49" charset="-128"/>
              <a:ea typeface="ＭＳ ゴシック" panose="020B0609070205080204" pitchFamily="49" charset="-128"/>
            </a:rPr>
            <a:t> 14</a:t>
          </a:r>
          <a:r>
            <a:rPr kumimoji="1" lang="ja-JP" altLang="en-US" sz="1400" b="1">
              <a:solidFill>
                <a:schemeClr val="tx1"/>
              </a:solidFill>
              <a:latin typeface="ＭＳ ゴシック" panose="020B0609070205080204" pitchFamily="49" charset="-128"/>
              <a:ea typeface="ＭＳ ゴシック" panose="020B0609070205080204" pitchFamily="49" charset="-128"/>
            </a:rPr>
            <a:t>百万円</a:t>
          </a:r>
          <a:endParaRPr lang="ja-JP" altLang="ja-JP" sz="1400">
            <a:solidFill>
              <a:schemeClr val="tx1"/>
            </a:solidFill>
            <a:effectLst/>
          </a:endParaRPr>
        </a:p>
      </xdr:txBody>
    </xdr:sp>
    <xdr:clientData/>
  </xdr:twoCellAnchor>
  <xdr:twoCellAnchor>
    <xdr:from>
      <xdr:col>16</xdr:col>
      <xdr:colOff>50248</xdr:colOff>
      <xdr:row>744</xdr:row>
      <xdr:rowOff>27982</xdr:rowOff>
    </xdr:from>
    <xdr:to>
      <xdr:col>16</xdr:col>
      <xdr:colOff>60202</xdr:colOff>
      <xdr:row>750</xdr:row>
      <xdr:rowOff>276124</xdr:rowOff>
    </xdr:to>
    <xdr:cxnSp macro="">
      <xdr:nvCxnSpPr>
        <xdr:cNvPr id="11" name="直線矢印コネクタ 10"/>
        <xdr:cNvCxnSpPr>
          <a:stCxn id="2" idx="2"/>
        </xdr:cNvCxnSpPr>
      </xdr:nvCxnSpPr>
      <xdr:spPr>
        <a:xfrm>
          <a:off x="3345383" y="44048928"/>
          <a:ext cx="9954" cy="23333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B835" sqref="BB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640</v>
      </c>
      <c r="AT2" s="971"/>
      <c r="AU2" s="971"/>
      <c r="AV2" s="51" t="str">
        <f>IF(AW2="", "", "-")</f>
        <v/>
      </c>
      <c r="AW2" s="916"/>
      <c r="AX2" s="916"/>
    </row>
    <row r="3" spans="1:50" ht="21" customHeight="1" thickBot="1" x14ac:dyDescent="0.2">
      <c r="A3" s="871" t="s">
        <v>430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562</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563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527</v>
      </c>
      <c r="H5" s="843"/>
      <c r="I5" s="843"/>
      <c r="J5" s="843"/>
      <c r="K5" s="843"/>
      <c r="L5" s="843"/>
      <c r="M5" s="844" t="s">
        <v>66</v>
      </c>
      <c r="N5" s="845"/>
      <c r="O5" s="845"/>
      <c r="P5" s="845"/>
      <c r="Q5" s="845"/>
      <c r="R5" s="846"/>
      <c r="S5" s="847" t="s">
        <v>70</v>
      </c>
      <c r="T5" s="843"/>
      <c r="U5" s="843"/>
      <c r="V5" s="843"/>
      <c r="W5" s="843"/>
      <c r="X5" s="848"/>
      <c r="Y5" s="699" t="s">
        <v>3</v>
      </c>
      <c r="Z5" s="546"/>
      <c r="AA5" s="546"/>
      <c r="AB5" s="546"/>
      <c r="AC5" s="546"/>
      <c r="AD5" s="547"/>
      <c r="AE5" s="700" t="s">
        <v>565</v>
      </c>
      <c r="AF5" s="700"/>
      <c r="AG5" s="700"/>
      <c r="AH5" s="700"/>
      <c r="AI5" s="700"/>
      <c r="AJ5" s="700"/>
      <c r="AK5" s="700"/>
      <c r="AL5" s="700"/>
      <c r="AM5" s="700"/>
      <c r="AN5" s="700"/>
      <c r="AO5" s="700"/>
      <c r="AP5" s="701"/>
      <c r="AQ5" s="702" t="s">
        <v>566</v>
      </c>
      <c r="AR5" s="703"/>
      <c r="AS5" s="703"/>
      <c r="AT5" s="703"/>
      <c r="AU5" s="703"/>
      <c r="AV5" s="703"/>
      <c r="AW5" s="703"/>
      <c r="AX5" s="704"/>
    </row>
    <row r="6" spans="1:50" ht="30" customHeight="1" x14ac:dyDescent="0.15">
      <c r="A6" s="707" t="s">
        <v>4</v>
      </c>
      <c r="B6" s="708"/>
      <c r="C6" s="708"/>
      <c r="D6" s="708"/>
      <c r="E6" s="708"/>
      <c r="F6" s="708"/>
      <c r="G6" s="395" t="str">
        <f>入力規則等!F39</f>
        <v>一般会計、労働保険特別会計労災勘定、労働保険特別会計雇用勘定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47"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7" t="s">
        <v>394</v>
      </c>
      <c r="Z7" s="446"/>
      <c r="AA7" s="446"/>
      <c r="AB7" s="446"/>
      <c r="AC7" s="446"/>
      <c r="AD7" s="928"/>
      <c r="AE7" s="917" t="s">
        <v>655</v>
      </c>
      <c r="AF7" s="918"/>
      <c r="AG7" s="918"/>
      <c r="AH7" s="918"/>
      <c r="AI7" s="918"/>
      <c r="AJ7" s="918"/>
      <c r="AK7" s="918"/>
      <c r="AL7" s="918"/>
      <c r="AM7" s="918"/>
      <c r="AN7" s="918"/>
      <c r="AO7" s="918"/>
      <c r="AP7" s="918"/>
      <c r="AQ7" s="918"/>
      <c r="AR7" s="918"/>
      <c r="AS7" s="918"/>
      <c r="AT7" s="918"/>
      <c r="AU7" s="918"/>
      <c r="AV7" s="918"/>
      <c r="AW7" s="918"/>
      <c r="AX7" s="919"/>
    </row>
    <row r="8" spans="1:50" ht="27.75" customHeight="1" x14ac:dyDescent="0.15">
      <c r="A8" s="498" t="s">
        <v>259</v>
      </c>
      <c r="B8" s="499"/>
      <c r="C8" s="499"/>
      <c r="D8" s="499"/>
      <c r="E8" s="499"/>
      <c r="F8" s="500"/>
      <c r="G8" s="938" t="str">
        <f>入力規則等!A27</f>
        <v>-</v>
      </c>
      <c r="H8" s="721"/>
      <c r="I8" s="721"/>
      <c r="J8" s="721"/>
      <c r="K8" s="721"/>
      <c r="L8" s="721"/>
      <c r="M8" s="721"/>
      <c r="N8" s="721"/>
      <c r="O8" s="721"/>
      <c r="P8" s="721"/>
      <c r="Q8" s="721"/>
      <c r="R8" s="721"/>
      <c r="S8" s="721"/>
      <c r="T8" s="721"/>
      <c r="U8" s="721"/>
      <c r="V8" s="721"/>
      <c r="W8" s="721"/>
      <c r="X8" s="939"/>
      <c r="Y8" s="849" t="s">
        <v>260</v>
      </c>
      <c r="Z8" s="850"/>
      <c r="AA8" s="850"/>
      <c r="AB8" s="850"/>
      <c r="AC8" s="850"/>
      <c r="AD8" s="851"/>
      <c r="AE8" s="720" t="str">
        <f>入力規則等!K13</f>
        <v>社会保障、その他の事項経費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569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93.75" customHeight="1" x14ac:dyDescent="0.15">
      <c r="A10" s="661" t="s">
        <v>30</v>
      </c>
      <c r="B10" s="662"/>
      <c r="C10" s="662"/>
      <c r="D10" s="662"/>
      <c r="E10" s="662"/>
      <c r="F10" s="662"/>
      <c r="G10" s="755" t="s">
        <v>570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81" t="s">
        <v>24</v>
      </c>
      <c r="B12" s="982"/>
      <c r="C12" s="982"/>
      <c r="D12" s="982"/>
      <c r="E12" s="982"/>
      <c r="F12" s="983"/>
      <c r="G12" s="761"/>
      <c r="H12" s="762"/>
      <c r="I12" s="762"/>
      <c r="J12" s="762"/>
      <c r="K12" s="762"/>
      <c r="L12" s="762"/>
      <c r="M12" s="762"/>
      <c r="N12" s="762"/>
      <c r="O12" s="762"/>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3476</v>
      </c>
      <c r="Q13" s="659"/>
      <c r="R13" s="659"/>
      <c r="S13" s="659"/>
      <c r="T13" s="659"/>
      <c r="U13" s="659"/>
      <c r="V13" s="660"/>
      <c r="W13" s="658">
        <v>3529</v>
      </c>
      <c r="X13" s="659"/>
      <c r="Y13" s="659"/>
      <c r="Z13" s="659"/>
      <c r="AA13" s="659"/>
      <c r="AB13" s="659"/>
      <c r="AC13" s="660"/>
      <c r="AD13" s="658">
        <v>6415</v>
      </c>
      <c r="AE13" s="659"/>
      <c r="AF13" s="659"/>
      <c r="AG13" s="659"/>
      <c r="AH13" s="659"/>
      <c r="AI13" s="659"/>
      <c r="AJ13" s="660"/>
      <c r="AK13" s="658">
        <v>6361</v>
      </c>
      <c r="AL13" s="659"/>
      <c r="AM13" s="659"/>
      <c r="AN13" s="659"/>
      <c r="AO13" s="659"/>
      <c r="AP13" s="659"/>
      <c r="AQ13" s="660"/>
      <c r="AR13" s="924">
        <v>6267</v>
      </c>
      <c r="AS13" s="925"/>
      <c r="AT13" s="925"/>
      <c r="AU13" s="925"/>
      <c r="AV13" s="925"/>
      <c r="AW13" s="925"/>
      <c r="AX13" s="926"/>
    </row>
    <row r="14" spans="1:50" ht="21" customHeight="1" x14ac:dyDescent="0.15">
      <c r="A14" s="615"/>
      <c r="B14" s="616"/>
      <c r="C14" s="616"/>
      <c r="D14" s="616"/>
      <c r="E14" s="616"/>
      <c r="F14" s="617"/>
      <c r="G14" s="726"/>
      <c r="H14" s="727"/>
      <c r="I14" s="712" t="s">
        <v>8</v>
      </c>
      <c r="J14" s="763"/>
      <c r="K14" s="763"/>
      <c r="L14" s="763"/>
      <c r="M14" s="763"/>
      <c r="N14" s="763"/>
      <c r="O14" s="764"/>
      <c r="P14" s="658" t="s">
        <v>571</v>
      </c>
      <c r="Q14" s="659"/>
      <c r="R14" s="659"/>
      <c r="S14" s="659"/>
      <c r="T14" s="659"/>
      <c r="U14" s="659"/>
      <c r="V14" s="660"/>
      <c r="W14" s="658" t="s">
        <v>571</v>
      </c>
      <c r="X14" s="659"/>
      <c r="Y14" s="659"/>
      <c r="Z14" s="659"/>
      <c r="AA14" s="659"/>
      <c r="AB14" s="659"/>
      <c r="AC14" s="660"/>
      <c r="AD14" s="658" t="s">
        <v>571</v>
      </c>
      <c r="AE14" s="659"/>
      <c r="AF14" s="659"/>
      <c r="AG14" s="659"/>
      <c r="AH14" s="659"/>
      <c r="AI14" s="659"/>
      <c r="AJ14" s="660"/>
      <c r="AK14" s="658" t="s">
        <v>571</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571</v>
      </c>
      <c r="Q15" s="659"/>
      <c r="R15" s="659"/>
      <c r="S15" s="659"/>
      <c r="T15" s="659"/>
      <c r="U15" s="659"/>
      <c r="V15" s="660"/>
      <c r="W15" s="658" t="s">
        <v>571</v>
      </c>
      <c r="X15" s="659"/>
      <c r="Y15" s="659"/>
      <c r="Z15" s="659"/>
      <c r="AA15" s="659"/>
      <c r="AB15" s="659"/>
      <c r="AC15" s="660"/>
      <c r="AD15" s="658" t="s">
        <v>571</v>
      </c>
      <c r="AE15" s="659"/>
      <c r="AF15" s="659"/>
      <c r="AG15" s="659"/>
      <c r="AH15" s="659"/>
      <c r="AI15" s="659"/>
      <c r="AJ15" s="660"/>
      <c r="AK15" s="658" t="s">
        <v>571</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571</v>
      </c>
      <c r="Q16" s="659"/>
      <c r="R16" s="659"/>
      <c r="S16" s="659"/>
      <c r="T16" s="659"/>
      <c r="U16" s="659"/>
      <c r="V16" s="660"/>
      <c r="W16" s="658" t="s">
        <v>571</v>
      </c>
      <c r="X16" s="659"/>
      <c r="Y16" s="659"/>
      <c r="Z16" s="659"/>
      <c r="AA16" s="659"/>
      <c r="AB16" s="659"/>
      <c r="AC16" s="660"/>
      <c r="AD16" s="658" t="s">
        <v>571</v>
      </c>
      <c r="AE16" s="659"/>
      <c r="AF16" s="659"/>
      <c r="AG16" s="659"/>
      <c r="AH16" s="659"/>
      <c r="AI16" s="659"/>
      <c r="AJ16" s="660"/>
      <c r="AK16" s="658" t="s">
        <v>571</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571</v>
      </c>
      <c r="Q17" s="659"/>
      <c r="R17" s="659"/>
      <c r="S17" s="659"/>
      <c r="T17" s="659"/>
      <c r="U17" s="659"/>
      <c r="V17" s="660"/>
      <c r="W17" s="658" t="s">
        <v>571</v>
      </c>
      <c r="X17" s="659"/>
      <c r="Y17" s="659"/>
      <c r="Z17" s="659"/>
      <c r="AA17" s="659"/>
      <c r="AB17" s="659"/>
      <c r="AC17" s="660"/>
      <c r="AD17" s="658" t="s">
        <v>571</v>
      </c>
      <c r="AE17" s="659"/>
      <c r="AF17" s="659"/>
      <c r="AG17" s="659"/>
      <c r="AH17" s="659"/>
      <c r="AI17" s="659"/>
      <c r="AJ17" s="660"/>
      <c r="AK17" s="658" t="s">
        <v>571</v>
      </c>
      <c r="AL17" s="659"/>
      <c r="AM17" s="659"/>
      <c r="AN17" s="659"/>
      <c r="AO17" s="659"/>
      <c r="AP17" s="659"/>
      <c r="AQ17" s="660"/>
      <c r="AR17" s="922"/>
      <c r="AS17" s="922"/>
      <c r="AT17" s="922"/>
      <c r="AU17" s="922"/>
      <c r="AV17" s="922"/>
      <c r="AW17" s="922"/>
      <c r="AX17" s="923"/>
    </row>
    <row r="18" spans="1:50" ht="24.75" customHeight="1" x14ac:dyDescent="0.15">
      <c r="A18" s="615"/>
      <c r="B18" s="616"/>
      <c r="C18" s="616"/>
      <c r="D18" s="616"/>
      <c r="E18" s="616"/>
      <c r="F18" s="617"/>
      <c r="G18" s="728"/>
      <c r="H18" s="729"/>
      <c r="I18" s="717" t="s">
        <v>20</v>
      </c>
      <c r="J18" s="718"/>
      <c r="K18" s="718"/>
      <c r="L18" s="718"/>
      <c r="M18" s="718"/>
      <c r="N18" s="718"/>
      <c r="O18" s="719"/>
      <c r="P18" s="882">
        <f>SUM(P13:V17)</f>
        <v>3476</v>
      </c>
      <c r="Q18" s="883"/>
      <c r="R18" s="883"/>
      <c r="S18" s="883"/>
      <c r="T18" s="883"/>
      <c r="U18" s="883"/>
      <c r="V18" s="884"/>
      <c r="W18" s="882">
        <f>SUM(W13:AC17)</f>
        <v>3529</v>
      </c>
      <c r="X18" s="883"/>
      <c r="Y18" s="883"/>
      <c r="Z18" s="883"/>
      <c r="AA18" s="883"/>
      <c r="AB18" s="883"/>
      <c r="AC18" s="884"/>
      <c r="AD18" s="882">
        <f>SUM(AD13:AJ17)</f>
        <v>6415</v>
      </c>
      <c r="AE18" s="883"/>
      <c r="AF18" s="883"/>
      <c r="AG18" s="883"/>
      <c r="AH18" s="883"/>
      <c r="AI18" s="883"/>
      <c r="AJ18" s="884"/>
      <c r="AK18" s="882">
        <f>SUM(AK13:AQ17)</f>
        <v>6361</v>
      </c>
      <c r="AL18" s="883"/>
      <c r="AM18" s="883"/>
      <c r="AN18" s="883"/>
      <c r="AO18" s="883"/>
      <c r="AP18" s="883"/>
      <c r="AQ18" s="884"/>
      <c r="AR18" s="882">
        <f>SUM(AR13:AX17)</f>
        <v>6267</v>
      </c>
      <c r="AS18" s="883"/>
      <c r="AT18" s="883"/>
      <c r="AU18" s="883"/>
      <c r="AV18" s="883"/>
      <c r="AW18" s="883"/>
      <c r="AX18" s="885"/>
    </row>
    <row r="19" spans="1:50" ht="24.75" customHeight="1" x14ac:dyDescent="0.15">
      <c r="A19" s="615"/>
      <c r="B19" s="616"/>
      <c r="C19" s="616"/>
      <c r="D19" s="616"/>
      <c r="E19" s="616"/>
      <c r="F19" s="617"/>
      <c r="G19" s="880" t="s">
        <v>9</v>
      </c>
      <c r="H19" s="881"/>
      <c r="I19" s="881"/>
      <c r="J19" s="881"/>
      <c r="K19" s="881"/>
      <c r="L19" s="881"/>
      <c r="M19" s="881"/>
      <c r="N19" s="881"/>
      <c r="O19" s="881"/>
      <c r="P19" s="658">
        <v>3070</v>
      </c>
      <c r="Q19" s="659"/>
      <c r="R19" s="659"/>
      <c r="S19" s="659"/>
      <c r="T19" s="659"/>
      <c r="U19" s="659"/>
      <c r="V19" s="660"/>
      <c r="W19" s="658">
        <v>3449</v>
      </c>
      <c r="X19" s="659"/>
      <c r="Y19" s="659"/>
      <c r="Z19" s="659"/>
      <c r="AA19" s="659"/>
      <c r="AB19" s="659"/>
      <c r="AC19" s="660"/>
      <c r="AD19" s="658">
        <v>6211</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80" t="s">
        <v>10</v>
      </c>
      <c r="H20" s="881"/>
      <c r="I20" s="881"/>
      <c r="J20" s="881"/>
      <c r="K20" s="881"/>
      <c r="L20" s="881"/>
      <c r="M20" s="881"/>
      <c r="N20" s="881"/>
      <c r="O20" s="881"/>
      <c r="P20" s="316">
        <f>IF(P18=0, "-", SUM(P19)/P18)</f>
        <v>0.88319907940161102</v>
      </c>
      <c r="Q20" s="316"/>
      <c r="R20" s="316"/>
      <c r="S20" s="316"/>
      <c r="T20" s="316"/>
      <c r="U20" s="316"/>
      <c r="V20" s="316"/>
      <c r="W20" s="316">
        <f t="shared" ref="W20" si="0">IF(W18=0, "-", SUM(W19)/W18)</f>
        <v>0.97733068858033434</v>
      </c>
      <c r="X20" s="316"/>
      <c r="Y20" s="316"/>
      <c r="Z20" s="316"/>
      <c r="AA20" s="316"/>
      <c r="AB20" s="316"/>
      <c r="AC20" s="316"/>
      <c r="AD20" s="316">
        <f t="shared" ref="AD20" si="1">IF(AD18=0, "-", SUM(AD19)/AD18)</f>
        <v>0.96819953234606393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84"/>
      <c r="G21" s="314" t="s">
        <v>357</v>
      </c>
      <c r="H21" s="315"/>
      <c r="I21" s="315"/>
      <c r="J21" s="315"/>
      <c r="K21" s="315"/>
      <c r="L21" s="315"/>
      <c r="M21" s="315"/>
      <c r="N21" s="315"/>
      <c r="O21" s="315"/>
      <c r="P21" s="316">
        <f>IF(P19=0, "-", SUM(P19)/SUM(P13,P14))</f>
        <v>0.88319907940161102</v>
      </c>
      <c r="Q21" s="316"/>
      <c r="R21" s="316"/>
      <c r="S21" s="316"/>
      <c r="T21" s="316"/>
      <c r="U21" s="316"/>
      <c r="V21" s="316"/>
      <c r="W21" s="316">
        <f t="shared" ref="W21" si="2">IF(W19=0, "-", SUM(W19)/SUM(W13,W14))</f>
        <v>0.97733068858033434</v>
      </c>
      <c r="X21" s="316"/>
      <c r="Y21" s="316"/>
      <c r="Z21" s="316"/>
      <c r="AA21" s="316"/>
      <c r="AB21" s="316"/>
      <c r="AC21" s="316"/>
      <c r="AD21" s="316">
        <f t="shared" ref="AD21" si="3">IF(AD19=0, "-", SUM(AD19)/SUM(AD13,AD14))</f>
        <v>0.96819953234606393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1" t="s">
        <v>433</v>
      </c>
      <c r="B22" s="952"/>
      <c r="C22" s="952"/>
      <c r="D22" s="952"/>
      <c r="E22" s="952"/>
      <c r="F22" s="953"/>
      <c r="G22" s="989" t="s">
        <v>336</v>
      </c>
      <c r="H22" s="220"/>
      <c r="I22" s="220"/>
      <c r="J22" s="220"/>
      <c r="K22" s="220"/>
      <c r="L22" s="220"/>
      <c r="M22" s="220"/>
      <c r="N22" s="220"/>
      <c r="O22" s="221"/>
      <c r="P22" s="940" t="s">
        <v>434</v>
      </c>
      <c r="Q22" s="220"/>
      <c r="R22" s="220"/>
      <c r="S22" s="220"/>
      <c r="T22" s="220"/>
      <c r="U22" s="220"/>
      <c r="V22" s="221"/>
      <c r="W22" s="940" t="s">
        <v>435</v>
      </c>
      <c r="X22" s="220"/>
      <c r="Y22" s="220"/>
      <c r="Z22" s="220"/>
      <c r="AA22" s="220"/>
      <c r="AB22" s="220"/>
      <c r="AC22" s="221"/>
      <c r="AD22" s="940" t="s">
        <v>335</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25.5" customHeight="1" x14ac:dyDescent="0.15">
      <c r="A23" s="954"/>
      <c r="B23" s="955"/>
      <c r="C23" s="955"/>
      <c r="D23" s="955"/>
      <c r="E23" s="955"/>
      <c r="F23" s="956"/>
      <c r="G23" s="990" t="s">
        <v>572</v>
      </c>
      <c r="H23" s="991"/>
      <c r="I23" s="991"/>
      <c r="J23" s="991"/>
      <c r="K23" s="991"/>
      <c r="L23" s="991"/>
      <c r="M23" s="991"/>
      <c r="N23" s="991"/>
      <c r="O23" s="992"/>
      <c r="P23" s="924">
        <v>3523</v>
      </c>
      <c r="Q23" s="925"/>
      <c r="R23" s="925"/>
      <c r="S23" s="925"/>
      <c r="T23" s="925"/>
      <c r="U23" s="925"/>
      <c r="V23" s="941"/>
      <c r="W23" s="924">
        <v>3435</v>
      </c>
      <c r="X23" s="925"/>
      <c r="Y23" s="925"/>
      <c r="Z23" s="925"/>
      <c r="AA23" s="925"/>
      <c r="AB23" s="925"/>
      <c r="AC23" s="941"/>
      <c r="AD23" s="961" t="s">
        <v>656</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2" t="s">
        <v>573</v>
      </c>
      <c r="H24" s="943"/>
      <c r="I24" s="943"/>
      <c r="J24" s="943"/>
      <c r="K24" s="943"/>
      <c r="L24" s="943"/>
      <c r="M24" s="943"/>
      <c r="N24" s="943"/>
      <c r="O24" s="944"/>
      <c r="P24" s="658">
        <v>1422</v>
      </c>
      <c r="Q24" s="659"/>
      <c r="R24" s="659"/>
      <c r="S24" s="659"/>
      <c r="T24" s="659"/>
      <c r="U24" s="659"/>
      <c r="V24" s="660"/>
      <c r="W24" s="658">
        <v>1417</v>
      </c>
      <c r="X24" s="659"/>
      <c r="Y24" s="659"/>
      <c r="Z24" s="659"/>
      <c r="AA24" s="659"/>
      <c r="AB24" s="659"/>
      <c r="AC24" s="660"/>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42" t="s">
        <v>574</v>
      </c>
      <c r="H25" s="943"/>
      <c r="I25" s="943"/>
      <c r="J25" s="943"/>
      <c r="K25" s="943"/>
      <c r="L25" s="943"/>
      <c r="M25" s="943"/>
      <c r="N25" s="943"/>
      <c r="O25" s="944"/>
      <c r="P25" s="658">
        <v>1307</v>
      </c>
      <c r="Q25" s="659"/>
      <c r="R25" s="659"/>
      <c r="S25" s="659"/>
      <c r="T25" s="659"/>
      <c r="U25" s="659"/>
      <c r="V25" s="660"/>
      <c r="W25" s="658">
        <v>1305</v>
      </c>
      <c r="X25" s="659"/>
      <c r="Y25" s="659"/>
      <c r="Z25" s="659"/>
      <c r="AA25" s="659"/>
      <c r="AB25" s="659"/>
      <c r="AC25" s="660"/>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42" t="s">
        <v>575</v>
      </c>
      <c r="H26" s="943"/>
      <c r="I26" s="943"/>
      <c r="J26" s="943"/>
      <c r="K26" s="943"/>
      <c r="L26" s="943"/>
      <c r="M26" s="943"/>
      <c r="N26" s="943"/>
      <c r="O26" s="944"/>
      <c r="P26" s="658">
        <v>91</v>
      </c>
      <c r="Q26" s="659"/>
      <c r="R26" s="659"/>
      <c r="S26" s="659"/>
      <c r="T26" s="659"/>
      <c r="U26" s="659"/>
      <c r="V26" s="660"/>
      <c r="W26" s="658">
        <v>91</v>
      </c>
      <c r="X26" s="659"/>
      <c r="Y26" s="659"/>
      <c r="Z26" s="659"/>
      <c r="AA26" s="659"/>
      <c r="AB26" s="659"/>
      <c r="AC26" s="660"/>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15">
      <c r="A27" s="954"/>
      <c r="B27" s="955"/>
      <c r="C27" s="955"/>
      <c r="D27" s="955"/>
      <c r="E27" s="955"/>
      <c r="F27" s="956"/>
      <c r="G27" s="942" t="s">
        <v>576</v>
      </c>
      <c r="H27" s="943"/>
      <c r="I27" s="943"/>
      <c r="J27" s="943"/>
      <c r="K27" s="943"/>
      <c r="L27" s="943"/>
      <c r="M27" s="943"/>
      <c r="N27" s="943"/>
      <c r="O27" s="944"/>
      <c r="P27" s="658">
        <v>8</v>
      </c>
      <c r="Q27" s="659"/>
      <c r="R27" s="659"/>
      <c r="S27" s="659"/>
      <c r="T27" s="659"/>
      <c r="U27" s="659"/>
      <c r="V27" s="660"/>
      <c r="W27" s="658">
        <v>8</v>
      </c>
      <c r="X27" s="659"/>
      <c r="Y27" s="659"/>
      <c r="Z27" s="659"/>
      <c r="AA27" s="659"/>
      <c r="AB27" s="659"/>
      <c r="AC27" s="660"/>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customHeight="1" x14ac:dyDescent="0.15">
      <c r="A28" s="954"/>
      <c r="B28" s="955"/>
      <c r="C28" s="955"/>
      <c r="D28" s="955"/>
      <c r="E28" s="955"/>
      <c r="F28" s="956"/>
      <c r="G28" s="945" t="s">
        <v>340</v>
      </c>
      <c r="H28" s="946"/>
      <c r="I28" s="946"/>
      <c r="J28" s="946"/>
      <c r="K28" s="946"/>
      <c r="L28" s="946"/>
      <c r="M28" s="946"/>
      <c r="N28" s="946"/>
      <c r="O28" s="947"/>
      <c r="P28" s="882">
        <f>P29-SUM(P23:P27)</f>
        <v>10</v>
      </c>
      <c r="Q28" s="883"/>
      <c r="R28" s="883"/>
      <c r="S28" s="883"/>
      <c r="T28" s="883"/>
      <c r="U28" s="883"/>
      <c r="V28" s="884"/>
      <c r="W28" s="882">
        <f>W29-SUM(W23:W27)</f>
        <v>11</v>
      </c>
      <c r="X28" s="883"/>
      <c r="Y28" s="883"/>
      <c r="Z28" s="883"/>
      <c r="AA28" s="883"/>
      <c r="AB28" s="883"/>
      <c r="AC28" s="884"/>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337</v>
      </c>
      <c r="H29" s="949"/>
      <c r="I29" s="949"/>
      <c r="J29" s="949"/>
      <c r="K29" s="949"/>
      <c r="L29" s="949"/>
      <c r="M29" s="949"/>
      <c r="N29" s="949"/>
      <c r="O29" s="950"/>
      <c r="P29" s="658">
        <f>AK13</f>
        <v>6361</v>
      </c>
      <c r="Q29" s="659"/>
      <c r="R29" s="659"/>
      <c r="S29" s="659"/>
      <c r="T29" s="659"/>
      <c r="U29" s="659"/>
      <c r="V29" s="660"/>
      <c r="W29" s="972">
        <f>AR13</f>
        <v>6267</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5" t="s">
        <v>352</v>
      </c>
      <c r="B30" s="866"/>
      <c r="C30" s="866"/>
      <c r="D30" s="866"/>
      <c r="E30" s="866"/>
      <c r="F30" s="867"/>
      <c r="G30" s="774" t="s">
        <v>146</v>
      </c>
      <c r="H30" s="775"/>
      <c r="I30" s="775"/>
      <c r="J30" s="775"/>
      <c r="K30" s="775"/>
      <c r="L30" s="775"/>
      <c r="M30" s="775"/>
      <c r="N30" s="775"/>
      <c r="O30" s="776"/>
      <c r="P30" s="860" t="s">
        <v>59</v>
      </c>
      <c r="Q30" s="775"/>
      <c r="R30" s="775"/>
      <c r="S30" s="775"/>
      <c r="T30" s="775"/>
      <c r="U30" s="775"/>
      <c r="V30" s="775"/>
      <c r="W30" s="775"/>
      <c r="X30" s="776"/>
      <c r="Y30" s="857"/>
      <c r="Z30" s="858"/>
      <c r="AA30" s="859"/>
      <c r="AB30" s="861" t="s">
        <v>11</v>
      </c>
      <c r="AC30" s="862"/>
      <c r="AD30" s="863"/>
      <c r="AE30" s="861" t="s">
        <v>397</v>
      </c>
      <c r="AF30" s="862"/>
      <c r="AG30" s="862"/>
      <c r="AH30" s="863"/>
      <c r="AI30" s="861" t="s">
        <v>419</v>
      </c>
      <c r="AJ30" s="862"/>
      <c r="AK30" s="862"/>
      <c r="AL30" s="863"/>
      <c r="AM30" s="920" t="s">
        <v>424</v>
      </c>
      <c r="AN30" s="920"/>
      <c r="AO30" s="920"/>
      <c r="AP30" s="861"/>
      <c r="AQ30" s="768" t="s">
        <v>235</v>
      </c>
      <c r="AR30" s="769"/>
      <c r="AS30" s="769"/>
      <c r="AT30" s="770"/>
      <c r="AU30" s="775" t="s">
        <v>134</v>
      </c>
      <c r="AV30" s="775"/>
      <c r="AW30" s="775"/>
      <c r="AX30" s="921"/>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1" t="s">
        <v>579</v>
      </c>
      <c r="AR31" s="199"/>
      <c r="AS31" s="132" t="s">
        <v>236</v>
      </c>
      <c r="AT31" s="133"/>
      <c r="AU31" s="198">
        <v>2</v>
      </c>
      <c r="AV31" s="198"/>
      <c r="AW31" s="398" t="s">
        <v>181</v>
      </c>
      <c r="AX31" s="399"/>
    </row>
    <row r="32" spans="1:50" ht="23.25" customHeight="1" x14ac:dyDescent="0.15">
      <c r="A32" s="403"/>
      <c r="B32" s="401"/>
      <c r="C32" s="401"/>
      <c r="D32" s="401"/>
      <c r="E32" s="401"/>
      <c r="F32" s="402"/>
      <c r="G32" s="564" t="s">
        <v>577</v>
      </c>
      <c r="H32" s="565"/>
      <c r="I32" s="565"/>
      <c r="J32" s="565"/>
      <c r="K32" s="565"/>
      <c r="L32" s="565"/>
      <c r="M32" s="565"/>
      <c r="N32" s="565"/>
      <c r="O32" s="566"/>
      <c r="P32" s="104" t="s">
        <v>578</v>
      </c>
      <c r="Q32" s="104"/>
      <c r="R32" s="104"/>
      <c r="S32" s="104"/>
      <c r="T32" s="104"/>
      <c r="U32" s="104"/>
      <c r="V32" s="104"/>
      <c r="W32" s="104"/>
      <c r="X32" s="105"/>
      <c r="Y32" s="474" t="s">
        <v>12</v>
      </c>
      <c r="Z32" s="534"/>
      <c r="AA32" s="535"/>
      <c r="AB32" s="864" t="s">
        <v>182</v>
      </c>
      <c r="AC32" s="864"/>
      <c r="AD32" s="864"/>
      <c r="AE32" s="216">
        <v>60.8</v>
      </c>
      <c r="AF32" s="217"/>
      <c r="AG32" s="217"/>
      <c r="AH32" s="217"/>
      <c r="AI32" s="216">
        <v>81</v>
      </c>
      <c r="AJ32" s="217"/>
      <c r="AK32" s="217"/>
      <c r="AL32" s="217"/>
      <c r="AM32" s="216">
        <v>82.7</v>
      </c>
      <c r="AN32" s="217"/>
      <c r="AO32" s="217"/>
      <c r="AP32" s="217"/>
      <c r="AQ32" s="340" t="s">
        <v>580</v>
      </c>
      <c r="AR32" s="206"/>
      <c r="AS32" s="206"/>
      <c r="AT32" s="341"/>
      <c r="AU32" s="217" t="s">
        <v>579</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864" t="s">
        <v>182</v>
      </c>
      <c r="AC33" s="864"/>
      <c r="AD33" s="864"/>
      <c r="AE33" s="216">
        <v>80</v>
      </c>
      <c r="AF33" s="217"/>
      <c r="AG33" s="217"/>
      <c r="AH33" s="217"/>
      <c r="AI33" s="216">
        <v>80</v>
      </c>
      <c r="AJ33" s="217"/>
      <c r="AK33" s="217"/>
      <c r="AL33" s="217"/>
      <c r="AM33" s="216">
        <v>80</v>
      </c>
      <c r="AN33" s="217"/>
      <c r="AO33" s="217"/>
      <c r="AP33" s="217"/>
      <c r="AQ33" s="340" t="s">
        <v>580</v>
      </c>
      <c r="AR33" s="206"/>
      <c r="AS33" s="206"/>
      <c r="AT33" s="341"/>
      <c r="AU33" s="217">
        <v>80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76</v>
      </c>
      <c r="AF34" s="217"/>
      <c r="AG34" s="217"/>
      <c r="AH34" s="217"/>
      <c r="AI34" s="216">
        <v>101.25</v>
      </c>
      <c r="AJ34" s="217"/>
      <c r="AK34" s="217"/>
      <c r="AL34" s="217"/>
      <c r="AM34" s="216">
        <v>103.4</v>
      </c>
      <c r="AN34" s="217"/>
      <c r="AO34" s="217"/>
      <c r="AP34" s="217"/>
      <c r="AQ34" s="340" t="s">
        <v>580</v>
      </c>
      <c r="AR34" s="206"/>
      <c r="AS34" s="206"/>
      <c r="AT34" s="341"/>
      <c r="AU34" s="217" t="s">
        <v>580</v>
      </c>
      <c r="AV34" s="217"/>
      <c r="AW34" s="217"/>
      <c r="AX34" s="219"/>
    </row>
    <row r="35" spans="1:50" ht="23.25" customHeight="1" x14ac:dyDescent="0.15">
      <c r="A35" s="224" t="s">
        <v>384</v>
      </c>
      <c r="B35" s="225"/>
      <c r="C35" s="225"/>
      <c r="D35" s="225"/>
      <c r="E35" s="225"/>
      <c r="F35" s="226"/>
      <c r="G35" s="230" t="s">
        <v>581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352</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5"/>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1"/>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352</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5"/>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9" t="s">
        <v>134</v>
      </c>
      <c r="AV51" s="929"/>
      <c r="AW51" s="929"/>
      <c r="AX51" s="930"/>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9" t="s">
        <v>134</v>
      </c>
      <c r="AV58" s="929"/>
      <c r="AW58" s="929"/>
      <c r="AX58" s="930"/>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358</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353</v>
      </c>
      <c r="B73" s="510"/>
      <c r="C73" s="510"/>
      <c r="D73" s="510"/>
      <c r="E73" s="510"/>
      <c r="F73" s="511"/>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4"/>
      <c r="AF77" s="895"/>
      <c r="AG77" s="895"/>
      <c r="AH77" s="895"/>
      <c r="AI77" s="894"/>
      <c r="AJ77" s="895"/>
      <c r="AK77" s="895"/>
      <c r="AL77" s="895"/>
      <c r="AM77" s="894"/>
      <c r="AN77" s="895"/>
      <c r="AO77" s="895"/>
      <c r="AP77" s="895"/>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588"/>
      <c r="I78" s="589"/>
      <c r="J78" s="589"/>
      <c r="K78" s="589"/>
      <c r="L78" s="589"/>
      <c r="M78" s="589"/>
      <c r="N78" s="589"/>
      <c r="O78" s="590"/>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85"/>
    </row>
    <row r="80" spans="1:50" ht="18.75" hidden="1" customHeight="1" x14ac:dyDescent="0.15">
      <c r="A80" s="868"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9"/>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9"/>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9"/>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9"/>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9"/>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9"/>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9"/>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9"/>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9"/>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9"/>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9"/>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9"/>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9"/>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1"/>
      <c r="H99" s="214"/>
      <c r="I99" s="214"/>
      <c r="J99" s="214"/>
      <c r="K99" s="214"/>
      <c r="L99" s="214"/>
      <c r="M99" s="214"/>
      <c r="N99" s="214"/>
      <c r="O99" s="582"/>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582</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583</v>
      </c>
      <c r="AC101" s="464"/>
      <c r="AD101" s="464"/>
      <c r="AE101" s="216">
        <v>63277</v>
      </c>
      <c r="AF101" s="217"/>
      <c r="AG101" s="217"/>
      <c r="AH101" s="218"/>
      <c r="AI101" s="216">
        <v>394083</v>
      </c>
      <c r="AJ101" s="217"/>
      <c r="AK101" s="217"/>
      <c r="AL101" s="218"/>
      <c r="AM101" s="216">
        <v>371482</v>
      </c>
      <c r="AN101" s="217"/>
      <c r="AO101" s="217"/>
      <c r="AP101" s="218"/>
      <c r="AQ101" s="216" t="s">
        <v>571</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583</v>
      </c>
      <c r="AC102" s="464"/>
      <c r="AD102" s="464"/>
      <c r="AE102" s="421">
        <v>28457</v>
      </c>
      <c r="AF102" s="421"/>
      <c r="AG102" s="421"/>
      <c r="AH102" s="421"/>
      <c r="AI102" s="421">
        <v>270000</v>
      </c>
      <c r="AJ102" s="421"/>
      <c r="AK102" s="421"/>
      <c r="AL102" s="421"/>
      <c r="AM102" s="421">
        <v>394083</v>
      </c>
      <c r="AN102" s="421"/>
      <c r="AO102" s="421"/>
      <c r="AP102" s="421"/>
      <c r="AQ102" s="271">
        <v>301025</v>
      </c>
      <c r="AR102" s="272"/>
      <c r="AS102" s="272"/>
      <c r="AT102" s="317"/>
      <c r="AU102" s="216"/>
      <c r="AV102" s="217"/>
      <c r="AW102" s="217"/>
      <c r="AX102" s="218"/>
    </row>
    <row r="103" spans="1:60" ht="31.5" hidden="1" customHeight="1" x14ac:dyDescent="0.15">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hidden="1"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2" t="s">
        <v>439</v>
      </c>
      <c r="AR115" s="593"/>
      <c r="AS115" s="593"/>
      <c r="AT115" s="593"/>
      <c r="AU115" s="593"/>
      <c r="AV115" s="593"/>
      <c r="AW115" s="593"/>
      <c r="AX115" s="594"/>
    </row>
    <row r="116" spans="1:50" ht="23.25" hidden="1" customHeight="1" x14ac:dyDescent="0.15">
      <c r="A116" s="442"/>
      <c r="B116" s="443"/>
      <c r="C116" s="443"/>
      <c r="D116" s="443"/>
      <c r="E116" s="443"/>
      <c r="F116" s="444"/>
      <c r="G116" s="393" t="s">
        <v>391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c r="AC116" s="466"/>
      <c r="AD116" s="467"/>
      <c r="AE116" s="421"/>
      <c r="AF116" s="421"/>
      <c r="AG116" s="421"/>
      <c r="AH116" s="421"/>
      <c r="AI116" s="421"/>
      <c r="AJ116" s="421"/>
      <c r="AK116" s="421"/>
      <c r="AL116" s="421"/>
      <c r="AM116" s="421"/>
      <c r="AN116" s="421"/>
      <c r="AO116" s="421"/>
      <c r="AP116" s="421"/>
      <c r="AQ116" s="216"/>
      <c r="AR116" s="217"/>
      <c r="AS116" s="217"/>
      <c r="AT116" s="217"/>
      <c r="AU116" s="217"/>
      <c r="AV116" s="217"/>
      <c r="AW116" s="217"/>
      <c r="AX116" s="219"/>
    </row>
    <row r="117" spans="1:50" ht="46.5" hidden="1"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361</v>
      </c>
      <c r="AC117" s="476"/>
      <c r="AD117" s="477"/>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2" t="s">
        <v>439</v>
      </c>
      <c r="AR118" s="593"/>
      <c r="AS118" s="593"/>
      <c r="AT118" s="593"/>
      <c r="AU118" s="593"/>
      <c r="AV118" s="593"/>
      <c r="AW118" s="593"/>
      <c r="AX118" s="594"/>
    </row>
    <row r="119" spans="1:50" ht="23.25" hidden="1" customHeight="1" x14ac:dyDescent="0.15">
      <c r="A119" s="442"/>
      <c r="B119" s="443"/>
      <c r="C119" s="443"/>
      <c r="D119" s="443"/>
      <c r="E119" s="443"/>
      <c r="F119" s="444"/>
      <c r="G119" s="393" t="s">
        <v>362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2" t="s">
        <v>439</v>
      </c>
      <c r="AR121" s="593"/>
      <c r="AS121" s="593"/>
      <c r="AT121" s="593"/>
      <c r="AU121" s="593"/>
      <c r="AV121" s="593"/>
      <c r="AW121" s="593"/>
      <c r="AX121" s="594"/>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2" t="s">
        <v>439</v>
      </c>
      <c r="AR124" s="593"/>
      <c r="AS124" s="593"/>
      <c r="AT124" s="593"/>
      <c r="AU124" s="593"/>
      <c r="AV124" s="593"/>
      <c r="AW124" s="593"/>
      <c r="AX124" s="594"/>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3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5"/>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1"/>
      <c r="Z127" s="932"/>
      <c r="AA127" s="933"/>
      <c r="AB127" s="245" t="s">
        <v>11</v>
      </c>
      <c r="AC127" s="246"/>
      <c r="AD127" s="247"/>
      <c r="AE127" s="418" t="s">
        <v>397</v>
      </c>
      <c r="AF127" s="419"/>
      <c r="AG127" s="419"/>
      <c r="AH127" s="420"/>
      <c r="AI127" s="418" t="s">
        <v>395</v>
      </c>
      <c r="AJ127" s="419"/>
      <c r="AK127" s="419"/>
      <c r="AL127" s="420"/>
      <c r="AM127" s="418" t="s">
        <v>424</v>
      </c>
      <c r="AN127" s="419"/>
      <c r="AO127" s="419"/>
      <c r="AP127" s="420"/>
      <c r="AQ127" s="592" t="s">
        <v>439</v>
      </c>
      <c r="AR127" s="593"/>
      <c r="AS127" s="593"/>
      <c r="AT127" s="593"/>
      <c r="AU127" s="593"/>
      <c r="AV127" s="593"/>
      <c r="AW127" s="593"/>
      <c r="AX127" s="594"/>
    </row>
    <row r="128" spans="1:50" ht="23.25" customHeight="1" x14ac:dyDescent="0.15">
      <c r="A128" s="442"/>
      <c r="B128" s="443"/>
      <c r="C128" s="443"/>
      <c r="D128" s="443"/>
      <c r="E128" s="443"/>
      <c r="F128" s="444"/>
      <c r="G128" s="393" t="s">
        <v>584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t="s">
        <v>585</v>
      </c>
      <c r="AC128" s="466"/>
      <c r="AD128" s="467"/>
      <c r="AE128" s="421">
        <v>13430</v>
      </c>
      <c r="AF128" s="421"/>
      <c r="AG128" s="421"/>
      <c r="AH128" s="421"/>
      <c r="AI128" s="421">
        <v>12577</v>
      </c>
      <c r="AJ128" s="421"/>
      <c r="AK128" s="421"/>
      <c r="AL128" s="421"/>
      <c r="AM128" s="421">
        <v>18915</v>
      </c>
      <c r="AN128" s="421"/>
      <c r="AO128" s="421"/>
      <c r="AP128" s="421"/>
      <c r="AQ128" s="421">
        <v>15478</v>
      </c>
      <c r="AR128" s="421"/>
      <c r="AS128" s="421"/>
      <c r="AT128" s="421"/>
      <c r="AU128" s="421"/>
      <c r="AV128" s="421"/>
      <c r="AW128" s="421"/>
      <c r="AX128" s="553"/>
    </row>
    <row r="129" spans="1:50" ht="46.5"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586</v>
      </c>
      <c r="AC129" s="476"/>
      <c r="AD129" s="477"/>
      <c r="AE129" s="911" t="s">
        <v>587</v>
      </c>
      <c r="AF129" s="554"/>
      <c r="AG129" s="554"/>
      <c r="AH129" s="554"/>
      <c r="AI129" s="911" t="s">
        <v>648</v>
      </c>
      <c r="AJ129" s="554"/>
      <c r="AK129" s="554"/>
      <c r="AL129" s="554"/>
      <c r="AM129" s="911" t="s">
        <v>649</v>
      </c>
      <c r="AN129" s="554"/>
      <c r="AO129" s="554"/>
      <c r="AP129" s="554"/>
      <c r="AQ129" s="911" t="s">
        <v>636</v>
      </c>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593</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375</v>
      </c>
      <c r="AC134" s="204"/>
      <c r="AD134" s="204"/>
      <c r="AE134" s="205">
        <v>60.8</v>
      </c>
      <c r="AF134" s="206"/>
      <c r="AG134" s="206"/>
      <c r="AH134" s="206"/>
      <c r="AI134" s="205">
        <v>81</v>
      </c>
      <c r="AJ134" s="206"/>
      <c r="AK134" s="206"/>
      <c r="AL134" s="206"/>
      <c r="AM134" s="205">
        <v>82.7</v>
      </c>
      <c r="AN134" s="206"/>
      <c r="AO134" s="206"/>
      <c r="AP134" s="206"/>
      <c r="AQ134" s="205" t="s">
        <v>594</v>
      </c>
      <c r="AR134" s="206"/>
      <c r="AS134" s="206"/>
      <c r="AT134" s="206"/>
      <c r="AU134" s="205" t="s">
        <v>580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375</v>
      </c>
      <c r="AC135" s="212"/>
      <c r="AD135" s="212"/>
      <c r="AE135" s="205">
        <v>80</v>
      </c>
      <c r="AF135" s="206"/>
      <c r="AG135" s="206"/>
      <c r="AH135" s="206"/>
      <c r="AI135" s="205">
        <v>80</v>
      </c>
      <c r="AJ135" s="206"/>
      <c r="AK135" s="206"/>
      <c r="AL135" s="206"/>
      <c r="AM135" s="205">
        <v>80</v>
      </c>
      <c r="AN135" s="206"/>
      <c r="AO135" s="206"/>
      <c r="AP135" s="206"/>
      <c r="AQ135" s="205" t="s">
        <v>580</v>
      </c>
      <c r="AR135" s="206"/>
      <c r="AS135" s="206"/>
      <c r="AT135" s="206"/>
      <c r="AU135" s="205">
        <v>80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580</v>
      </c>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591</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592</v>
      </c>
      <c r="AC138" s="204"/>
      <c r="AD138" s="204"/>
      <c r="AE138" s="205">
        <v>63277</v>
      </c>
      <c r="AF138" s="206"/>
      <c r="AG138" s="206"/>
      <c r="AH138" s="206"/>
      <c r="AI138" s="205">
        <v>394083</v>
      </c>
      <c r="AJ138" s="206"/>
      <c r="AK138" s="206"/>
      <c r="AL138" s="206"/>
      <c r="AM138" s="205">
        <v>371482</v>
      </c>
      <c r="AN138" s="206"/>
      <c r="AO138" s="206"/>
      <c r="AP138" s="206"/>
      <c r="AQ138" s="205" t="s">
        <v>594</v>
      </c>
      <c r="AR138" s="206"/>
      <c r="AS138" s="206"/>
      <c r="AT138" s="206"/>
      <c r="AU138" s="205" t="s">
        <v>595</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592</v>
      </c>
      <c r="AC139" s="212"/>
      <c r="AD139" s="212"/>
      <c r="AE139" s="205">
        <v>28457</v>
      </c>
      <c r="AF139" s="206"/>
      <c r="AG139" s="206"/>
      <c r="AH139" s="206"/>
      <c r="AI139" s="205">
        <v>270000</v>
      </c>
      <c r="AJ139" s="206"/>
      <c r="AK139" s="206"/>
      <c r="AL139" s="206"/>
      <c r="AM139" s="205">
        <v>394083</v>
      </c>
      <c r="AN139" s="206"/>
      <c r="AO139" s="206"/>
      <c r="AP139" s="206"/>
      <c r="AQ139" s="205" t="s">
        <v>580</v>
      </c>
      <c r="AR139" s="206"/>
      <c r="AS139" s="206"/>
      <c r="AT139" s="206"/>
      <c r="AU139" s="205">
        <v>301025</v>
      </c>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6"/>
      <c r="E430" s="173" t="s">
        <v>405</v>
      </c>
      <c r="F430" s="902"/>
      <c r="G430" s="903" t="s">
        <v>255</v>
      </c>
      <c r="H430" s="122"/>
      <c r="I430" s="122"/>
      <c r="J430" s="904" t="s">
        <v>571</v>
      </c>
      <c r="K430" s="905"/>
      <c r="L430" s="905"/>
      <c r="M430" s="905"/>
      <c r="N430" s="905"/>
      <c r="O430" s="905"/>
      <c r="P430" s="905"/>
      <c r="Q430" s="905"/>
      <c r="R430" s="905"/>
      <c r="S430" s="905"/>
      <c r="T430" s="906"/>
      <c r="U430" s="589" t="s">
        <v>597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600</v>
      </c>
      <c r="AF432" s="199"/>
      <c r="AG432" s="132" t="s">
        <v>236</v>
      </c>
      <c r="AH432" s="133"/>
      <c r="AI432" s="155"/>
      <c r="AJ432" s="155"/>
      <c r="AK432" s="155"/>
      <c r="AL432" s="153"/>
      <c r="AM432" s="155"/>
      <c r="AN432" s="155"/>
      <c r="AO432" s="155"/>
      <c r="AP432" s="153"/>
      <c r="AQ432" s="591" t="s">
        <v>580</v>
      </c>
      <c r="AR432" s="199"/>
      <c r="AS432" s="132" t="s">
        <v>236</v>
      </c>
      <c r="AT432" s="133"/>
      <c r="AU432" s="199" t="s">
        <v>580</v>
      </c>
      <c r="AV432" s="199"/>
      <c r="AW432" s="132" t="s">
        <v>181</v>
      </c>
      <c r="AX432" s="194"/>
    </row>
    <row r="433" spans="1:50" ht="23.25" customHeight="1" x14ac:dyDescent="0.15">
      <c r="A433" s="188"/>
      <c r="B433" s="185"/>
      <c r="C433" s="179"/>
      <c r="D433" s="185"/>
      <c r="E433" s="342"/>
      <c r="F433" s="343"/>
      <c r="G433" s="103" t="s">
        <v>599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571</v>
      </c>
      <c r="AC433" s="212"/>
      <c r="AD433" s="212"/>
      <c r="AE433" s="340" t="s">
        <v>571</v>
      </c>
      <c r="AF433" s="206"/>
      <c r="AG433" s="206"/>
      <c r="AH433" s="206"/>
      <c r="AI433" s="340" t="s">
        <v>571</v>
      </c>
      <c r="AJ433" s="206"/>
      <c r="AK433" s="206"/>
      <c r="AL433" s="206"/>
      <c r="AM433" s="340" t="s">
        <v>571</v>
      </c>
      <c r="AN433" s="206"/>
      <c r="AO433" s="206"/>
      <c r="AP433" s="341"/>
      <c r="AQ433" s="340" t="s">
        <v>571</v>
      </c>
      <c r="AR433" s="206"/>
      <c r="AS433" s="206"/>
      <c r="AT433" s="341"/>
      <c r="AU433" s="206" t="s">
        <v>571</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571</v>
      </c>
      <c r="AC434" s="204"/>
      <c r="AD434" s="204"/>
      <c r="AE434" s="340" t="s">
        <v>571</v>
      </c>
      <c r="AF434" s="206"/>
      <c r="AG434" s="206"/>
      <c r="AH434" s="341"/>
      <c r="AI434" s="340" t="s">
        <v>571</v>
      </c>
      <c r="AJ434" s="206"/>
      <c r="AK434" s="206"/>
      <c r="AL434" s="206"/>
      <c r="AM434" s="340" t="s">
        <v>571</v>
      </c>
      <c r="AN434" s="206"/>
      <c r="AO434" s="206"/>
      <c r="AP434" s="341"/>
      <c r="AQ434" s="340" t="s">
        <v>571</v>
      </c>
      <c r="AR434" s="206"/>
      <c r="AS434" s="206"/>
      <c r="AT434" s="341"/>
      <c r="AU434" s="206" t="s">
        <v>571</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t="s">
        <v>571</v>
      </c>
      <c r="AF435" s="206"/>
      <c r="AG435" s="206"/>
      <c r="AH435" s="341"/>
      <c r="AI435" s="340" t="s">
        <v>571</v>
      </c>
      <c r="AJ435" s="206"/>
      <c r="AK435" s="206"/>
      <c r="AL435" s="206"/>
      <c r="AM435" s="340" t="s">
        <v>571</v>
      </c>
      <c r="AN435" s="206"/>
      <c r="AO435" s="206"/>
      <c r="AP435" s="341"/>
      <c r="AQ435" s="340" t="s">
        <v>571</v>
      </c>
      <c r="AR435" s="206"/>
      <c r="AS435" s="206"/>
      <c r="AT435" s="341"/>
      <c r="AU435" s="206" t="s">
        <v>571</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1"/>
      <c r="AR457" s="199"/>
      <c r="AS457" s="132" t="s">
        <v>236</v>
      </c>
      <c r="AT457" s="133"/>
      <c r="AU457" s="199"/>
      <c r="AV457" s="199"/>
      <c r="AW457" s="132" t="s">
        <v>181</v>
      </c>
      <c r="AX457" s="194"/>
    </row>
    <row r="458" spans="1:50" ht="23.25"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3" t="s">
        <v>255</v>
      </c>
      <c r="H484" s="122"/>
      <c r="I484" s="122"/>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3" t="s">
        <v>255</v>
      </c>
      <c r="H538" s="122"/>
      <c r="I538" s="122"/>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3" t="s">
        <v>255</v>
      </c>
      <c r="H592" s="122"/>
      <c r="I592" s="122"/>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3" t="s">
        <v>255</v>
      </c>
      <c r="H646" s="122"/>
      <c r="I646" s="122"/>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102.75" customHeight="1" x14ac:dyDescent="0.15">
      <c r="A702" s="874" t="s">
        <v>140</v>
      </c>
      <c r="B702" s="875"/>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567</v>
      </c>
      <c r="AE702" s="346"/>
      <c r="AF702" s="346"/>
      <c r="AG702" s="385" t="s">
        <v>650</v>
      </c>
      <c r="AH702" s="386"/>
      <c r="AI702" s="386"/>
      <c r="AJ702" s="386"/>
      <c r="AK702" s="386"/>
      <c r="AL702" s="386"/>
      <c r="AM702" s="386"/>
      <c r="AN702" s="386"/>
      <c r="AO702" s="386"/>
      <c r="AP702" s="386"/>
      <c r="AQ702" s="386"/>
      <c r="AR702" s="386"/>
      <c r="AS702" s="386"/>
      <c r="AT702" s="386"/>
      <c r="AU702" s="386"/>
      <c r="AV702" s="386"/>
      <c r="AW702" s="386"/>
      <c r="AX702" s="387"/>
    </row>
    <row r="703" spans="1:50" ht="102" customHeight="1" x14ac:dyDescent="0.15">
      <c r="A703" s="876"/>
      <c r="B703" s="877"/>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567</v>
      </c>
      <c r="AE703" s="327"/>
      <c r="AF703" s="327"/>
      <c r="AG703" s="100" t="s">
        <v>601</v>
      </c>
      <c r="AH703" s="101"/>
      <c r="AI703" s="101"/>
      <c r="AJ703" s="101"/>
      <c r="AK703" s="101"/>
      <c r="AL703" s="101"/>
      <c r="AM703" s="101"/>
      <c r="AN703" s="101"/>
      <c r="AO703" s="101"/>
      <c r="AP703" s="101"/>
      <c r="AQ703" s="101"/>
      <c r="AR703" s="101"/>
      <c r="AS703" s="101"/>
      <c r="AT703" s="101"/>
      <c r="AU703" s="101"/>
      <c r="AV703" s="101"/>
      <c r="AW703" s="101"/>
      <c r="AX703" s="102"/>
    </row>
    <row r="704" spans="1:50" ht="67.5" customHeight="1" x14ac:dyDescent="0.15">
      <c r="A704" s="878"/>
      <c r="B704" s="879"/>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567</v>
      </c>
      <c r="AE704" s="784"/>
      <c r="AF704" s="784"/>
      <c r="AG704" s="166" t="s">
        <v>602</v>
      </c>
      <c r="AH704" s="107"/>
      <c r="AI704" s="107"/>
      <c r="AJ704" s="107"/>
      <c r="AK704" s="107"/>
      <c r="AL704" s="107"/>
      <c r="AM704" s="107"/>
      <c r="AN704" s="107"/>
      <c r="AO704" s="107"/>
      <c r="AP704" s="107"/>
      <c r="AQ704" s="107"/>
      <c r="AR704" s="107"/>
      <c r="AS704" s="107"/>
      <c r="AT704" s="107"/>
      <c r="AU704" s="107"/>
      <c r="AV704" s="107"/>
      <c r="AW704" s="107"/>
      <c r="AX704" s="167"/>
    </row>
    <row r="705" spans="1:50" ht="20.2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603</v>
      </c>
      <c r="AE705" s="716"/>
      <c r="AF705" s="716"/>
      <c r="AG705" s="124" t="s">
        <v>571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604</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19.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604</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603</v>
      </c>
      <c r="AE708" s="606"/>
      <c r="AF708" s="606"/>
      <c r="AG708" s="743" t="s">
        <v>571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567</v>
      </c>
      <c r="AE709" s="327"/>
      <c r="AF709" s="327"/>
      <c r="AG709" s="100" t="s">
        <v>605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603</v>
      </c>
      <c r="AE710" s="327"/>
      <c r="AF710" s="327"/>
      <c r="AG710" s="100" t="s">
        <v>571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567</v>
      </c>
      <c r="AE711" s="327"/>
      <c r="AF711" s="327"/>
      <c r="AG711" s="100" t="s">
        <v>606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603</v>
      </c>
      <c r="AE712" s="784"/>
      <c r="AF712" s="784"/>
      <c r="AG712" s="811" t="s">
        <v>571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6" t="s">
        <v>350</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6" t="s">
        <v>603</v>
      </c>
      <c r="AE713" s="327"/>
      <c r="AF713" s="664"/>
      <c r="AG713" s="100" t="s">
        <v>571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567</v>
      </c>
      <c r="AE714" s="809"/>
      <c r="AF714" s="810"/>
      <c r="AG714" s="737" t="s">
        <v>607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567</v>
      </c>
      <c r="AE715" s="606"/>
      <c r="AF715" s="657"/>
      <c r="AG715" s="743" t="s">
        <v>608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603</v>
      </c>
      <c r="AE716" s="628"/>
      <c r="AF716" s="628"/>
      <c r="AG716" s="100" t="s">
        <v>571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567</v>
      </c>
      <c r="AE717" s="327"/>
      <c r="AF717" s="327"/>
      <c r="AG717" s="100" t="s">
        <v>651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603</v>
      </c>
      <c r="AE718" s="327"/>
      <c r="AF718" s="327"/>
      <c r="AG718" s="126" t="s">
        <v>571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603</v>
      </c>
      <c r="AE719" s="606"/>
      <c r="AF719" s="60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8" t="s">
        <v>652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5" t="s">
        <v>653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635</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138</v>
      </c>
      <c r="B731" s="801"/>
      <c r="C731" s="801"/>
      <c r="D731" s="801"/>
      <c r="E731" s="802"/>
      <c r="F731" s="730" t="s">
        <v>654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138</v>
      </c>
      <c r="B733" s="675"/>
      <c r="C733" s="675"/>
      <c r="D733" s="675"/>
      <c r="E733" s="676"/>
      <c r="F733" s="638" t="s">
        <v>657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408</v>
      </c>
      <c r="B737" s="209"/>
      <c r="C737" s="209"/>
      <c r="D737" s="210"/>
      <c r="E737" s="994" t="s">
        <v>571</v>
      </c>
      <c r="F737" s="994"/>
      <c r="G737" s="994"/>
      <c r="H737" s="994"/>
      <c r="I737" s="994"/>
      <c r="J737" s="994"/>
      <c r="K737" s="994"/>
      <c r="L737" s="994"/>
      <c r="M737" s="994"/>
      <c r="N737" s="365" t="s">
        <v>403</v>
      </c>
      <c r="O737" s="365"/>
      <c r="P737" s="365"/>
      <c r="Q737" s="365"/>
      <c r="R737" s="994" t="s">
        <v>571</v>
      </c>
      <c r="S737" s="994"/>
      <c r="T737" s="994"/>
      <c r="U737" s="994"/>
      <c r="V737" s="994"/>
      <c r="W737" s="994"/>
      <c r="X737" s="994"/>
      <c r="Y737" s="994"/>
      <c r="Z737" s="994"/>
      <c r="AA737" s="365" t="s">
        <v>402</v>
      </c>
      <c r="AB737" s="365"/>
      <c r="AC737" s="365"/>
      <c r="AD737" s="365"/>
      <c r="AE737" s="994" t="s">
        <v>571</v>
      </c>
      <c r="AF737" s="994"/>
      <c r="AG737" s="994"/>
      <c r="AH737" s="994"/>
      <c r="AI737" s="994"/>
      <c r="AJ737" s="994"/>
      <c r="AK737" s="994"/>
      <c r="AL737" s="994"/>
      <c r="AM737" s="994"/>
      <c r="AN737" s="365" t="s">
        <v>401</v>
      </c>
      <c r="AO737" s="365"/>
      <c r="AP737" s="365"/>
      <c r="AQ737" s="365"/>
      <c r="AR737" s="1000" t="s">
        <v>571</v>
      </c>
      <c r="AS737" s="1001"/>
      <c r="AT737" s="1001"/>
      <c r="AU737" s="1001"/>
      <c r="AV737" s="1001"/>
      <c r="AW737" s="1001"/>
      <c r="AX737" s="1002"/>
      <c r="AY737" s="88"/>
      <c r="AZ737" s="88"/>
    </row>
    <row r="738" spans="1:52" ht="24.75" customHeight="1" x14ac:dyDescent="0.15">
      <c r="A738" s="993" t="s">
        <v>400</v>
      </c>
      <c r="B738" s="209"/>
      <c r="C738" s="209"/>
      <c r="D738" s="210"/>
      <c r="E738" s="994" t="s">
        <v>571</v>
      </c>
      <c r="F738" s="994"/>
      <c r="G738" s="994"/>
      <c r="H738" s="994"/>
      <c r="I738" s="994"/>
      <c r="J738" s="994"/>
      <c r="K738" s="994"/>
      <c r="L738" s="994"/>
      <c r="M738" s="994"/>
      <c r="N738" s="365" t="s">
        <v>399</v>
      </c>
      <c r="O738" s="365"/>
      <c r="P738" s="365"/>
      <c r="Q738" s="365"/>
      <c r="R738" s="994" t="s">
        <v>609</v>
      </c>
      <c r="S738" s="994"/>
      <c r="T738" s="994"/>
      <c r="U738" s="994"/>
      <c r="V738" s="994"/>
      <c r="W738" s="994"/>
      <c r="X738" s="994"/>
      <c r="Y738" s="994"/>
      <c r="Z738" s="994"/>
      <c r="AA738" s="365" t="s">
        <v>398</v>
      </c>
      <c r="AB738" s="365"/>
      <c r="AC738" s="365"/>
      <c r="AD738" s="365"/>
      <c r="AE738" s="994" t="s">
        <v>610</v>
      </c>
      <c r="AF738" s="994"/>
      <c r="AG738" s="994"/>
      <c r="AH738" s="994"/>
      <c r="AI738" s="994"/>
      <c r="AJ738" s="994"/>
      <c r="AK738" s="994"/>
      <c r="AL738" s="994"/>
      <c r="AM738" s="994"/>
      <c r="AN738" s="365" t="s">
        <v>397</v>
      </c>
      <c r="AO738" s="365"/>
      <c r="AP738" s="365"/>
      <c r="AQ738" s="365"/>
      <c r="AR738" s="1000" t="s">
        <v>611</v>
      </c>
      <c r="AS738" s="1001"/>
      <c r="AT738" s="1001"/>
      <c r="AU738" s="1001"/>
      <c r="AV738" s="1001"/>
      <c r="AW738" s="1001"/>
      <c r="AX738" s="1002"/>
    </row>
    <row r="739" spans="1:52" ht="24.75" customHeight="1" x14ac:dyDescent="0.15">
      <c r="A739" s="993" t="s">
        <v>396</v>
      </c>
      <c r="B739" s="209"/>
      <c r="C739" s="209"/>
      <c r="D739" s="210"/>
      <c r="E739" s="994" t="s">
        <v>612</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420</v>
      </c>
      <c r="B740" s="976"/>
      <c r="C740" s="976"/>
      <c r="D740" s="977"/>
      <c r="E740" s="978" t="s">
        <v>562</v>
      </c>
      <c r="F740" s="979"/>
      <c r="G740" s="979"/>
      <c r="H740" s="92" t="str">
        <f>IF(E740="", "", "(")</f>
        <v>(</v>
      </c>
      <c r="I740" s="979"/>
      <c r="J740" s="979"/>
      <c r="K740" s="92" t="str">
        <f>IF(OR(I740="　", I740=""), "", "-")</f>
        <v/>
      </c>
      <c r="L740" s="980">
        <v>632</v>
      </c>
      <c r="M740" s="980"/>
      <c r="N740" s="93" t="str">
        <f>IF(O740="", "", "-")</f>
        <v/>
      </c>
      <c r="O740" s="94"/>
      <c r="P740" s="93" t="str">
        <f>IF(E740="", "", ")")</f>
        <v>)</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15" t="s">
        <v>388</v>
      </c>
      <c r="B741" s="616"/>
      <c r="C741" s="616"/>
      <c r="D741" s="616"/>
      <c r="E741" s="616"/>
      <c r="F741" s="617"/>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390</v>
      </c>
      <c r="B780" s="630"/>
      <c r="C780" s="630"/>
      <c r="D780" s="630"/>
      <c r="E780" s="630"/>
      <c r="F780" s="631"/>
      <c r="G780" s="596" t="s">
        <v>614</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615</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613</v>
      </c>
      <c r="H782" s="672"/>
      <c r="I782" s="672"/>
      <c r="J782" s="672"/>
      <c r="K782" s="673"/>
      <c r="L782" s="665" t="s">
        <v>622</v>
      </c>
      <c r="M782" s="666"/>
      <c r="N782" s="666"/>
      <c r="O782" s="666"/>
      <c r="P782" s="666"/>
      <c r="Q782" s="666"/>
      <c r="R782" s="666"/>
      <c r="S782" s="666"/>
      <c r="T782" s="666"/>
      <c r="U782" s="666"/>
      <c r="V782" s="666"/>
      <c r="W782" s="666"/>
      <c r="X782" s="667"/>
      <c r="Y782" s="388">
        <v>2966</v>
      </c>
      <c r="Z782" s="389"/>
      <c r="AA782" s="389"/>
      <c r="AB782" s="806"/>
      <c r="AC782" s="671" t="s">
        <v>619</v>
      </c>
      <c r="AD782" s="672"/>
      <c r="AE782" s="672"/>
      <c r="AF782" s="672"/>
      <c r="AG782" s="673"/>
      <c r="AH782" s="665" t="s">
        <v>625</v>
      </c>
      <c r="AI782" s="666"/>
      <c r="AJ782" s="666"/>
      <c r="AK782" s="666"/>
      <c r="AL782" s="666"/>
      <c r="AM782" s="666"/>
      <c r="AN782" s="666"/>
      <c r="AO782" s="666"/>
      <c r="AP782" s="666"/>
      <c r="AQ782" s="666"/>
      <c r="AR782" s="666"/>
      <c r="AS782" s="666"/>
      <c r="AT782" s="667"/>
      <c r="AU782" s="388">
        <v>17</v>
      </c>
      <c r="AV782" s="389"/>
      <c r="AW782" s="389"/>
      <c r="AX782" s="390"/>
    </row>
    <row r="783" spans="1:50" ht="24.75" customHeight="1" x14ac:dyDescent="0.15">
      <c r="A783" s="632"/>
      <c r="B783" s="633"/>
      <c r="C783" s="633"/>
      <c r="D783" s="633"/>
      <c r="E783" s="633"/>
      <c r="F783" s="634"/>
      <c r="G783" s="607" t="s">
        <v>617</v>
      </c>
      <c r="H783" s="608"/>
      <c r="I783" s="608"/>
      <c r="J783" s="608"/>
      <c r="K783" s="609"/>
      <c r="L783" s="599" t="s">
        <v>623</v>
      </c>
      <c r="M783" s="600"/>
      <c r="N783" s="600"/>
      <c r="O783" s="600"/>
      <c r="P783" s="600"/>
      <c r="Q783" s="600"/>
      <c r="R783" s="600"/>
      <c r="S783" s="600"/>
      <c r="T783" s="600"/>
      <c r="U783" s="600"/>
      <c r="V783" s="600"/>
      <c r="W783" s="600"/>
      <c r="X783" s="601"/>
      <c r="Y783" s="602">
        <v>2286</v>
      </c>
      <c r="Z783" s="603"/>
      <c r="AA783" s="603"/>
      <c r="AB783" s="613"/>
      <c r="AC783" s="607" t="s">
        <v>620</v>
      </c>
      <c r="AD783" s="608"/>
      <c r="AE783" s="608"/>
      <c r="AF783" s="608"/>
      <c r="AG783" s="609"/>
      <c r="AH783" s="599" t="s">
        <v>620</v>
      </c>
      <c r="AI783" s="600"/>
      <c r="AJ783" s="600"/>
      <c r="AK783" s="600"/>
      <c r="AL783" s="600"/>
      <c r="AM783" s="600"/>
      <c r="AN783" s="600"/>
      <c r="AO783" s="600"/>
      <c r="AP783" s="600"/>
      <c r="AQ783" s="600"/>
      <c r="AR783" s="600"/>
      <c r="AS783" s="600"/>
      <c r="AT783" s="601"/>
      <c r="AU783" s="602">
        <v>7</v>
      </c>
      <c r="AV783" s="603"/>
      <c r="AW783" s="603"/>
      <c r="AX783" s="604"/>
    </row>
    <row r="784" spans="1:50" ht="24.75" customHeight="1" x14ac:dyDescent="0.15">
      <c r="A784" s="632"/>
      <c r="B784" s="633"/>
      <c r="C784" s="633"/>
      <c r="D784" s="633"/>
      <c r="E784" s="633"/>
      <c r="F784" s="634"/>
      <c r="G784" s="607" t="s">
        <v>618</v>
      </c>
      <c r="H784" s="608"/>
      <c r="I784" s="608"/>
      <c r="J784" s="608"/>
      <c r="K784" s="609"/>
      <c r="L784" s="599" t="s">
        <v>624</v>
      </c>
      <c r="M784" s="600"/>
      <c r="N784" s="600"/>
      <c r="O784" s="600"/>
      <c r="P784" s="600"/>
      <c r="Q784" s="600"/>
      <c r="R784" s="600"/>
      <c r="S784" s="600"/>
      <c r="T784" s="600"/>
      <c r="U784" s="600"/>
      <c r="V784" s="600"/>
      <c r="W784" s="600"/>
      <c r="X784" s="601"/>
      <c r="Y784" s="602">
        <v>919</v>
      </c>
      <c r="Z784" s="603"/>
      <c r="AA784" s="603"/>
      <c r="AB784" s="613"/>
      <c r="AC784" s="607" t="s">
        <v>621</v>
      </c>
      <c r="AD784" s="608"/>
      <c r="AE784" s="608"/>
      <c r="AF784" s="608"/>
      <c r="AG784" s="609"/>
      <c r="AH784" s="599" t="s">
        <v>626</v>
      </c>
      <c r="AI784" s="600"/>
      <c r="AJ784" s="600"/>
      <c r="AK784" s="600"/>
      <c r="AL784" s="600"/>
      <c r="AM784" s="600"/>
      <c r="AN784" s="600"/>
      <c r="AO784" s="600"/>
      <c r="AP784" s="600"/>
      <c r="AQ784" s="600"/>
      <c r="AR784" s="600"/>
      <c r="AS784" s="600"/>
      <c r="AT784" s="601"/>
      <c r="AU784" s="602">
        <v>2</v>
      </c>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6171</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26</v>
      </c>
      <c r="AV792" s="833"/>
      <c r="AW792" s="833"/>
      <c r="AX792" s="835"/>
    </row>
    <row r="793" spans="1:50" ht="24.75" customHeight="1" x14ac:dyDescent="0.15">
      <c r="A793" s="632"/>
      <c r="B793" s="633"/>
      <c r="C793" s="633"/>
      <c r="D793" s="633"/>
      <c r="E793" s="633"/>
      <c r="F793" s="634"/>
      <c r="G793" s="596" t="s">
        <v>616</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15">
      <c r="A795" s="632"/>
      <c r="B795" s="633"/>
      <c r="C795" s="633"/>
      <c r="D795" s="633"/>
      <c r="E795" s="633"/>
      <c r="F795" s="634"/>
      <c r="G795" s="671" t="s">
        <v>619</v>
      </c>
      <c r="H795" s="672"/>
      <c r="I795" s="672"/>
      <c r="J795" s="672"/>
      <c r="K795" s="673"/>
      <c r="L795" s="665" t="s">
        <v>625</v>
      </c>
      <c r="M795" s="666"/>
      <c r="N795" s="666"/>
      <c r="O795" s="666"/>
      <c r="P795" s="666"/>
      <c r="Q795" s="666"/>
      <c r="R795" s="666"/>
      <c r="S795" s="666"/>
      <c r="T795" s="666"/>
      <c r="U795" s="666"/>
      <c r="V795" s="666"/>
      <c r="W795" s="666"/>
      <c r="X795" s="667"/>
      <c r="Y795" s="388">
        <v>14</v>
      </c>
      <c r="Z795" s="389"/>
      <c r="AA795" s="389"/>
      <c r="AB795" s="806"/>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x14ac:dyDescent="0.15">
      <c r="A796" s="632"/>
      <c r="B796" s="633"/>
      <c r="C796" s="633"/>
      <c r="D796" s="633"/>
      <c r="E796" s="633"/>
      <c r="F796" s="634"/>
      <c r="G796" s="607"/>
      <c r="H796" s="840"/>
      <c r="I796" s="840"/>
      <c r="J796" s="840"/>
      <c r="K796" s="841"/>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x14ac:dyDescent="0.15">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14</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322</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323</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06"/>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6"/>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347</v>
      </c>
      <c r="AM832" s="279"/>
      <c r="AN832" s="279"/>
      <c r="AO832" s="81" t="s">
        <v>345</v>
      </c>
      <c r="AP832" s="21"/>
      <c r="AQ832" s="21"/>
      <c r="AR832" s="21"/>
      <c r="AS832" s="21"/>
      <c r="AT832" s="21"/>
      <c r="AU832" s="21"/>
      <c r="AV832" s="21"/>
      <c r="AW832" s="21"/>
      <c r="AX832" s="22"/>
    </row>
    <row r="833" spans="1:50" ht="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4.2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124.5" customHeight="1" x14ac:dyDescent="0.15">
      <c r="A838" s="376">
        <v>1</v>
      </c>
      <c r="B838" s="376">
        <v>1</v>
      </c>
      <c r="C838" s="347" t="s">
        <v>627</v>
      </c>
      <c r="D838" s="347"/>
      <c r="E838" s="347"/>
      <c r="F838" s="347"/>
      <c r="G838" s="347"/>
      <c r="H838" s="347"/>
      <c r="I838" s="347"/>
      <c r="J838" s="348">
        <v>5010405015455</v>
      </c>
      <c r="K838" s="349"/>
      <c r="L838" s="349"/>
      <c r="M838" s="349"/>
      <c r="N838" s="349"/>
      <c r="O838" s="349"/>
      <c r="P838" s="350" t="s">
        <v>628</v>
      </c>
      <c r="Q838" s="350"/>
      <c r="R838" s="350"/>
      <c r="S838" s="350"/>
      <c r="T838" s="350"/>
      <c r="U838" s="350"/>
      <c r="V838" s="350"/>
      <c r="W838" s="350"/>
      <c r="X838" s="350"/>
      <c r="Y838" s="351">
        <f>Y792</f>
        <v>6171</v>
      </c>
      <c r="Z838" s="352"/>
      <c r="AA838" s="352"/>
      <c r="AB838" s="353"/>
      <c r="AC838" s="363" t="s">
        <v>629</v>
      </c>
      <c r="AD838" s="371"/>
      <c r="AE838" s="371"/>
      <c r="AF838" s="371"/>
      <c r="AG838" s="371"/>
      <c r="AH838" s="372" t="s">
        <v>598</v>
      </c>
      <c r="AI838" s="373"/>
      <c r="AJ838" s="373"/>
      <c r="AK838" s="373"/>
      <c r="AL838" s="357" t="s">
        <v>630</v>
      </c>
      <c r="AM838" s="358"/>
      <c r="AN838" s="358"/>
      <c r="AO838" s="359"/>
      <c r="AP838" s="360" t="s">
        <v>598</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637</v>
      </c>
      <c r="D871" s="347"/>
      <c r="E871" s="347"/>
      <c r="F871" s="347"/>
      <c r="G871" s="347"/>
      <c r="H871" s="347"/>
      <c r="I871" s="347"/>
      <c r="J871" s="348" t="s">
        <v>639</v>
      </c>
      <c r="K871" s="349"/>
      <c r="L871" s="349"/>
      <c r="M871" s="349"/>
      <c r="N871" s="349"/>
      <c r="O871" s="349"/>
      <c r="P871" s="362" t="s">
        <v>640</v>
      </c>
      <c r="Q871" s="350"/>
      <c r="R871" s="350"/>
      <c r="S871" s="350"/>
      <c r="T871" s="350"/>
      <c r="U871" s="350"/>
      <c r="V871" s="350"/>
      <c r="W871" s="350"/>
      <c r="X871" s="350"/>
      <c r="Y871" s="351">
        <v>26</v>
      </c>
      <c r="Z871" s="352"/>
      <c r="AA871" s="352"/>
      <c r="AB871" s="353"/>
      <c r="AC871" s="363" t="s">
        <v>80</v>
      </c>
      <c r="AD871" s="371"/>
      <c r="AE871" s="371"/>
      <c r="AF871" s="371"/>
      <c r="AG871" s="371"/>
      <c r="AH871" s="372" t="s">
        <v>642</v>
      </c>
      <c r="AI871" s="373"/>
      <c r="AJ871" s="373"/>
      <c r="AK871" s="373"/>
      <c r="AL871" s="357" t="s">
        <v>643</v>
      </c>
      <c r="AM871" s="358"/>
      <c r="AN871" s="358"/>
      <c r="AO871" s="359"/>
      <c r="AP871" s="360" t="s">
        <v>644</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638</v>
      </c>
      <c r="D904" s="347"/>
      <c r="E904" s="347"/>
      <c r="F904" s="347"/>
      <c r="G904" s="347"/>
      <c r="H904" s="347"/>
      <c r="I904" s="347"/>
      <c r="J904" s="348" t="s">
        <v>639</v>
      </c>
      <c r="K904" s="349"/>
      <c r="L904" s="349"/>
      <c r="M904" s="349"/>
      <c r="N904" s="349"/>
      <c r="O904" s="349"/>
      <c r="P904" s="362" t="s">
        <v>641</v>
      </c>
      <c r="Q904" s="350"/>
      <c r="R904" s="350"/>
      <c r="S904" s="350"/>
      <c r="T904" s="350"/>
      <c r="U904" s="350"/>
      <c r="V904" s="350"/>
      <c r="W904" s="350"/>
      <c r="X904" s="350"/>
      <c r="Y904" s="351">
        <v>14</v>
      </c>
      <c r="Z904" s="352"/>
      <c r="AA904" s="352"/>
      <c r="AB904" s="353"/>
      <c r="AC904" s="363" t="s">
        <v>80</v>
      </c>
      <c r="AD904" s="371"/>
      <c r="AE904" s="371"/>
      <c r="AF904" s="371"/>
      <c r="AG904" s="371"/>
      <c r="AH904" s="372" t="s">
        <v>645</v>
      </c>
      <c r="AI904" s="373"/>
      <c r="AJ904" s="373"/>
      <c r="AK904" s="373"/>
      <c r="AL904" s="357" t="s">
        <v>646</v>
      </c>
      <c r="AM904" s="358"/>
      <c r="AN904" s="358"/>
      <c r="AO904" s="359"/>
      <c r="AP904" s="360" t="s">
        <v>647</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10.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146" t="s">
        <v>598</v>
      </c>
      <c r="F1103" s="375"/>
      <c r="G1103" s="375"/>
      <c r="H1103" s="375"/>
      <c r="I1103" s="375"/>
      <c r="J1103" s="348" t="s">
        <v>631</v>
      </c>
      <c r="K1103" s="349"/>
      <c r="L1103" s="349"/>
      <c r="M1103" s="349"/>
      <c r="N1103" s="349"/>
      <c r="O1103" s="349"/>
      <c r="P1103" s="362" t="s">
        <v>631</v>
      </c>
      <c r="Q1103" s="350"/>
      <c r="R1103" s="350"/>
      <c r="S1103" s="350"/>
      <c r="T1103" s="350"/>
      <c r="U1103" s="350"/>
      <c r="V1103" s="350"/>
      <c r="W1103" s="350"/>
      <c r="X1103" s="350"/>
      <c r="Y1103" s="351" t="s">
        <v>632</v>
      </c>
      <c r="Z1103" s="352"/>
      <c r="AA1103" s="352"/>
      <c r="AB1103" s="353"/>
      <c r="AC1103" s="354"/>
      <c r="AD1103" s="354"/>
      <c r="AE1103" s="354"/>
      <c r="AF1103" s="354"/>
      <c r="AG1103" s="354"/>
      <c r="AH1103" s="355" t="s">
        <v>633</v>
      </c>
      <c r="AI1103" s="356"/>
      <c r="AJ1103" s="356"/>
      <c r="AK1103" s="356"/>
      <c r="AL1103" s="357" t="s">
        <v>634</v>
      </c>
      <c r="AM1103" s="358"/>
      <c r="AN1103" s="358"/>
      <c r="AO1103" s="359"/>
      <c r="AP1103" s="360" t="s">
        <v>598</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3">
    <cfRule type="expression" dxfId="2797" priority="13887">
      <formula>IF(RIGHT(TEXT(Y783,"0.#"),1)=".",FALSE,TRUE)</formula>
    </cfRule>
    <cfRule type="expression" dxfId="2796" priority="13888">
      <formula>IF(RIGHT(TEXT(Y783,"0.#"),1)=".",TRUE,FALSE)</formula>
    </cfRule>
  </conditionalFormatting>
  <conditionalFormatting sqref="Y792">
    <cfRule type="expression" dxfId="2795" priority="13883">
      <formula>IF(RIGHT(TEXT(Y792,"0.#"),1)=".",FALSE,TRUE)</formula>
    </cfRule>
    <cfRule type="expression" dxfId="2794" priority="13884">
      <formula>IF(RIGHT(TEXT(Y792,"0.#"),1)=".",TRUE,FALSE)</formula>
    </cfRule>
  </conditionalFormatting>
  <conditionalFormatting sqref="Y823:Y830 Y821 Y810:Y817 Y808 Y797:Y804 Y795">
    <cfRule type="expression" dxfId="2793" priority="13665">
      <formula>IF(RIGHT(TEXT(Y795,"0.#"),1)=".",FALSE,TRUE)</formula>
    </cfRule>
    <cfRule type="expression" dxfId="2792" priority="13666">
      <formula>IF(RIGHT(TEXT(Y795,"0.#"),1)=".",TRUE,FALSE)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AU101:AU102">
    <cfRule type="expression" dxfId="2787" priority="13703">
      <formula>IF(RIGHT(TEXT(AE101,"0.#"),1)=".",FALSE,TRUE)</formula>
    </cfRule>
    <cfRule type="expression" dxfId="2786" priority="13704">
      <formula>IF(RIGHT(TEXT(AE101,"0.#"),1)=".",TRUE,FALSE)</formula>
    </cfRule>
  </conditionalFormatting>
  <conditionalFormatting sqref="Y784:Y791 Y782">
    <cfRule type="expression" dxfId="2785" priority="13689">
      <formula>IF(RIGHT(TEXT(Y782,"0.#"),1)=".",FALSE,TRUE)</formula>
    </cfRule>
    <cfRule type="expression" dxfId="2784" priority="13690">
      <formula>IF(RIGHT(TEXT(Y782,"0.#"),1)=".",TRUE,FALSE)</formula>
    </cfRule>
  </conditionalFormatting>
  <conditionalFormatting sqref="AU783">
    <cfRule type="expression" dxfId="2783" priority="13687">
      <formula>IF(RIGHT(TEXT(AU783,"0.#"),1)=".",FALSE,TRUE)</formula>
    </cfRule>
    <cfRule type="expression" dxfId="2782" priority="13688">
      <formula>IF(RIGHT(TEXT(AU783,"0.#"),1)=".",TRUE,FALSE)</formula>
    </cfRule>
  </conditionalFormatting>
  <conditionalFormatting sqref="AU792">
    <cfRule type="expression" dxfId="2781" priority="13685">
      <formula>IF(RIGHT(TEXT(AU792,"0.#"),1)=".",FALSE,TRUE)</formula>
    </cfRule>
    <cfRule type="expression" dxfId="2780" priority="13686">
      <formula>IF(RIGHT(TEXT(AU792,"0.#"),1)=".",TRUE,FALSE)</formula>
    </cfRule>
  </conditionalFormatting>
  <conditionalFormatting sqref="AU784:AU791 AU782">
    <cfRule type="expression" dxfId="2779" priority="13683">
      <formula>IF(RIGHT(TEXT(AU782,"0.#"),1)=".",FALSE,TRUE)</formula>
    </cfRule>
    <cfRule type="expression" dxfId="2778" priority="13684">
      <formula>IF(RIGHT(TEXT(AU782,"0.#"),1)=".",TRUE,FALSE)</formula>
    </cfRule>
  </conditionalFormatting>
  <conditionalFormatting sqref="Y822 Y809 Y796">
    <cfRule type="expression" dxfId="2777" priority="13669">
      <formula>IF(RIGHT(TEXT(Y796,"0.#"),1)=".",FALSE,TRUE)</formula>
    </cfRule>
    <cfRule type="expression" dxfId="2776" priority="13670">
      <formula>IF(RIGHT(TEXT(Y796,"0.#"),1)=".",TRUE,FALSE)</formula>
    </cfRule>
  </conditionalFormatting>
  <conditionalFormatting sqref="Y831 Y818 Y805">
    <cfRule type="expression" dxfId="2775" priority="13667">
      <formula>IF(RIGHT(TEXT(Y805,"0.#"),1)=".",FALSE,TRUE)</formula>
    </cfRule>
    <cfRule type="expression" dxfId="2774" priority="13668">
      <formula>IF(RIGHT(TEXT(Y805,"0.#"),1)=".",TRUE,FALSE)</formula>
    </cfRule>
  </conditionalFormatting>
  <conditionalFormatting sqref="AU822 AU809 AU796">
    <cfRule type="expression" dxfId="2773" priority="13663">
      <formula>IF(RIGHT(TEXT(AU796,"0.#"),1)=".",FALSE,TRUE)</formula>
    </cfRule>
    <cfRule type="expression" dxfId="2772" priority="13664">
      <formula>IF(RIGHT(TEXT(AU796,"0.#"),1)=".",TRUE,FALSE)</formula>
    </cfRule>
  </conditionalFormatting>
  <conditionalFormatting sqref="AU831 AU818 AU805">
    <cfRule type="expression" dxfId="2771" priority="13661">
      <formula>IF(RIGHT(TEXT(AU805,"0.#"),1)=".",FALSE,TRUE)</formula>
    </cfRule>
    <cfRule type="expression" dxfId="2770" priority="13662">
      <formula>IF(RIGHT(TEXT(AU805,"0.#"),1)=".",TRUE,FALSE)</formula>
    </cfRule>
  </conditionalFormatting>
  <conditionalFormatting sqref="AU823:AU830 AU821 AU810:AU817 AU808 AU797:AU804 AU795">
    <cfRule type="expression" dxfId="2769" priority="13659">
      <formula>IF(RIGHT(TEXT(AU795,"0.#"),1)=".",FALSE,TRUE)</formula>
    </cfRule>
    <cfRule type="expression" dxfId="2768" priority="13660">
      <formula>IF(RIGHT(TEXT(AU795,"0.#"),1)=".",TRUE,FALSE)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0:AO867">
    <cfRule type="expression" dxfId="2503" priority="6637">
      <formula>IF(AND(AL840&gt;=0, RIGHT(TEXT(AL840,"0.#"),1)&lt;&gt;"."),TRUE,FALSE)</formula>
    </cfRule>
    <cfRule type="expression" dxfId="2502" priority="6638">
      <formula>IF(AND(AL840&gt;=0, RIGHT(TEXT(AL840,"0.#"),1)="."),TRUE,FALSE)</formula>
    </cfRule>
    <cfRule type="expression" dxfId="2501" priority="6639">
      <formula>IF(AND(AL840&lt;0, RIGHT(TEXT(AL840,"0.#"),1)&lt;&gt;"."),TRUE,FALSE)</formula>
    </cfRule>
    <cfRule type="expression" dxfId="2500" priority="6640">
      <formula>IF(AND(AL840&lt;0, RIGHT(TEXT(AL840,"0.#"),1)="."),TRUE,FALSE)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M129">
    <cfRule type="expression" dxfId="2433" priority="2969">
      <formula>IF(RIGHT(TEXT(AM129,"0.#"),1)=".",FALSE,TRUE)</formula>
    </cfRule>
    <cfRule type="expression" dxfId="2432" priority="2970">
      <formula>IF(RIGHT(TEXT(AM129,"0.#"),1)=".",TRUE,FALSE)</formula>
    </cfRule>
  </conditionalFormatting>
  <conditionalFormatting sqref="Y840:Y867">
    <cfRule type="expression" dxfId="2431" priority="2965">
      <formula>IF(RIGHT(TEXT(Y840,"0.#"),1)=".",FALSE,TRUE)</formula>
    </cfRule>
    <cfRule type="expression" dxfId="2430" priority="2966">
      <formula>IF(RIGHT(TEXT(Y840,"0.#"),1)=".",TRUE,FALSE)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4:AO1132">
    <cfRule type="expression" dxfId="2401" priority="2871">
      <formula>IF(AND(AL1104&gt;=0, RIGHT(TEXT(AL1104,"0.#"),1)&lt;&gt;"."),TRUE,FALSE)</formula>
    </cfRule>
    <cfRule type="expression" dxfId="2400" priority="2872">
      <formula>IF(AND(AL1104&gt;=0, RIGHT(TEXT(AL1104,"0.#"),1)="."),TRUE,FALSE)</formula>
    </cfRule>
    <cfRule type="expression" dxfId="2399" priority="2873">
      <formula>IF(AND(AL1104&lt;0, RIGHT(TEXT(AL1104,"0.#"),1)&lt;&gt;"."),TRUE,FALSE)</formula>
    </cfRule>
    <cfRule type="expression" dxfId="2398" priority="2874">
      <formula>IF(AND(AL1104&lt;0, RIGHT(TEXT(AL1104,"0.#"),1)="."),TRUE,FALSE)</formula>
    </cfRule>
  </conditionalFormatting>
  <conditionalFormatting sqref="Y1104:Y1132">
    <cfRule type="expression" dxfId="2397" priority="2869">
      <formula>IF(RIGHT(TEXT(Y1104,"0.#"),1)=".",FALSE,TRUE)</formula>
    </cfRule>
    <cfRule type="expression" dxfId="2396" priority="2870">
      <formula>IF(RIGHT(TEXT(Y1104,"0.#"),1)=".",TRUE,FALSE)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9:AO839">
    <cfRule type="expression" dxfId="2387" priority="2823">
      <formula>IF(AND(AL839&gt;=0, RIGHT(TEXT(AL839,"0.#"),1)&lt;&gt;"."),TRUE,FALSE)</formula>
    </cfRule>
    <cfRule type="expression" dxfId="2386" priority="2824">
      <formula>IF(AND(AL839&gt;=0, RIGHT(TEXT(AL839,"0.#"),1)="."),TRUE,FALSE)</formula>
    </cfRule>
    <cfRule type="expression" dxfId="2385" priority="2825">
      <formula>IF(AND(AL839&lt;0, RIGHT(TEXT(AL839,"0.#"),1)&lt;&gt;"."),TRUE,FALSE)</formula>
    </cfRule>
    <cfRule type="expression" dxfId="2384" priority="2826">
      <formula>IF(AND(AL839&lt;0, RIGHT(TEXT(AL839,"0.#"),1)="."),TRUE,FALSE)</formula>
    </cfRule>
  </conditionalFormatting>
  <conditionalFormatting sqref="Y838:Y839">
    <cfRule type="expression" dxfId="2383" priority="2821">
      <formula>IF(RIGHT(TEXT(Y838,"0.#"),1)=".",FALSE,TRUE)</formula>
    </cfRule>
    <cfRule type="expression" dxfId="2382" priority="2822">
      <formula>IF(RIGHT(TEXT(Y838,"0.#"),1)=".",TRUE,FALSE)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3:Y900">
    <cfRule type="expression" dxfId="2065" priority="2081">
      <formula>IF(RIGHT(TEXT(Y873,"0.#"),1)=".",FALSE,TRUE)</formula>
    </cfRule>
    <cfRule type="expression" dxfId="2064" priority="2082">
      <formula>IF(RIGHT(TEXT(Y873,"0.#"),1)=".",TRUE,FALSE)</formula>
    </cfRule>
  </conditionalFormatting>
  <conditionalFormatting sqref="Y871:Y872">
    <cfRule type="expression" dxfId="2063" priority="2075">
      <formula>IF(RIGHT(TEXT(Y871,"0.#"),1)=".",FALSE,TRUE)</formula>
    </cfRule>
    <cfRule type="expression" dxfId="2062" priority="2076">
      <formula>IF(RIGHT(TEXT(Y871,"0.#"),1)=".",TRUE,FALSE)</formula>
    </cfRule>
  </conditionalFormatting>
  <conditionalFormatting sqref="Y906:Y933">
    <cfRule type="expression" dxfId="2061" priority="2069">
      <formula>IF(RIGHT(TEXT(Y906,"0.#"),1)=".",FALSE,TRUE)</formula>
    </cfRule>
    <cfRule type="expression" dxfId="2060" priority="2070">
      <formula>IF(RIGHT(TEXT(Y906,"0.#"),1)=".",TRUE,FALSE)</formula>
    </cfRule>
  </conditionalFormatting>
  <conditionalFormatting sqref="Y904:Y905">
    <cfRule type="expression" dxfId="2059" priority="2063">
      <formula>IF(RIGHT(TEXT(Y904,"0.#"),1)=".",FALSE,TRUE)</formula>
    </cfRule>
    <cfRule type="expression" dxfId="2058" priority="2064">
      <formula>IF(RIGHT(TEXT(Y904,"0.#"),1)=".",TRUE,FALSE)</formula>
    </cfRule>
  </conditionalFormatting>
  <conditionalFormatting sqref="Y939:Y966">
    <cfRule type="expression" dxfId="2057" priority="2057">
      <formula>IF(RIGHT(TEXT(Y939,"0.#"),1)=".",FALSE,TRUE)</formula>
    </cfRule>
    <cfRule type="expression" dxfId="2056" priority="2058">
      <formula>IF(RIGHT(TEXT(Y939,"0.#"),1)=".",TRUE,FALSE)</formula>
    </cfRule>
  </conditionalFormatting>
  <conditionalFormatting sqref="Y937:Y938">
    <cfRule type="expression" dxfId="2055" priority="2051">
      <formula>IF(RIGHT(TEXT(Y937,"0.#"),1)=".",FALSE,TRUE)</formula>
    </cfRule>
    <cfRule type="expression" dxfId="2054" priority="2052">
      <formula>IF(RIGHT(TEXT(Y937,"0.#"),1)=".",TRUE,FALSE)</formula>
    </cfRule>
  </conditionalFormatting>
  <conditionalFormatting sqref="Y972:Y999">
    <cfRule type="expression" dxfId="2053" priority="2045">
      <formula>IF(RIGHT(TEXT(Y972,"0.#"),1)=".",FALSE,TRUE)</formula>
    </cfRule>
    <cfRule type="expression" dxfId="2052" priority="2046">
      <formula>IF(RIGHT(TEXT(Y972,"0.#"),1)=".",TRUE,FALSE)</formula>
    </cfRule>
  </conditionalFormatting>
  <conditionalFormatting sqref="Y970:Y971">
    <cfRule type="expression" dxfId="2051" priority="2039">
      <formula>IF(RIGHT(TEXT(Y970,"0.#"),1)=".",FALSE,TRUE)</formula>
    </cfRule>
    <cfRule type="expression" dxfId="2050" priority="2040">
      <formula>IF(RIGHT(TEXT(Y970,"0.#"),1)=".",TRUE,FALSE)</formula>
    </cfRule>
  </conditionalFormatting>
  <conditionalFormatting sqref="Y1005:Y1032">
    <cfRule type="expression" dxfId="2049" priority="2033">
      <formula>IF(RIGHT(TEXT(Y1005,"0.#"),1)=".",FALSE,TRUE)</formula>
    </cfRule>
    <cfRule type="expression" dxfId="2048" priority="2034">
      <formula>IF(RIGHT(TEXT(Y1005,"0.#"),1)=".",TRUE,FALSE)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73:AO900">
    <cfRule type="expression" dxfId="1967" priority="2083">
      <formula>IF(AND(AL873&gt;=0, RIGHT(TEXT(AL873,"0.#"),1)&lt;&gt;"."),TRUE,FALSE)</formula>
    </cfRule>
    <cfRule type="expression" dxfId="1966" priority="2084">
      <formula>IF(AND(AL873&gt;=0, RIGHT(TEXT(AL873,"0.#"),1)="."),TRUE,FALSE)</formula>
    </cfRule>
    <cfRule type="expression" dxfId="1965" priority="2085">
      <formula>IF(AND(AL873&lt;0, RIGHT(TEXT(AL873,"0.#"),1)&lt;&gt;"."),TRUE,FALSE)</formula>
    </cfRule>
    <cfRule type="expression" dxfId="1964" priority="2086">
      <formula>IF(AND(AL873&lt;0, RIGHT(TEXT(AL873,"0.#"),1)="."),TRUE,FALSE)</formula>
    </cfRule>
  </conditionalFormatting>
  <conditionalFormatting sqref="AL871:AO872">
    <cfRule type="expression" dxfId="1963" priority="2077">
      <formula>IF(AND(AL871&gt;=0, RIGHT(TEXT(AL871,"0.#"),1)&lt;&gt;"."),TRUE,FALSE)</formula>
    </cfRule>
    <cfRule type="expression" dxfId="1962" priority="2078">
      <formula>IF(AND(AL871&gt;=0, RIGHT(TEXT(AL871,"0.#"),1)="."),TRUE,FALSE)</formula>
    </cfRule>
    <cfRule type="expression" dxfId="1961" priority="2079">
      <formula>IF(AND(AL871&lt;0, RIGHT(TEXT(AL871,"0.#"),1)&lt;&gt;"."),TRUE,FALSE)</formula>
    </cfRule>
    <cfRule type="expression" dxfId="1960" priority="2080">
      <formula>IF(AND(AL871&lt;0, RIGHT(TEXT(AL871,"0.#"),1)="."),TRUE,FALSE)</formula>
    </cfRule>
  </conditionalFormatting>
  <conditionalFormatting sqref="AL906:AO933">
    <cfRule type="expression" dxfId="1959" priority="2071">
      <formula>IF(AND(AL906&gt;=0, RIGHT(TEXT(AL906,"0.#"),1)&lt;&gt;"."),TRUE,FALSE)</formula>
    </cfRule>
    <cfRule type="expression" dxfId="1958" priority="2072">
      <formula>IF(AND(AL906&gt;=0, RIGHT(TEXT(AL906,"0.#"),1)="."),TRUE,FALSE)</formula>
    </cfRule>
    <cfRule type="expression" dxfId="1957" priority="2073">
      <formula>IF(AND(AL906&lt;0, RIGHT(TEXT(AL906,"0.#"),1)&lt;&gt;"."),TRUE,FALSE)</formula>
    </cfRule>
    <cfRule type="expression" dxfId="1956" priority="2074">
      <formula>IF(AND(AL906&lt;0, RIGHT(TEXT(AL906,"0.#"),1)="."),TRUE,FALSE)</formula>
    </cfRule>
  </conditionalFormatting>
  <conditionalFormatting sqref="AL904:AO905">
    <cfRule type="expression" dxfId="1955" priority="2065">
      <formula>IF(AND(AL904&gt;=0, RIGHT(TEXT(AL904,"0.#"),1)&lt;&gt;"."),TRUE,FALSE)</formula>
    </cfRule>
    <cfRule type="expression" dxfId="1954" priority="2066">
      <formula>IF(AND(AL904&gt;=0, RIGHT(TEXT(AL904,"0.#"),1)="."),TRUE,FALSE)</formula>
    </cfRule>
    <cfRule type="expression" dxfId="1953" priority="2067">
      <formula>IF(AND(AL904&lt;0, RIGHT(TEXT(AL904,"0.#"),1)&lt;&gt;"."),TRUE,FALSE)</formula>
    </cfRule>
    <cfRule type="expression" dxfId="1952" priority="2068">
      <formula>IF(AND(AL904&lt;0, RIGHT(TEXT(AL904,"0.#"),1)="."),TRUE,FALSE)</formula>
    </cfRule>
  </conditionalFormatting>
  <conditionalFormatting sqref="AL939:AO966">
    <cfRule type="expression" dxfId="1951" priority="2059">
      <formula>IF(AND(AL939&gt;=0, RIGHT(TEXT(AL939,"0.#"),1)&lt;&gt;"."),TRUE,FALSE)</formula>
    </cfRule>
    <cfRule type="expression" dxfId="1950" priority="2060">
      <formula>IF(AND(AL939&gt;=0, RIGHT(TEXT(AL939,"0.#"),1)="."),TRUE,FALSE)</formula>
    </cfRule>
    <cfRule type="expression" dxfId="1949" priority="2061">
      <formula>IF(AND(AL939&lt;0, RIGHT(TEXT(AL939,"0.#"),1)&lt;&gt;"."),TRUE,FALSE)</formula>
    </cfRule>
    <cfRule type="expression" dxfId="1948" priority="2062">
      <formula>IF(AND(AL939&lt;0, RIGHT(TEXT(AL939,"0.#"),1)="."),TRUE,FALSE)</formula>
    </cfRule>
  </conditionalFormatting>
  <conditionalFormatting sqref="AL937:AO938">
    <cfRule type="expression" dxfId="1947" priority="2053">
      <formula>IF(AND(AL937&gt;=0, RIGHT(TEXT(AL937,"0.#"),1)&lt;&gt;"."),TRUE,FALSE)</formula>
    </cfRule>
    <cfRule type="expression" dxfId="1946" priority="2054">
      <formula>IF(AND(AL937&gt;=0, RIGHT(TEXT(AL937,"0.#"),1)="."),TRUE,FALSE)</formula>
    </cfRule>
    <cfRule type="expression" dxfId="1945" priority="2055">
      <formula>IF(AND(AL937&lt;0, RIGHT(TEXT(AL937,"0.#"),1)&lt;&gt;"."),TRUE,FALSE)</formula>
    </cfRule>
    <cfRule type="expression" dxfId="1944" priority="2056">
      <formula>IF(AND(AL937&lt;0, RIGHT(TEXT(AL937,"0.#"),1)="."),TRUE,FALSE)</formula>
    </cfRule>
  </conditionalFormatting>
  <conditionalFormatting sqref="AL972:AO999">
    <cfRule type="expression" dxfId="1943" priority="2047">
      <formula>IF(AND(AL972&gt;=0, RIGHT(TEXT(AL972,"0.#"),1)&lt;&gt;"."),TRUE,FALSE)</formula>
    </cfRule>
    <cfRule type="expression" dxfId="1942" priority="2048">
      <formula>IF(AND(AL972&gt;=0, RIGHT(TEXT(AL972,"0.#"),1)="."),TRUE,FALSE)</formula>
    </cfRule>
    <cfRule type="expression" dxfId="1941" priority="2049">
      <formula>IF(AND(AL972&lt;0, RIGHT(TEXT(AL972,"0.#"),1)&lt;&gt;"."),TRUE,FALSE)</formula>
    </cfRule>
    <cfRule type="expression" dxfId="1940" priority="2050">
      <formula>IF(AND(AL972&lt;0, RIGHT(TEXT(AL972,"0.#"),1)="."),TRUE,FALSE)</formula>
    </cfRule>
  </conditionalFormatting>
  <conditionalFormatting sqref="AL970:AO971">
    <cfRule type="expression" dxfId="1939" priority="2041">
      <formula>IF(AND(AL970&gt;=0, RIGHT(TEXT(AL970,"0.#"),1)&lt;&gt;"."),TRUE,FALSE)</formula>
    </cfRule>
    <cfRule type="expression" dxfId="1938" priority="2042">
      <formula>IF(AND(AL970&gt;=0, RIGHT(TEXT(AL970,"0.#"),1)="."),TRUE,FALSE)</formula>
    </cfRule>
    <cfRule type="expression" dxfId="1937" priority="2043">
      <formula>IF(AND(AL970&lt;0, RIGHT(TEXT(AL970,"0.#"),1)&lt;&gt;"."),TRUE,FALSE)</formula>
    </cfRule>
    <cfRule type="expression" dxfId="1936" priority="2044">
      <formula>IF(AND(AL970&lt;0, RIGHT(TEXT(AL970,"0.#"),1)="."),TRUE,FALSE)</formula>
    </cfRule>
  </conditionalFormatting>
  <conditionalFormatting sqref="AL1005:AO1032">
    <cfRule type="expression" dxfId="1935" priority="2035">
      <formula>IF(AND(AL1005&gt;=0, RIGHT(TEXT(AL1005,"0.#"),1)&lt;&gt;"."),TRUE,FALSE)</formula>
    </cfRule>
    <cfRule type="expression" dxfId="1934" priority="2036">
      <formula>IF(AND(AL1005&gt;=0, RIGHT(TEXT(AL1005,"0.#"),1)="."),TRUE,FALSE)</formula>
    </cfRule>
    <cfRule type="expression" dxfId="1933" priority="2037">
      <formula>IF(AND(AL1005&lt;0, RIGHT(TEXT(AL1005,"0.#"),1)&lt;&gt;"."),TRUE,FALSE)</formula>
    </cfRule>
    <cfRule type="expression" dxfId="1932" priority="2038">
      <formula>IF(AND(AL1005&lt;0, RIGHT(TEXT(AL1005,"0.#"),1)="."),TRUE,FALSE)</formula>
    </cfRule>
  </conditionalFormatting>
  <conditionalFormatting sqref="AL1003:AO1004">
    <cfRule type="expression" dxfId="1931" priority="2029">
      <formula>IF(AND(AL1003&gt;=0, RIGHT(TEXT(AL1003,"0.#"),1)&lt;&gt;"."),TRUE,FALSE)</formula>
    </cfRule>
    <cfRule type="expression" dxfId="1930" priority="2030">
      <formula>IF(AND(AL1003&gt;=0, RIGHT(TEXT(AL1003,"0.#"),1)="."),TRUE,FALSE)</formula>
    </cfRule>
    <cfRule type="expression" dxfId="1929" priority="2031">
      <formula>IF(AND(AL1003&lt;0, RIGHT(TEXT(AL1003,"0.#"),1)&lt;&gt;"."),TRUE,FALSE)</formula>
    </cfRule>
    <cfRule type="expression" dxfId="1928" priority="2032">
      <formula>IF(AND(AL1003&lt;0, RIGHT(TEXT(AL1003,"0.#"),1)="."),TRUE,FALSE)</formula>
    </cfRule>
  </conditionalFormatting>
  <conditionalFormatting sqref="Y1003:Y1004">
    <cfRule type="expression" dxfId="1927" priority="2027">
      <formula>IF(RIGHT(TEXT(Y1003,"0.#"),1)=".",FALSE,TRUE)</formula>
    </cfRule>
    <cfRule type="expression" dxfId="1926" priority="2028">
      <formula>IF(RIGHT(TEXT(Y1003,"0.#"),1)=".",TRUE,FALSE)</formula>
    </cfRule>
  </conditionalFormatting>
  <conditionalFormatting sqref="AL1038:AO1065">
    <cfRule type="expression" dxfId="1925" priority="2023">
      <formula>IF(AND(AL1038&gt;=0, RIGHT(TEXT(AL1038,"0.#"),1)&lt;&gt;"."),TRUE,FALSE)</formula>
    </cfRule>
    <cfRule type="expression" dxfId="1924" priority="2024">
      <formula>IF(AND(AL1038&gt;=0, RIGHT(TEXT(AL1038,"0.#"),1)="."),TRUE,FALSE)</formula>
    </cfRule>
    <cfRule type="expression" dxfId="1923" priority="2025">
      <formula>IF(AND(AL1038&lt;0, RIGHT(TEXT(AL1038,"0.#"),1)&lt;&gt;"."),TRUE,FALSE)</formula>
    </cfRule>
    <cfRule type="expression" dxfId="1922" priority="2026">
      <formula>IF(AND(AL1038&lt;0, RIGHT(TEXT(AL1038,"0.#"),1)="."),TRUE,FALSE)</formula>
    </cfRule>
  </conditionalFormatting>
  <conditionalFormatting sqref="Y1038:Y1065">
    <cfRule type="expression" dxfId="1921" priority="2021">
      <formula>IF(RIGHT(TEXT(Y1038,"0.#"),1)=".",FALSE,TRUE)</formula>
    </cfRule>
    <cfRule type="expression" dxfId="1920" priority="2022">
      <formula>IF(RIGHT(TEXT(Y1038,"0.#"),1)=".",TRUE,FALSE)</formula>
    </cfRule>
  </conditionalFormatting>
  <conditionalFormatting sqref="AL1036:AO1037">
    <cfRule type="expression" dxfId="1919" priority="2017">
      <formula>IF(AND(AL1036&gt;=0, RIGHT(TEXT(AL1036,"0.#"),1)&lt;&gt;"."),TRUE,FALSE)</formula>
    </cfRule>
    <cfRule type="expression" dxfId="1918" priority="2018">
      <formula>IF(AND(AL1036&gt;=0, RIGHT(TEXT(AL1036,"0.#"),1)="."),TRUE,FALSE)</formula>
    </cfRule>
    <cfRule type="expression" dxfId="1917" priority="2019">
      <formula>IF(AND(AL1036&lt;0, RIGHT(TEXT(AL1036,"0.#"),1)&lt;&gt;"."),TRUE,FALSE)</formula>
    </cfRule>
    <cfRule type="expression" dxfId="1916" priority="2020">
      <formula>IF(AND(AL1036&lt;0, RIGHT(TEXT(AL1036,"0.#"),1)="."),TRUE,FALSE)</formula>
    </cfRule>
  </conditionalFormatting>
  <conditionalFormatting sqref="Y1036:Y1037">
    <cfRule type="expression" dxfId="1915" priority="2015">
      <formula>IF(RIGHT(TEXT(Y1036,"0.#"),1)=".",FALSE,TRUE)</formula>
    </cfRule>
    <cfRule type="expression" dxfId="1914" priority="2016">
      <formula>IF(RIGHT(TEXT(Y1036,"0.#"),1)=".",TRUE,FALSE)</formula>
    </cfRule>
  </conditionalFormatting>
  <conditionalFormatting sqref="AL1071:AO1098">
    <cfRule type="expression" dxfId="1913" priority="2011">
      <formula>IF(AND(AL1071&gt;=0, RIGHT(TEXT(AL1071,"0.#"),1)&lt;&gt;"."),TRUE,FALSE)</formula>
    </cfRule>
    <cfRule type="expression" dxfId="1912" priority="2012">
      <formula>IF(AND(AL1071&gt;=0, RIGHT(TEXT(AL1071,"0.#"),1)="."),TRUE,FALSE)</formula>
    </cfRule>
    <cfRule type="expression" dxfId="1911" priority="2013">
      <formula>IF(AND(AL1071&lt;0, RIGHT(TEXT(AL1071,"0.#"),1)&lt;&gt;"."),TRUE,FALSE)</formula>
    </cfRule>
    <cfRule type="expression" dxfId="1910" priority="2014">
      <formula>IF(AND(AL1071&lt;0, RIGHT(TEXT(AL1071,"0.#"),1)="."),TRUE,FALSE)</formula>
    </cfRule>
  </conditionalFormatting>
  <conditionalFormatting sqref="Y1071:Y1098">
    <cfRule type="expression" dxfId="1909" priority="2009">
      <formula>IF(RIGHT(TEXT(Y1071,"0.#"),1)=".",FALSE,TRUE)</formula>
    </cfRule>
    <cfRule type="expression" dxfId="1908" priority="2010">
      <formula>IF(RIGHT(TEXT(Y1071,"0.#"),1)=".",TRUE,FALSE)</formula>
    </cfRule>
  </conditionalFormatting>
  <conditionalFormatting sqref="AL1069:AO1070">
    <cfRule type="expression" dxfId="1907" priority="2005">
      <formula>IF(AND(AL1069&gt;=0, RIGHT(TEXT(AL1069,"0.#"),1)&lt;&gt;"."),TRUE,FALSE)</formula>
    </cfRule>
    <cfRule type="expression" dxfId="1906" priority="2006">
      <formula>IF(AND(AL1069&gt;=0, RIGHT(TEXT(AL1069,"0.#"),1)="."),TRUE,FALSE)</formula>
    </cfRule>
    <cfRule type="expression" dxfId="1905" priority="2007">
      <formula>IF(AND(AL1069&lt;0, RIGHT(TEXT(AL1069,"0.#"),1)&lt;&gt;"."),TRUE,FALSE)</formula>
    </cfRule>
    <cfRule type="expression" dxfId="1904" priority="2008">
      <formula>IF(AND(AL1069&lt;0, RIGHT(TEXT(AL1069,"0.#"),1)="."),TRUE,FALSE)</formula>
    </cfRule>
  </conditionalFormatting>
  <conditionalFormatting sqref="Y1069:Y1070">
    <cfRule type="expression" dxfId="1903" priority="2003">
      <formula>IF(RIGHT(TEXT(Y1069,"0.#"),1)=".",FALSE,TRUE)</formula>
    </cfRule>
    <cfRule type="expression" dxfId="1902" priority="2004">
      <formula>IF(RIGHT(TEXT(Y1069,"0.#"),1)=".",TRUE,FALSE)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M41">
    <cfRule type="expression" dxfId="1899" priority="1985">
      <formula>IF(RIGHT(TEXT(AM41,"0.#"),1)=".",FALSE,TRUE)</formula>
    </cfRule>
    <cfRule type="expression" dxfId="1898" priority="1986">
      <formula>IF(RIGHT(TEXT(AM41,"0.#"),1)=".",TRUE,FALSE)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cfRule type="expression" dxfId="1893" priority="1995">
      <formula>IF(RIGHT(TEXT(AI41,"0.#"),1)=".",FALSE,TRUE)</formula>
    </cfRule>
    <cfRule type="expression" dxfId="1892" priority="1996">
      <formula>IF(RIGHT(TEXT(AI41,"0.#"),1)=".",TRUE,FALSE)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29 AI129">
    <cfRule type="expression" dxfId="711" priority="11">
      <formula>IF(RIGHT(TEXT(AE129,"0.#"),1)=".",FALSE,TRUE)</formula>
    </cfRule>
    <cfRule type="expression" dxfId="710" priority="12">
      <formula>IF(RIGHT(TEXT(AE129,"0.#"),1)=".",TRUE,FALSE)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7" max="49" man="1"/>
    <brk id="740" max="49" man="1"/>
    <brk id="901"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T1" zoomScale="115" zoomScaleNormal="115" workbookViewId="0">
      <selection activeCell="W10" sqref="W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376</v>
      </c>
      <c r="AI2" s="53" t="s">
        <v>413</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329</v>
      </c>
      <c r="Y5" s="32" t="s">
        <v>441</v>
      </c>
      <c r="Z5" s="30"/>
      <c r="AA5" s="32" t="s">
        <v>535</v>
      </c>
      <c r="AB5" s="31"/>
      <c r="AC5" s="32" t="s">
        <v>179</v>
      </c>
      <c r="AD5" s="31"/>
      <c r="AE5" s="44" t="s">
        <v>389</v>
      </c>
      <c r="AF5" s="30"/>
      <c r="AG5" s="55" t="s">
        <v>379</v>
      </c>
      <c r="AI5" s="53" t="s">
        <v>428</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567</v>
      </c>
      <c r="R6" s="13" t="str">
        <f t="shared" si="3"/>
        <v>交付</v>
      </c>
      <c r="S6" s="13" t="str">
        <f t="shared" si="4"/>
        <v>直接実施、交付</v>
      </c>
      <c r="T6" s="13"/>
      <c r="U6" s="32" t="s">
        <v>392</v>
      </c>
      <c r="W6" s="32" t="s">
        <v>152</v>
      </c>
      <c r="Y6" s="32" t="s">
        <v>442</v>
      </c>
      <c r="Z6" s="30"/>
      <c r="AA6" s="32" t="s">
        <v>536</v>
      </c>
      <c r="AB6" s="31"/>
      <c r="AC6" s="32" t="s">
        <v>138</v>
      </c>
      <c r="AD6" s="31"/>
      <c r="AE6" s="44" t="s">
        <v>386</v>
      </c>
      <c r="AF6" s="30"/>
      <c r="AG6" s="55" t="s">
        <v>380</v>
      </c>
      <c r="AI6" s="53" t="s">
        <v>429</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直接実施、交付</v>
      </c>
      <c r="T7" s="13"/>
      <c r="U7" s="32" t="s">
        <v>169</v>
      </c>
      <c r="W7" s="32" t="s">
        <v>153</v>
      </c>
      <c r="Y7" s="32" t="s">
        <v>443</v>
      </c>
      <c r="Z7" s="30"/>
      <c r="AA7" s="32" t="s">
        <v>537</v>
      </c>
      <c r="AB7" s="31"/>
      <c r="AC7" s="31"/>
      <c r="AD7" s="31"/>
      <c r="AE7" s="32" t="s">
        <v>138</v>
      </c>
      <c r="AF7" s="30"/>
      <c r="AG7" s="55" t="s">
        <v>381</v>
      </c>
      <c r="AH7" s="91"/>
      <c r="AI7" s="55" t="s">
        <v>406</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直接実施、交付</v>
      </c>
      <c r="T8" s="13"/>
      <c r="U8" s="32" t="s">
        <v>393</v>
      </c>
      <c r="W8" s="32" t="s">
        <v>154</v>
      </c>
      <c r="Y8" s="32" t="s">
        <v>444</v>
      </c>
      <c r="Z8" s="30"/>
      <c r="AA8" s="32" t="s">
        <v>538</v>
      </c>
      <c r="AB8" s="31"/>
      <c r="AC8" s="31"/>
      <c r="AD8" s="31"/>
      <c r="AE8" s="31"/>
      <c r="AF8" s="30"/>
      <c r="AG8" s="55" t="s">
        <v>382</v>
      </c>
      <c r="AI8" s="53" t="s">
        <v>407</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直接実施、交付</v>
      </c>
      <c r="Q10" s="19"/>
      <c r="T10" s="13"/>
      <c r="W10" s="32" t="s">
        <v>156</v>
      </c>
      <c r="Y10" s="32" t="s">
        <v>446</v>
      </c>
      <c r="Z10" s="30"/>
      <c r="AA10" s="32" t="s">
        <v>540</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社会保障、その他の事項経費</v>
      </c>
      <c r="O11" s="13"/>
      <c r="P11" s="13"/>
      <c r="Q11" s="19"/>
      <c r="T11" s="13"/>
      <c r="W11" s="32" t="s">
        <v>157</v>
      </c>
      <c r="Y11" s="32" t="s">
        <v>447</v>
      </c>
      <c r="Z11" s="30"/>
      <c r="AA11" s="32" t="s">
        <v>541</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t="s">
        <v>567</v>
      </c>
      <c r="H13" s="13" t="str">
        <f t="shared" si="1"/>
        <v>労働保険特別会計労災勘定</v>
      </c>
      <c r="I13" s="13" t="str">
        <f t="shared" si="5"/>
        <v>一般会計、労働保険特別会計労災勘定</v>
      </c>
      <c r="K13" s="13" t="str">
        <f>N11</f>
        <v>社会保障、その他の事項経費</v>
      </c>
      <c r="L13" s="13"/>
      <c r="O13" s="13"/>
      <c r="P13" s="13"/>
      <c r="Q13" s="19"/>
      <c r="T13" s="13"/>
      <c r="W13" s="32" t="s">
        <v>159</v>
      </c>
      <c r="Y13" s="32" t="s">
        <v>449</v>
      </c>
      <c r="Z13" s="30"/>
      <c r="AA13" s="32" t="s">
        <v>543</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t="s">
        <v>567</v>
      </c>
      <c r="H14" s="13" t="str">
        <f t="shared" si="1"/>
        <v>労働保険特別会計雇用勘定</v>
      </c>
      <c r="I14" s="13" t="str">
        <f t="shared" si="5"/>
        <v>一般会計、労働保険特別会計労災勘定、労働保険特別会計雇用勘定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一般会計、労働保険特別会計労災勘定、労働保険特別会計雇用勘定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一般会計、労働保険特別会計労災勘定、労働保険特別会計雇用勘定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一般会計、労働保険特別会計労災勘定、労働保険特別会計雇用勘定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一般会計、労働保険特別会計労災勘定、労働保険特別会計雇用勘定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一般会計、労働保険特別会計労災勘定、労働保険特別会計雇用勘定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一般会計、労働保険特別会計労災勘定、労働保険特別会計雇用勘定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一般会計、労働保険特別会計労災勘定、労働保険特別会計雇用勘定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一般会計、労働保険特別会計労災勘定、労働保険特別会計雇用勘定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一般会計、労働保険特別会計労災勘定、労働保険特別会計雇用勘定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一般会計、労働保険特別会計労災勘定、労働保険特別会計雇用勘定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一般会計、労働保険特別会計労災勘定、労働保険特別会計雇用勘定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一般会計、労働保険特別会計労災勘定、労働保険特別会計雇用勘定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一般会計、労働保険特別会計労災勘定、労働保険特別会計雇用勘定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一般会計、労働保険特別会計労災勘定、労働保険特別会計雇用勘定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一般会計、労働保険特別会計労災勘定、労働保険特別会計雇用勘定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一般会計、労働保険特別会計労災勘定、労働保険特別会計雇用勘定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一般会計、労働保険特別会計労災勘定、労働保険特別会計雇用勘定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一般会計、労働保険特別会計労災勘定、労働保険特別会計雇用勘定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一般会計、労働保険特別会計労災勘定、労働保険特別会計雇用勘定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一般会計、労働保険特別会計労災勘定、労働保険特別会計雇用勘定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一般会計、労働保険特別会計労災勘定、労働保険特別会計雇用勘定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一般会計、労働保険特別会計労災勘定、労働保険特別会計雇用勘定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2"/>
      <c r="Z2" s="830"/>
      <c r="AA2" s="831"/>
      <c r="AB2" s="1036" t="s">
        <v>11</v>
      </c>
      <c r="AC2" s="1037"/>
      <c r="AD2" s="1038"/>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3"/>
      <c r="Z3" s="1034"/>
      <c r="AA3" s="1035"/>
      <c r="AB3" s="1039"/>
      <c r="AC3" s="1040"/>
      <c r="AD3" s="1041"/>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9"/>
      <c r="I4" s="1009"/>
      <c r="J4" s="1009"/>
      <c r="K4" s="1009"/>
      <c r="L4" s="1009"/>
      <c r="M4" s="1009"/>
      <c r="N4" s="1009"/>
      <c r="O4" s="1010"/>
      <c r="P4" s="104"/>
      <c r="Q4" s="1017"/>
      <c r="R4" s="1017"/>
      <c r="S4" s="1017"/>
      <c r="T4" s="1017"/>
      <c r="U4" s="1017"/>
      <c r="V4" s="1017"/>
      <c r="W4" s="1017"/>
      <c r="X4" s="1018"/>
      <c r="Y4" s="1027" t="s">
        <v>12</v>
      </c>
      <c r="Z4" s="1028"/>
      <c r="AA4" s="1029"/>
      <c r="AB4" s="464"/>
      <c r="AC4" s="1031"/>
      <c r="AD4" s="1031"/>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8" t="s">
        <v>54</v>
      </c>
      <c r="Z5" s="1024"/>
      <c r="AA5" s="1025"/>
      <c r="AB5" s="526"/>
      <c r="AC5" s="1030"/>
      <c r="AD5" s="1030"/>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5" t="s">
        <v>182</v>
      </c>
      <c r="AC6" s="1026"/>
      <c r="AD6" s="1026"/>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2"/>
      <c r="Z9" s="830"/>
      <c r="AA9" s="831"/>
      <c r="AB9" s="1036" t="s">
        <v>11</v>
      </c>
      <c r="AC9" s="1037"/>
      <c r="AD9" s="1038"/>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3"/>
      <c r="Z10" s="1034"/>
      <c r="AA10" s="1035"/>
      <c r="AB10" s="1039"/>
      <c r="AC10" s="1040"/>
      <c r="AD10" s="1041"/>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9"/>
      <c r="I11" s="1009"/>
      <c r="J11" s="1009"/>
      <c r="K11" s="1009"/>
      <c r="L11" s="1009"/>
      <c r="M11" s="1009"/>
      <c r="N11" s="1009"/>
      <c r="O11" s="1010"/>
      <c r="P11" s="104"/>
      <c r="Q11" s="1017"/>
      <c r="R11" s="1017"/>
      <c r="S11" s="1017"/>
      <c r="T11" s="1017"/>
      <c r="U11" s="1017"/>
      <c r="V11" s="1017"/>
      <c r="W11" s="1017"/>
      <c r="X11" s="1018"/>
      <c r="Y11" s="1027" t="s">
        <v>12</v>
      </c>
      <c r="Z11" s="1028"/>
      <c r="AA11" s="1029"/>
      <c r="AB11" s="464"/>
      <c r="AC11" s="1031"/>
      <c r="AD11" s="1031"/>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6"/>
      <c r="AC12" s="1030"/>
      <c r="AD12" s="1030"/>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5" t="s">
        <v>182</v>
      </c>
      <c r="AC13" s="1026"/>
      <c r="AD13" s="1026"/>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2"/>
      <c r="Z16" s="830"/>
      <c r="AA16" s="831"/>
      <c r="AB16" s="1036" t="s">
        <v>11</v>
      </c>
      <c r="AC16" s="1037"/>
      <c r="AD16" s="1038"/>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3"/>
      <c r="Z17" s="1034"/>
      <c r="AA17" s="1035"/>
      <c r="AB17" s="1039"/>
      <c r="AC17" s="1040"/>
      <c r="AD17" s="1041"/>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9"/>
      <c r="I18" s="1009"/>
      <c r="J18" s="1009"/>
      <c r="K18" s="1009"/>
      <c r="L18" s="1009"/>
      <c r="M18" s="1009"/>
      <c r="N18" s="1009"/>
      <c r="O18" s="1010"/>
      <c r="P18" s="104"/>
      <c r="Q18" s="1017"/>
      <c r="R18" s="1017"/>
      <c r="S18" s="1017"/>
      <c r="T18" s="1017"/>
      <c r="U18" s="1017"/>
      <c r="V18" s="1017"/>
      <c r="W18" s="1017"/>
      <c r="X18" s="1018"/>
      <c r="Y18" s="1027" t="s">
        <v>12</v>
      </c>
      <c r="Z18" s="1028"/>
      <c r="AA18" s="1029"/>
      <c r="AB18" s="464"/>
      <c r="AC18" s="1031"/>
      <c r="AD18" s="1031"/>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6"/>
      <c r="AC19" s="1030"/>
      <c r="AD19" s="1030"/>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5" t="s">
        <v>182</v>
      </c>
      <c r="AC20" s="1026"/>
      <c r="AD20" s="1026"/>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2"/>
      <c r="Z23" s="830"/>
      <c r="AA23" s="831"/>
      <c r="AB23" s="1036" t="s">
        <v>11</v>
      </c>
      <c r="AC23" s="1037"/>
      <c r="AD23" s="1038"/>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3"/>
      <c r="Z24" s="1034"/>
      <c r="AA24" s="1035"/>
      <c r="AB24" s="1039"/>
      <c r="AC24" s="1040"/>
      <c r="AD24" s="1041"/>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9"/>
      <c r="I25" s="1009"/>
      <c r="J25" s="1009"/>
      <c r="K25" s="1009"/>
      <c r="L25" s="1009"/>
      <c r="M25" s="1009"/>
      <c r="N25" s="1009"/>
      <c r="O25" s="1010"/>
      <c r="P25" s="104"/>
      <c r="Q25" s="1017"/>
      <c r="R25" s="1017"/>
      <c r="S25" s="1017"/>
      <c r="T25" s="1017"/>
      <c r="U25" s="1017"/>
      <c r="V25" s="1017"/>
      <c r="W25" s="1017"/>
      <c r="X25" s="1018"/>
      <c r="Y25" s="1027" t="s">
        <v>12</v>
      </c>
      <c r="Z25" s="1028"/>
      <c r="AA25" s="1029"/>
      <c r="AB25" s="464"/>
      <c r="AC25" s="1031"/>
      <c r="AD25" s="1031"/>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6"/>
      <c r="AC26" s="1030"/>
      <c r="AD26" s="1030"/>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5" t="s">
        <v>182</v>
      </c>
      <c r="AC27" s="1026"/>
      <c r="AD27" s="1026"/>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2"/>
      <c r="Z30" s="830"/>
      <c r="AA30" s="831"/>
      <c r="AB30" s="1036" t="s">
        <v>11</v>
      </c>
      <c r="AC30" s="1037"/>
      <c r="AD30" s="1038"/>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3"/>
      <c r="Z31" s="1034"/>
      <c r="AA31" s="1035"/>
      <c r="AB31" s="1039"/>
      <c r="AC31" s="1040"/>
      <c r="AD31" s="1041"/>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9"/>
      <c r="I32" s="1009"/>
      <c r="J32" s="1009"/>
      <c r="K32" s="1009"/>
      <c r="L32" s="1009"/>
      <c r="M32" s="1009"/>
      <c r="N32" s="1009"/>
      <c r="O32" s="1010"/>
      <c r="P32" s="104"/>
      <c r="Q32" s="1017"/>
      <c r="R32" s="1017"/>
      <c r="S32" s="1017"/>
      <c r="T32" s="1017"/>
      <c r="U32" s="1017"/>
      <c r="V32" s="1017"/>
      <c r="W32" s="1017"/>
      <c r="X32" s="1018"/>
      <c r="Y32" s="1027" t="s">
        <v>12</v>
      </c>
      <c r="Z32" s="1028"/>
      <c r="AA32" s="1029"/>
      <c r="AB32" s="464"/>
      <c r="AC32" s="1031"/>
      <c r="AD32" s="1031"/>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6"/>
      <c r="AC33" s="1030"/>
      <c r="AD33" s="1030"/>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5" t="s">
        <v>182</v>
      </c>
      <c r="AC34" s="1026"/>
      <c r="AD34" s="1026"/>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2"/>
      <c r="Z37" s="830"/>
      <c r="AA37" s="831"/>
      <c r="AB37" s="1036" t="s">
        <v>11</v>
      </c>
      <c r="AC37" s="1037"/>
      <c r="AD37" s="1038"/>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3"/>
      <c r="Z38" s="1034"/>
      <c r="AA38" s="1035"/>
      <c r="AB38" s="1039"/>
      <c r="AC38" s="1040"/>
      <c r="AD38" s="1041"/>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9"/>
      <c r="I39" s="1009"/>
      <c r="J39" s="1009"/>
      <c r="K39" s="1009"/>
      <c r="L39" s="1009"/>
      <c r="M39" s="1009"/>
      <c r="N39" s="1009"/>
      <c r="O39" s="1010"/>
      <c r="P39" s="104"/>
      <c r="Q39" s="1017"/>
      <c r="R39" s="1017"/>
      <c r="S39" s="1017"/>
      <c r="T39" s="1017"/>
      <c r="U39" s="1017"/>
      <c r="V39" s="1017"/>
      <c r="W39" s="1017"/>
      <c r="X39" s="1018"/>
      <c r="Y39" s="1027" t="s">
        <v>12</v>
      </c>
      <c r="Z39" s="1028"/>
      <c r="AA39" s="1029"/>
      <c r="AB39" s="464"/>
      <c r="AC39" s="1031"/>
      <c r="AD39" s="103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6"/>
      <c r="AC40" s="1030"/>
      <c r="AD40" s="1030"/>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5" t="s">
        <v>182</v>
      </c>
      <c r="AC41" s="1026"/>
      <c r="AD41" s="102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2"/>
      <c r="Z44" s="830"/>
      <c r="AA44" s="831"/>
      <c r="AB44" s="1036" t="s">
        <v>11</v>
      </c>
      <c r="AC44" s="1037"/>
      <c r="AD44" s="1038"/>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3"/>
      <c r="Z45" s="1034"/>
      <c r="AA45" s="1035"/>
      <c r="AB45" s="1039"/>
      <c r="AC45" s="1040"/>
      <c r="AD45" s="1041"/>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9"/>
      <c r="I46" s="1009"/>
      <c r="J46" s="1009"/>
      <c r="K46" s="1009"/>
      <c r="L46" s="1009"/>
      <c r="M46" s="1009"/>
      <c r="N46" s="1009"/>
      <c r="O46" s="1010"/>
      <c r="P46" s="104"/>
      <c r="Q46" s="1017"/>
      <c r="R46" s="1017"/>
      <c r="S46" s="1017"/>
      <c r="T46" s="1017"/>
      <c r="U46" s="1017"/>
      <c r="V46" s="1017"/>
      <c r="W46" s="1017"/>
      <c r="X46" s="1018"/>
      <c r="Y46" s="1027" t="s">
        <v>12</v>
      </c>
      <c r="Z46" s="1028"/>
      <c r="AA46" s="1029"/>
      <c r="AB46" s="464"/>
      <c r="AC46" s="1031"/>
      <c r="AD46" s="103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6"/>
      <c r="AC47" s="1030"/>
      <c r="AD47" s="103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5" t="s">
        <v>182</v>
      </c>
      <c r="AC48" s="1026"/>
      <c r="AD48" s="102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2"/>
      <c r="Z51" s="830"/>
      <c r="AA51" s="831"/>
      <c r="AB51" s="242" t="s">
        <v>11</v>
      </c>
      <c r="AC51" s="1037"/>
      <c r="AD51" s="1038"/>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3"/>
      <c r="Z52" s="1034"/>
      <c r="AA52" s="1035"/>
      <c r="AB52" s="1039"/>
      <c r="AC52" s="1040"/>
      <c r="AD52" s="1041"/>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9"/>
      <c r="I53" s="1009"/>
      <c r="J53" s="1009"/>
      <c r="K53" s="1009"/>
      <c r="L53" s="1009"/>
      <c r="M53" s="1009"/>
      <c r="N53" s="1009"/>
      <c r="O53" s="1010"/>
      <c r="P53" s="104"/>
      <c r="Q53" s="1017"/>
      <c r="R53" s="1017"/>
      <c r="S53" s="1017"/>
      <c r="T53" s="1017"/>
      <c r="U53" s="1017"/>
      <c r="V53" s="1017"/>
      <c r="W53" s="1017"/>
      <c r="X53" s="1018"/>
      <c r="Y53" s="1027" t="s">
        <v>12</v>
      </c>
      <c r="Z53" s="1028"/>
      <c r="AA53" s="1029"/>
      <c r="AB53" s="464"/>
      <c r="AC53" s="1031"/>
      <c r="AD53" s="103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6"/>
      <c r="AC54" s="1030"/>
      <c r="AD54" s="103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5" t="s">
        <v>182</v>
      </c>
      <c r="AC55" s="1026"/>
      <c r="AD55" s="102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2"/>
      <c r="Z58" s="830"/>
      <c r="AA58" s="831"/>
      <c r="AB58" s="1036" t="s">
        <v>11</v>
      </c>
      <c r="AC58" s="1037"/>
      <c r="AD58" s="1038"/>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3"/>
      <c r="Z59" s="1034"/>
      <c r="AA59" s="1035"/>
      <c r="AB59" s="1039"/>
      <c r="AC59" s="1040"/>
      <c r="AD59" s="1041"/>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9"/>
      <c r="I60" s="1009"/>
      <c r="J60" s="1009"/>
      <c r="K60" s="1009"/>
      <c r="L60" s="1009"/>
      <c r="M60" s="1009"/>
      <c r="N60" s="1009"/>
      <c r="O60" s="1010"/>
      <c r="P60" s="104"/>
      <c r="Q60" s="1017"/>
      <c r="R60" s="1017"/>
      <c r="S60" s="1017"/>
      <c r="T60" s="1017"/>
      <c r="U60" s="1017"/>
      <c r="V60" s="1017"/>
      <c r="W60" s="1017"/>
      <c r="X60" s="1018"/>
      <c r="Y60" s="1027" t="s">
        <v>12</v>
      </c>
      <c r="Z60" s="1028"/>
      <c r="AA60" s="1029"/>
      <c r="AB60" s="464"/>
      <c r="AC60" s="1031"/>
      <c r="AD60" s="103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6"/>
      <c r="AC61" s="1030"/>
      <c r="AD61" s="103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5" t="s">
        <v>182</v>
      </c>
      <c r="AC62" s="1026"/>
      <c r="AD62" s="102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2"/>
      <c r="Z65" s="830"/>
      <c r="AA65" s="831"/>
      <c r="AB65" s="1036" t="s">
        <v>11</v>
      </c>
      <c r="AC65" s="1037"/>
      <c r="AD65" s="1038"/>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3"/>
      <c r="Z66" s="1034"/>
      <c r="AA66" s="1035"/>
      <c r="AB66" s="1039"/>
      <c r="AC66" s="1040"/>
      <c r="AD66" s="1041"/>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9"/>
      <c r="I67" s="1009"/>
      <c r="J67" s="1009"/>
      <c r="K67" s="1009"/>
      <c r="L67" s="1009"/>
      <c r="M67" s="1009"/>
      <c r="N67" s="1009"/>
      <c r="O67" s="1010"/>
      <c r="P67" s="104"/>
      <c r="Q67" s="1017"/>
      <c r="R67" s="1017"/>
      <c r="S67" s="1017"/>
      <c r="T67" s="1017"/>
      <c r="U67" s="1017"/>
      <c r="V67" s="1017"/>
      <c r="W67" s="1017"/>
      <c r="X67" s="1018"/>
      <c r="Y67" s="1027" t="s">
        <v>12</v>
      </c>
      <c r="Z67" s="1028"/>
      <c r="AA67" s="1029"/>
      <c r="AB67" s="464"/>
      <c r="AC67" s="1031"/>
      <c r="AD67" s="1031"/>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6"/>
      <c r="AC68" s="1030"/>
      <c r="AD68" s="1030"/>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6" t="s">
        <v>370</v>
      </c>
      <c r="H2" s="597"/>
      <c r="I2" s="597"/>
      <c r="J2" s="597"/>
      <c r="K2" s="597"/>
      <c r="L2" s="597"/>
      <c r="M2" s="597"/>
      <c r="N2" s="597"/>
      <c r="O2" s="597"/>
      <c r="P2" s="597"/>
      <c r="Q2" s="597"/>
      <c r="R2" s="597"/>
      <c r="S2" s="597"/>
      <c r="T2" s="597"/>
      <c r="U2" s="597"/>
      <c r="V2" s="597"/>
      <c r="W2" s="597"/>
      <c r="X2" s="597"/>
      <c r="Y2" s="597"/>
      <c r="Z2" s="597"/>
      <c r="AA2" s="597"/>
      <c r="AB2" s="598"/>
      <c r="AC2" s="596" t="s">
        <v>372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4"/>
      <c r="B4" s="1055"/>
      <c r="C4" s="1055"/>
      <c r="D4" s="1055"/>
      <c r="E4" s="1055"/>
      <c r="F4" s="1056"/>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4"/>
      <c r="B15" s="1055"/>
      <c r="C15" s="1055"/>
      <c r="D15" s="1055"/>
      <c r="E15" s="1055"/>
      <c r="F15" s="1056"/>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4"/>
      <c r="B16" s="1055"/>
      <c r="C16" s="1055"/>
      <c r="D16" s="1055"/>
      <c r="E16" s="1055"/>
      <c r="F16" s="1056"/>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4"/>
      <c r="B17" s="1055"/>
      <c r="C17" s="1055"/>
      <c r="D17" s="1055"/>
      <c r="E17" s="1055"/>
      <c r="F17" s="1056"/>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4"/>
      <c r="B28" s="1055"/>
      <c r="C28" s="1055"/>
      <c r="D28" s="1055"/>
      <c r="E28" s="1055"/>
      <c r="F28" s="1056"/>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4"/>
      <c r="B29" s="1055"/>
      <c r="C29" s="1055"/>
      <c r="D29" s="1055"/>
      <c r="E29" s="1055"/>
      <c r="F29" s="1056"/>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4"/>
      <c r="B30" s="1055"/>
      <c r="C30" s="1055"/>
      <c r="D30" s="1055"/>
      <c r="E30" s="1055"/>
      <c r="F30" s="1056"/>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4"/>
      <c r="B41" s="1055"/>
      <c r="C41" s="1055"/>
      <c r="D41" s="1055"/>
      <c r="E41" s="1055"/>
      <c r="F41" s="1056"/>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4"/>
      <c r="B42" s="1055"/>
      <c r="C42" s="1055"/>
      <c r="D42" s="1055"/>
      <c r="E42" s="1055"/>
      <c r="F42" s="1056"/>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4"/>
      <c r="B43" s="1055"/>
      <c r="C43" s="1055"/>
      <c r="D43" s="1055"/>
      <c r="E43" s="1055"/>
      <c r="F43" s="1056"/>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4"/>
      <c r="B56" s="1055"/>
      <c r="C56" s="1055"/>
      <c r="D56" s="1055"/>
      <c r="E56" s="1055"/>
      <c r="F56" s="1056"/>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4"/>
      <c r="B57" s="1055"/>
      <c r="C57" s="1055"/>
      <c r="D57" s="1055"/>
      <c r="E57" s="1055"/>
      <c r="F57" s="1056"/>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4"/>
      <c r="B68" s="1055"/>
      <c r="C68" s="1055"/>
      <c r="D68" s="1055"/>
      <c r="E68" s="1055"/>
      <c r="F68" s="1056"/>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4"/>
      <c r="B69" s="1055"/>
      <c r="C69" s="1055"/>
      <c r="D69" s="1055"/>
      <c r="E69" s="1055"/>
      <c r="F69" s="1056"/>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4"/>
      <c r="B70" s="1055"/>
      <c r="C70" s="1055"/>
      <c r="D70" s="1055"/>
      <c r="E70" s="1055"/>
      <c r="F70" s="1056"/>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4"/>
      <c r="B81" s="1055"/>
      <c r="C81" s="1055"/>
      <c r="D81" s="1055"/>
      <c r="E81" s="1055"/>
      <c r="F81" s="1056"/>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4"/>
      <c r="B82" s="1055"/>
      <c r="C82" s="1055"/>
      <c r="D82" s="1055"/>
      <c r="E82" s="1055"/>
      <c r="F82" s="1056"/>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4"/>
      <c r="B83" s="1055"/>
      <c r="C83" s="1055"/>
      <c r="D83" s="1055"/>
      <c r="E83" s="1055"/>
      <c r="F83" s="1056"/>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4"/>
      <c r="B94" s="1055"/>
      <c r="C94" s="1055"/>
      <c r="D94" s="1055"/>
      <c r="E94" s="1055"/>
      <c r="F94" s="1056"/>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4"/>
      <c r="B95" s="1055"/>
      <c r="C95" s="1055"/>
      <c r="D95" s="1055"/>
      <c r="E95" s="1055"/>
      <c r="F95" s="1056"/>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4"/>
      <c r="B96" s="1055"/>
      <c r="C96" s="1055"/>
      <c r="D96" s="1055"/>
      <c r="E96" s="1055"/>
      <c r="F96" s="1056"/>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4"/>
      <c r="B109" s="1055"/>
      <c r="C109" s="1055"/>
      <c r="D109" s="1055"/>
      <c r="E109" s="1055"/>
      <c r="F109" s="1056"/>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4"/>
      <c r="B110" s="1055"/>
      <c r="C110" s="1055"/>
      <c r="D110" s="1055"/>
      <c r="E110" s="1055"/>
      <c r="F110" s="1056"/>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4"/>
      <c r="B121" s="1055"/>
      <c r="C121" s="1055"/>
      <c r="D121" s="1055"/>
      <c r="E121" s="1055"/>
      <c r="F121" s="1056"/>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4"/>
      <c r="B122" s="1055"/>
      <c r="C122" s="1055"/>
      <c r="D122" s="1055"/>
      <c r="E122" s="1055"/>
      <c r="F122" s="1056"/>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4"/>
      <c r="B123" s="1055"/>
      <c r="C123" s="1055"/>
      <c r="D123" s="1055"/>
      <c r="E123" s="1055"/>
      <c r="F123" s="1056"/>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4"/>
      <c r="B134" s="1055"/>
      <c r="C134" s="1055"/>
      <c r="D134" s="1055"/>
      <c r="E134" s="1055"/>
      <c r="F134" s="1056"/>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4"/>
      <c r="B135" s="1055"/>
      <c r="C135" s="1055"/>
      <c r="D135" s="1055"/>
      <c r="E135" s="1055"/>
      <c r="F135" s="1056"/>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4"/>
      <c r="B136" s="1055"/>
      <c r="C136" s="1055"/>
      <c r="D136" s="1055"/>
      <c r="E136" s="1055"/>
      <c r="F136" s="1056"/>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4"/>
      <c r="B147" s="1055"/>
      <c r="C147" s="1055"/>
      <c r="D147" s="1055"/>
      <c r="E147" s="1055"/>
      <c r="F147" s="1056"/>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4"/>
      <c r="B148" s="1055"/>
      <c r="C148" s="1055"/>
      <c r="D148" s="1055"/>
      <c r="E148" s="1055"/>
      <c r="F148" s="1056"/>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4"/>
      <c r="B149" s="1055"/>
      <c r="C149" s="1055"/>
      <c r="D149" s="1055"/>
      <c r="E149" s="1055"/>
      <c r="F149" s="1056"/>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4"/>
      <c r="B162" s="1055"/>
      <c r="C162" s="1055"/>
      <c r="D162" s="1055"/>
      <c r="E162" s="1055"/>
      <c r="F162" s="1056"/>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4"/>
      <c r="B163" s="1055"/>
      <c r="C163" s="1055"/>
      <c r="D163" s="1055"/>
      <c r="E163" s="1055"/>
      <c r="F163" s="1056"/>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4"/>
      <c r="B174" s="1055"/>
      <c r="C174" s="1055"/>
      <c r="D174" s="1055"/>
      <c r="E174" s="1055"/>
      <c r="F174" s="1056"/>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4"/>
      <c r="B175" s="1055"/>
      <c r="C175" s="1055"/>
      <c r="D175" s="1055"/>
      <c r="E175" s="1055"/>
      <c r="F175" s="1056"/>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4"/>
      <c r="B176" s="1055"/>
      <c r="C176" s="1055"/>
      <c r="D176" s="1055"/>
      <c r="E176" s="1055"/>
      <c r="F176" s="1056"/>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4"/>
      <c r="B187" s="1055"/>
      <c r="C187" s="1055"/>
      <c r="D187" s="1055"/>
      <c r="E187" s="1055"/>
      <c r="F187" s="1056"/>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4"/>
      <c r="B188" s="1055"/>
      <c r="C188" s="1055"/>
      <c r="D188" s="1055"/>
      <c r="E188" s="1055"/>
      <c r="F188" s="1056"/>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4"/>
      <c r="B189" s="1055"/>
      <c r="C189" s="1055"/>
      <c r="D189" s="1055"/>
      <c r="E189" s="1055"/>
      <c r="F189" s="1056"/>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4"/>
      <c r="B200" s="1055"/>
      <c r="C200" s="1055"/>
      <c r="D200" s="1055"/>
      <c r="E200" s="1055"/>
      <c r="F200" s="1056"/>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4"/>
      <c r="B201" s="1055"/>
      <c r="C201" s="1055"/>
      <c r="D201" s="1055"/>
      <c r="E201" s="1055"/>
      <c r="F201" s="1056"/>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4"/>
      <c r="B202" s="1055"/>
      <c r="C202" s="1055"/>
      <c r="D202" s="1055"/>
      <c r="E202" s="1055"/>
      <c r="F202" s="1056"/>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4"/>
      <c r="B215" s="1055"/>
      <c r="C215" s="1055"/>
      <c r="D215" s="1055"/>
      <c r="E215" s="1055"/>
      <c r="F215" s="1056"/>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4"/>
      <c r="B216" s="1055"/>
      <c r="C216" s="1055"/>
      <c r="D216" s="1055"/>
      <c r="E216" s="1055"/>
      <c r="F216" s="1056"/>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4"/>
      <c r="B227" s="1055"/>
      <c r="C227" s="1055"/>
      <c r="D227" s="1055"/>
      <c r="E227" s="1055"/>
      <c r="F227" s="1056"/>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4"/>
      <c r="B228" s="1055"/>
      <c r="C228" s="1055"/>
      <c r="D228" s="1055"/>
      <c r="E228" s="1055"/>
      <c r="F228" s="1056"/>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4"/>
      <c r="B229" s="1055"/>
      <c r="C229" s="1055"/>
      <c r="D229" s="1055"/>
      <c r="E229" s="1055"/>
      <c r="F229" s="1056"/>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4"/>
      <c r="B240" s="1055"/>
      <c r="C240" s="1055"/>
      <c r="D240" s="1055"/>
      <c r="E240" s="1055"/>
      <c r="F240" s="1056"/>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4"/>
      <c r="B241" s="1055"/>
      <c r="C241" s="1055"/>
      <c r="D241" s="1055"/>
      <c r="E241" s="1055"/>
      <c r="F241" s="1056"/>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4"/>
      <c r="B242" s="1055"/>
      <c r="C242" s="1055"/>
      <c r="D242" s="1055"/>
      <c r="E242" s="1055"/>
      <c r="F242" s="1056"/>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4"/>
      <c r="B253" s="1055"/>
      <c r="C253" s="1055"/>
      <c r="D253" s="1055"/>
      <c r="E253" s="1055"/>
      <c r="F253" s="1056"/>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4"/>
      <c r="B254" s="1055"/>
      <c r="C254" s="1055"/>
      <c r="D254" s="1055"/>
      <c r="E254" s="1055"/>
      <c r="F254" s="1056"/>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4"/>
      <c r="B255" s="1055"/>
      <c r="C255" s="1055"/>
      <c r="D255" s="1055"/>
      <c r="E255" s="1055"/>
      <c r="F255" s="1056"/>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2020-10-02T18:42:37Z</dcterms:modified>
</cp:coreProperties>
</file>