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<sst xmlns="http://schemas.openxmlformats.org/spreadsheetml/2006/main" count="2939" uniqueCount="673">
  <si>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</si>
  <si>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</si>
  <si>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</si>
  <si>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</si>
  <si>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</si>
  <si>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</si>
  <si>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</si>
  <si>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</si>
  <si>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</si>
  <si>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</si>
  <si>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</si>
  <si>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</si>
  <si>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</si>
  <si>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</si>
  <si>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</si>
  <si>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</si>
  <si>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</si>
  <si>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</si>
  <si>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</si>
  <si>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</si>
  <si>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</si>
  <si>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</si>
  <si>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</si>
  <si>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</si>
  <si>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</si>
  <si>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</si>
  <si>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</si>
  <si>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</si>
  <si>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</si>
  <si>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</si>
  <si>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</si>
  <si>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</si>
  <si>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</si>
  <si>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</si>
  <si>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</si>
  <si>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</si>
  <si>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</si>
  <si>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</si>
  <si>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</si>
  <si>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</si>
  <si>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</si>
  <si>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</si>
  <si>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</si>
  <si>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</si>
  <si>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</si>
  <si>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</si>
  <si>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</si>
  <si>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</si>
  <si>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</si>
  <si>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</si>
  <si>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</si>
  <si>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</si>
  <si>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</si>
  <si>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</si>
  <si>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</si>
  <si>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</si>
  <si>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</si>
  <si>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</si>
  <si>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</si>
  <si>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</si>
  <si>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</si>
  <si>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</si>
  <si>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</si>
  <si>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</si>
  <si>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</si>
  <si>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</si>
  <si>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</si>
  <si>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</si>
  <si>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</si>
  <si>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</si>
  <si>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</si>
  <si>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</si>
  <si>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</si>
  <si>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</si>
  <si>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</si>
  <si>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</si>
  <si>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</si>
  <si>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</si>
  <si>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</si>
  <si>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</si>
  <si>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</si>
  <si>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</si>
  <si>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</si>
  <si>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</si>
  <si>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</si>
  <si>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</si>
  <si>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</si>
  <si>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</si>
  <si>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</si>
  <si>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</si>
  <si>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</si>
  <si>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</si>
  <si>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</si>
  <si>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</si>
  <si>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</si>
  <si>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</si>
  <si>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</si>
  <si>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</si>
  <si>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</si>
  <si>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</si>
  <si>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</si>
  <si>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</si>
  <si>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</si>
  <si>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</si>
  <si>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</si>
  <si>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</si>
  <si>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</si>
  <si>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</si>
  <si>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</si>
  <si>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</si>
  <si>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</si>
  <si>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</si>
  <si>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</si>
  <si>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</si>
  <si>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</si>
  <si>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</si>
  <si>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</si>
  <si>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</si>
  <si>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</si>
  <si>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</si>
  <si>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</si>
  <si>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</si>
  <si>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</si>
  <si>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</si>
  <si>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</si>
  <si>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</si>
  <si>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</si>
  <si>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</si>
  <si>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</si>
  <si>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</si>
  <si>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</si>
  <si>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</si>
  <si>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</si>
  <si>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</si>
  <si>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</si>
  <si>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</si>
  <si>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</si>
  <si>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</si>
  <si>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</si>
  <si>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</si>
  <si>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</si>
  <si>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</si>
  <si>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</si>
  <si>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</si>
  <si>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</si>
  <si>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</si>
  <si>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</si>
  <si>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</si>
  <si>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</si>
  <si>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</si>
  <si>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</si>
  <si>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</si>
  <si>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</si>
  <si>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</si>
  <si>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</si>
  <si>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</si>
  <si>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</si>
  <si>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</si>
  <si>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</si>
  <si>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</si>
  <si>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</si>
  <si>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</si>
  <si>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</si>
  <si>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</si>
  <si>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</si>
  <si>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</si>
  <si>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</si>
  <si>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</si>
  <si>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</si>
  <si>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</si>
  <si>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</si>
  <si>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</si>
  <si>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</si>
  <si>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</si>
  <si>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</si>
  <si>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</si>
  <si>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</si>
  <si>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</si>
  <si>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</si>
  <si>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</si>
  <si>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</si>
  <si>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</si>
  <si>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</si>
  <si>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</si>
  <si>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</si>
  <si>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</si>
  <si>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</si>
  <si>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</si>
  <si>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</si>
  <si>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</si>
  <si>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</si>
  <si>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</si>
  <si>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</si>
  <si>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</si>
  <si>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</si>
  <si>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</si>
  <si>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</si>
  <si>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</si>
  <si>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</si>
  <si>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</si>
  <si>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</si>
  <si>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</si>
  <si>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</si>
  <si>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</si>
  <si>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</si>
  <si>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</si>
  <si>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</si>
  <si>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</si>
  <si>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</si>
  <si>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</si>
  <si>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</si>
  <si>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</si>
  <si>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</si>
  <si>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</si>
  <si>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</si>
  <si>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</si>
  <si>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</si>
  <si>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</si>
  <si>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</si>
  <si>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</si>
  <si>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</si>
  <si>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</si>
  <si>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</si>
  <si>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</si>
  <si>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</si>
  <si>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</si>
  <si>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</si>
  <si>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</si>
  <si>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</si>
  <si>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</si>
  <si>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</si>
  <si>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</si>
  <si>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</si>
  <si>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</si>
  <si>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</si>
  <si>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</si>
  <si>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</si>
  <si>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</si>
  <si>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</si>
  <si>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</si>
  <si>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</si>
  <si>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</si>
  <si>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</si>
  <si>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</si>
  <si>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</si>
  <si>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</si>
  <si>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</si>
  <si>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</si>
  <si>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</si>
  <si>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</si>
  <si>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</si>
  <si>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</si>
  <si>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</si>
  <si>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</si>
  <si>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</si>
  <si>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</si>
  <si>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</si>
  <si>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</si>
  <si>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</si>
  <si>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</si>
  <si>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</si>
  <si>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</si>
  <si>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</si>
  <si>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</si>
  <si>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</si>
  <si>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</si>
  <si>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</si>
  <si>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</si>
  <si>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</si>
  <si>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</si>
  <si>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</si>
  <si>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</si>
  <si>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</si>
  <si>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</si>
  <si>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</si>
  <si>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</si>
  <si>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</si>
  <si>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</si>
  <si>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</si>
  <si>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</si>
  <si>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</si>
  <si>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</si>
  <si>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</si>
  <si>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</si>
  <si>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</si>
  <si>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</si>
  <si>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</si>
  <si>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</si>
  <si>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</si>
  <si>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</si>
  <si>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</si>
  <si>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</si>
  <si>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</si>
  <si>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</si>
  <si>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</si>
  <si>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</si>
  <si>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</si>
  <si>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</si>
  <si>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</si>
  <si>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</si>
  <si>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</si>
  <si>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</si>
  <si>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</si>
  <si>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</si>
  <si>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</si>
  <si>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</si>
  <si>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</si>
  <si>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</si>
  <si>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</si>
  <si>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</si>
  <si>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</si>
  <si>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</si>
  <si>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</si>
  <si>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</si>
  <si>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</si>
  <si>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</si>
  <si>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</si>
  <si>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</si>
  <si>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</si>
  <si>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</si>
  <si>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</si>
  <si>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</si>
  <si>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</si>
  <si>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</si>
  <si>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</si>
  <si>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</si>
  <si>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</si>
  <si>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</si>
  <si>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</si>
  <si>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</si>
  <si>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</si>
  <si>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</si>
  <si>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</si>
  <si>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</si>
  <si>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</si>
  <si>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</si>
  <si>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</si>
  <si>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</si>
  <si>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</si>
  <si>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</si>
  <si>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</si>
  <si>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</si>
  <si>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</si>
  <si>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</si>
  <si>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</si>
  <si>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</si>
  <si>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</si>
  <si>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</si>
  <si>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</si>
  <si>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</si>
  <si>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</si>
  <si>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</si>
  <si>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</si>
  <si>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</si>
  <si>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</si>
  <si>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</si>
  <si>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</si>
  <si>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</si>
  <si>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</si>
  <si>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</si>
  <si>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</si>
  <si>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</si>
  <si>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</si>
  <si>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</si>
  <si>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</si>
  <si>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</si>
  <si>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</si>
  <si>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</si>
  <si>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</si>
  <si>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</si>
  <si>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</si>
  <si>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</si>
  <si>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</si>
  <si>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</si>
  <si>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</si>
  <si>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</si>
  <si>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</si>
  <si>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</si>
  <si>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</si>
  <si>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</si>
  <si>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</si>
  <si>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</si>
  <si>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</si>
  <si>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</si>
  <si>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</si>
  <si>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</si>
  <si>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</si>
  <si>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</si>
  <si>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</si>
  <si>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</si>
  <si>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</si>
  <si>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</si>
  <si>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</si>
  <si>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</si>
  <si>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</si>
  <si>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</si>
  <si>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</si>
  <si>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</si>
  <si>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</si>
  <si>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</si>
  <si>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</si>
  <si>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</si>
  <si>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</si>
  <si>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</si>
  <si>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</si>
  <si>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</si>
  <si>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</si>
  <si>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</si>
  <si>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</si>
  <si>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</si>
  <si>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</si>
  <si>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</si>
  <si>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</si>
  <si>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</si>
  <si>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</si>
  <si>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</si>
  <si>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</si>
  <si>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</si>
  <si>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</si>
  <si>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</si>
  <si>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</si>
  <si>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</si>
  <si>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</si>
  <si>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</si>
  <si>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</si>
  <si>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</si>
  <si>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</si>
  <si>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</si>
  <si>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</si>
  <si>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</si>
  <si>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</si>
  <si>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</si>
  <si>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</si>
  <si>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</si>
  <si>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</si>
  <si>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</si>
  <si>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</si>
  <si>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</si>
  <si>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</si>
  <si>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</si>
  <si>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</si>
  <si>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</si>
  <si>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</si>
  <si>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</si>
  <si>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</si>
  <si>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</si>
  <si>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</si>
  <si>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</si>
  <si>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</si>
  <si>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</si>
  <si>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</si>
  <si>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</si>
  <si>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</si>
  <si>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</si>
  <si>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</si>
  <si>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</si>
  <si>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</si>
  <si>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</si>
  <si>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</si>
  <si>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</si>
  <si>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</si>
  <si>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</si>
  <si>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</si>
  <si>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</si>
  <si>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</si>
  <si>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</si>
  <si>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</si>
  <si>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</si>
  <si>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</si>
  <si>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</si>
  <si>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</si>
  <si>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</si>
  <si>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</si>
  <si>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</si>
  <si>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</si>
  <si>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</si>
  <si>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</si>
  <si>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</si>
  <si>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</si>
  <si>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</si>
  <si>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</si>
  <si>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</si>
  <si>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</si>
  <si>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</si>
  <si>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</si>
  <si>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</si>
  <si>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</si>
  <si>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</si>
  <si>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</si>
  <si>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</si>
  <si>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</si>
  <si>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</si>
  <si>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</si>
  <si>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</si>
  <si>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</si>
  <si>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</si>
  <si>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</si>
  <si>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</si>
  <si>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</si>
  <si>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</si>
  <si>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</si>
  <si>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</si>
  <si>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</si>
  <si>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</si>
  <si>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</si>
  <si>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</si>
  <si>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</si>
  <si>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</si>
  <si>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</si>
  <si>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</si>
  <si>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</si>
  <si>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</si>
  <si>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</si>
  <si>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</si>
  <si>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</si>
  <si>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</si>
  <si>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</si>
  <si>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</si>
  <si>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</si>
  <si>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</si>
  <si>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</si>
  <si>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</si>
  <si>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</si>
  <si>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</si>
  <si>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</si>
  <si>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</si>
  <si>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</si>
  <si>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</si>
  <si>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</si>
  <si>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</si>
  <si>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</si>
  <si>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</si>
  <si>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</si>
  <si>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</si>
  <si>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</si>
  <si>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</si>
  <si>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</si>
  <si>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</si>
  <si>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</si>
  <si>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</si>
  <si>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</si>
  <si>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</si>
  <si>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</si>
  <si>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</si>
  <si>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</si>
  <si>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</si>
  <si>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</si>
  <si>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</si>
  <si>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</si>
  <si>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</si>
  <si>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</si>
  <si>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</si>
  <si>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</si>
  <si>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</si>
  <si>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</si>
  <si>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</si>
  <si>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</si>
  <si>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</si>
  <si>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</si>
  <si>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</si>
  <si>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</si>
  <si>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</si>
  <si>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</si>
  <si>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技能者育成資金貸付に必要な経費</t>
  </si>
  <si>
    <t>人材開発統括官</t>
  </si>
  <si>
    <t>特別支援室</t>
  </si>
  <si>
    <t>特別支援室長　吉岡　勝利</t>
    <rPh sb="7" eb="9">
      <t>ヨシオカ</t>
    </rPh>
    <rPh sb="10" eb="12">
      <t>ショウリ</t>
    </rPh>
    <phoneticPr fontId="5"/>
  </si>
  <si>
    <t>○</t>
  </si>
  <si>
    <t>雇用保険法第63条第１項第８号
雇用保険法施行規則第138条第５号</t>
  </si>
  <si>
    <t>-</t>
  </si>
  <si>
    <t>-</t>
    <phoneticPr fontId="5"/>
  </si>
  <si>
    <t>訓練生の経済的な負担の軽減を図り、職業訓練を受けることを容易にする。</t>
  </si>
  <si>
    <t>-</t>
    <phoneticPr fontId="5"/>
  </si>
  <si>
    <t>-</t>
    <phoneticPr fontId="5"/>
  </si>
  <si>
    <t>-</t>
    <phoneticPr fontId="5"/>
  </si>
  <si>
    <t>庁費</t>
  </si>
  <si>
    <t>雇用開発支援事業費等補助金</t>
  </si>
  <si>
    <t>生涯職業能力開発事業等委託費</t>
  </si>
  <si>
    <t>情報処理業務庁費</t>
  </si>
  <si>
    <t>離職者訓練（施設内訓練）修了者の訓練終了後３か月時点の就職率80％</t>
  </si>
  <si>
    <t>離職者訓練（施設内訓練）修了者の訓練終了後３か月時点の就職率（就職者数/訓練修了者数）</t>
  </si>
  <si>
    <t>％</t>
    <phoneticPr fontId="5"/>
  </si>
  <si>
    <t>％</t>
    <phoneticPr fontId="5"/>
  </si>
  <si>
    <t>定例業務統計報告（厚生労働省調べ）</t>
  </si>
  <si>
    <t>人</t>
  </si>
  <si>
    <t>単位当たりコスト＝X／Y
X:「貸付経費額」
Y：「融資者数」　　　　　　</t>
  </si>
  <si>
    <t>円</t>
    <rPh sb="0" eb="1">
      <t>エン</t>
    </rPh>
    <phoneticPr fontId="5"/>
  </si>
  <si>
    <t>　　X/Y</t>
    <phoneticPr fontId="5"/>
  </si>
  <si>
    <t>3,753,028/2,785人</t>
  </si>
  <si>
    <t>728,219/2,859人</t>
  </si>
  <si>
    <t>847,285/2,882人</t>
    <rPh sb="13" eb="14">
      <t>ニン</t>
    </rPh>
    <phoneticPr fontId="5"/>
  </si>
  <si>
    <t>-</t>
    <phoneticPr fontId="5"/>
  </si>
  <si>
    <t>多様な職業能力開発の機会を確保すること（Ⅵ-１）</t>
  </si>
  <si>
    <t>多様な職業能力開発の機会を確保し、生産性の向上に向けた人材育成を強化すること（Ⅵ-1-1）</t>
  </si>
  <si>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訓練生の経済的な負担の軽減を図り、職業訓練を受けることを容易にすることで、職業能力の開発に資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</si>
  <si>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</si>
  <si>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</si>
  <si>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</si>
  <si>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</si>
  <si>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</si>
  <si>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</si>
  <si>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</si>
  <si>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</si>
  <si>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</si>
  <si>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</si>
  <si>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</si>
  <si>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けに係る保証を行う一般社団法人又は一般財団法人に対して、当該保証に要する経費の一部補助を行う必要がある。（雇用保険法施行規則第138条第５号）</t>
  </si>
  <si>
    <t>旧独立行政法人雇用・能力開発機構が廃止され、労働金庫が融資を行うこととなったが、労働金庫の信用保証は（一社）日本労働者信用基金協会以外は行うことができず、競争を許さないものであることから、引き続き同協会に補助することが必要である。</t>
  </si>
  <si>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多様な職業能力開発の機会を確保するという政策目的達成に向けて、優先度の高い事業である。</t>
  </si>
  <si>
    <t>無</t>
  </si>
  <si>
    <t>‐</t>
  </si>
  <si>
    <t>-</t>
    <phoneticPr fontId="5"/>
  </si>
  <si>
    <t>返済不能債権を精査し、信用保証に係るコストの見直しを行っている。</t>
    <rPh sb="0" eb="2">
      <t>ヘンサイ</t>
    </rPh>
    <rPh sb="2" eb="4">
      <t>フノウ</t>
    </rPh>
    <rPh sb="4" eb="6">
      <t>サイケン</t>
    </rPh>
    <rPh sb="7" eb="9">
      <t>セイサ</t>
    </rPh>
    <rPh sb="16" eb="17">
      <t>カカ</t>
    </rPh>
    <rPh sb="22" eb="24">
      <t>ミナオ</t>
    </rPh>
    <rPh sb="26" eb="27">
      <t>オコナ</t>
    </rPh>
    <phoneticPr fontId="5"/>
  </si>
  <si>
    <t>－</t>
    <phoneticPr fontId="5"/>
  </si>
  <si>
    <t>借入者が死亡又は重度障害による労働不能等により返済不能が発生した場合に対し保証を行う経費として計上しているものである。</t>
    <rPh sb="0" eb="2">
      <t>カリイレ</t>
    </rPh>
    <rPh sb="2" eb="3">
      <t>シャ</t>
    </rPh>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</si>
  <si>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借入者が死亡又は重度障害による労働不能等により返済不能が発生した債務に対し保証を行うものであり、アウトプットである融資者数が毎年増加しているため一定額の確保が必要であるが、執行率（不用額）を踏まえて適正な予算額となるよう引き続き努めて参りたい。</t>
    <rPh sb="113" eb="115">
      <t>カリイレ</t>
    </rPh>
    <phoneticPr fontId="5"/>
  </si>
  <si>
    <t>引き続き実績に基づく推計を踏まえた予算の要求を行うとともに、効率的な執行に努めて参りたい。</t>
  </si>
  <si>
    <t>783</t>
  </si>
  <si>
    <t>595</t>
  </si>
  <si>
    <t>707</t>
  </si>
  <si>
    <t>600</t>
  </si>
  <si>
    <t>623</t>
  </si>
  <si>
    <t>589</t>
  </si>
  <si>
    <t>587</t>
  </si>
  <si>
    <t>609</t>
    <phoneticPr fontId="5"/>
  </si>
  <si>
    <t>事業費</t>
    <rPh sb="0" eb="3">
      <t>ジギョウヒ</t>
    </rPh>
    <phoneticPr fontId="5"/>
  </si>
  <si>
    <t>回収作業員の配置等</t>
    <rPh sb="0" eb="2">
      <t>カイシュウ</t>
    </rPh>
    <rPh sb="2" eb="5">
      <t>サギョウイン</t>
    </rPh>
    <rPh sb="6" eb="8">
      <t>ハイチ</t>
    </rPh>
    <rPh sb="8" eb="9">
      <t>トウ</t>
    </rPh>
    <phoneticPr fontId="5"/>
  </si>
  <si>
    <t>回収システムの運用(みずほ情報総研（株））</t>
    <rPh sb="0" eb="2">
      <t>カイシュウ</t>
    </rPh>
    <rPh sb="7" eb="9">
      <t>ウンヨウ</t>
    </rPh>
    <rPh sb="18" eb="19">
      <t>カブ</t>
    </rPh>
    <phoneticPr fontId="5"/>
  </si>
  <si>
    <t>技能者育成資金の貸付</t>
  </si>
  <si>
    <t>事務補佐Ｂ</t>
  </si>
  <si>
    <t>事務補佐Ｃ</t>
  </si>
  <si>
    <t>事務補佐Ｄ</t>
  </si>
  <si>
    <t>賃金</t>
  </si>
  <si>
    <t>みずほ情報総研（株）</t>
    <rPh sb="3" eb="5">
      <t>ジョウホウ</t>
    </rPh>
    <rPh sb="5" eb="7">
      <t>ソウケン</t>
    </rPh>
    <rPh sb="8" eb="9">
      <t>カブ</t>
    </rPh>
    <phoneticPr fontId="5"/>
  </si>
  <si>
    <t>-</t>
    <phoneticPr fontId="5"/>
  </si>
  <si>
    <t>-</t>
    <phoneticPr fontId="5"/>
  </si>
  <si>
    <t>-</t>
    <phoneticPr fontId="5"/>
  </si>
  <si>
    <t>-</t>
    <phoneticPr fontId="5"/>
  </si>
  <si>
    <t>-</t>
    <phoneticPr fontId="5"/>
  </si>
  <si>
    <t>事務補佐Ａ</t>
    <phoneticPr fontId="5"/>
  </si>
  <si>
    <t>-</t>
    <phoneticPr fontId="5"/>
  </si>
  <si>
    <t>-</t>
    <phoneticPr fontId="5"/>
  </si>
  <si>
    <t>日本労働者信用基金協会</t>
  </si>
  <si>
    <t>技能者育成資金融資に対する信用保証</t>
  </si>
  <si>
    <t>補助金等交付</t>
  </si>
  <si>
    <t>-</t>
    <phoneticPr fontId="5"/>
  </si>
  <si>
    <t>A</t>
  </si>
  <si>
    <t>技能者育成資金債権回収システム運用支援業務</t>
    <phoneticPr fontId="5"/>
  </si>
  <si>
    <t>技能者育成資金債権回収システム機器賃貸者・保守業務</t>
    <rPh sb="15" eb="17">
      <t>キキ</t>
    </rPh>
    <rPh sb="17" eb="19">
      <t>チンタイ</t>
    </rPh>
    <rPh sb="19" eb="20">
      <t>シャ</t>
    </rPh>
    <rPh sb="21" eb="23">
      <t>ホシュ</t>
    </rPh>
    <rPh sb="23" eb="25">
      <t>ギョウム</t>
    </rPh>
    <phoneticPr fontId="5"/>
  </si>
  <si>
    <t>－</t>
    <phoneticPr fontId="5"/>
  </si>
  <si>
    <t>回収システムの機器賃貸借・保守（芙蓉総合リース（株））</t>
    <rPh sb="0" eb="2">
      <t>カイシュウ</t>
    </rPh>
    <rPh sb="7" eb="9">
      <t>キキ</t>
    </rPh>
    <rPh sb="9" eb="12">
      <t>チンタイシャク</t>
    </rPh>
    <rPh sb="13" eb="15">
      <t>ホシュ</t>
    </rPh>
    <rPh sb="16" eb="18">
      <t>フヨウ</t>
    </rPh>
    <rPh sb="18" eb="20">
      <t>ソウゴウ</t>
    </rPh>
    <rPh sb="24" eb="25">
      <t>カブ</t>
    </rPh>
    <phoneticPr fontId="5"/>
  </si>
  <si>
    <t>芙蓉総合リース（株）</t>
    <rPh sb="0" eb="2">
      <t>フヨウ</t>
    </rPh>
    <rPh sb="2" eb="4">
      <t>ソウゴウ</t>
    </rPh>
    <rPh sb="8" eb="9">
      <t>カブ</t>
    </rPh>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</si>
  <si>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必要な資金を有利子、無担保で融資を行い、国がその債務保証を行うとともに、機構において貸付けていた債権の回収を行う。</t>
    <phoneticPr fontId="5"/>
  </si>
  <si>
    <t>芙蓉総合リース（株）</t>
    <rPh sb="8" eb="9">
      <t>カブ</t>
    </rPh>
    <phoneticPr fontId="5"/>
  </si>
  <si>
    <t>技能者育成資金債権回収システム機器賃貸者・保守業務</t>
    <phoneticPr fontId="5"/>
  </si>
  <si>
    <t>-</t>
    <phoneticPr fontId="5"/>
  </si>
  <si>
    <t>-</t>
    <phoneticPr fontId="5"/>
  </si>
  <si>
    <t>-</t>
    <phoneticPr fontId="5"/>
  </si>
  <si>
    <t>融資者数</t>
    <phoneticPr fontId="5"/>
  </si>
  <si>
    <t>有</t>
  </si>
  <si>
    <t>技能者育成資金債権回収システム運用支援業務の１社応札については、公示期間を前年度より長くする等の見直しを行った。
技能者育成資金融資に対する信用保証については、旧独立行政法人雇用・能力開発機構が廃止され、労働金庫が融資を行うこととなったが、労働金庫の信用保証は（一社）日本労働者信用基金協会以外は行うことができず、競争を許さないものであることから、同協会に補助している。</t>
    <rPh sb="32" eb="34">
      <t>コウジ</t>
    </rPh>
    <rPh sb="34" eb="36">
      <t>キカン</t>
    </rPh>
    <rPh sb="42" eb="43">
      <t>ナガ</t>
    </rPh>
    <phoneticPr fontId="5"/>
  </si>
  <si>
    <t>A.事務費（厚生労働省）</t>
    <rPh sb="2" eb="5">
      <t>ジムヒ</t>
    </rPh>
    <rPh sb="6" eb="8">
      <t>コウセイ</t>
    </rPh>
    <rPh sb="8" eb="11">
      <t>ロウドウショウ</t>
    </rPh>
    <phoneticPr fontId="5"/>
  </si>
  <si>
    <t>B.日本労働信用基金協会</t>
    <rPh sb="2" eb="4">
      <t>ニホン</t>
    </rPh>
    <rPh sb="4" eb="6">
      <t>ロウドウ</t>
    </rPh>
    <rPh sb="6" eb="8">
      <t>シンヨウ</t>
    </rPh>
    <rPh sb="8" eb="10">
      <t>キキン</t>
    </rPh>
    <rPh sb="10" eb="12">
      <t>キョウカイ</t>
    </rPh>
    <phoneticPr fontId="5"/>
  </si>
  <si>
    <t>ほぼ見込みどおりの実績となっているが、活動実績を踏まえ、活動見込の見直しを行っている。</t>
    <rPh sb="2" eb="4">
      <t>ミコミ</t>
    </rPh>
    <rPh sb="9" eb="11">
      <t>ジッセキ</t>
    </rPh>
    <rPh sb="19" eb="21">
      <t>カツドウ</t>
    </rPh>
    <rPh sb="21" eb="23">
      <t>ジッセキ</t>
    </rPh>
    <rPh sb="24" eb="25">
      <t>フ</t>
    </rPh>
    <rPh sb="28" eb="30">
      <t>カツドウ</t>
    </rPh>
    <rPh sb="30" eb="32">
      <t>ミコミ</t>
    </rPh>
    <rPh sb="33" eb="35">
      <t>ミナオ</t>
    </rPh>
    <rPh sb="37" eb="38">
      <t>オコナ</t>
    </rPh>
    <phoneticPr fontId="5"/>
  </si>
  <si>
    <t>-</t>
    <phoneticPr fontId="5"/>
  </si>
  <si>
    <t>借入者が死亡又は重度障害による労働不能等により返済不能となった債権が予定を下回ったため。</t>
    <phoneticPr fontId="5"/>
  </si>
  <si>
    <t>17,544,000円/2,928人</t>
    <rPh sb="10" eb="11">
      <t>エン</t>
    </rPh>
    <rPh sb="17" eb="18">
      <t>ニン</t>
    </rPh>
    <phoneticPr fontId="5"/>
  </si>
  <si>
    <t>点検対象外</t>
    <rPh sb="0" eb="2">
      <t>テンケン</t>
    </rPh>
    <rPh sb="2" eb="5">
      <t>タイショウガイ</t>
    </rPh>
    <phoneticPr fontId="5"/>
  </si>
  <si>
    <t>信用保証経費の減</t>
    <rPh sb="0" eb="2">
      <t>シンヨウ</t>
    </rPh>
    <rPh sb="2" eb="4">
      <t>ホショウ</t>
    </rPh>
    <rPh sb="4" eb="6">
      <t>ケイヒ</t>
    </rPh>
    <rPh sb="7" eb="8">
      <t>ゲン</t>
    </rPh>
    <phoneticPr fontId="5"/>
  </si>
  <si>
    <t>令和元年度において不用が発生した原因は貸付者が死亡又は重度障害による労働不能等によって返済不能となった債権が予定を下回ったことであり、執行率（不用額）を踏まえて適正な予算額となるよう引き続き努めていく。また、一者応札の改善にも引き続き努めていく。</t>
    <phoneticPr fontId="5"/>
  </si>
  <si>
    <t>成果実績は目標を達成している。</t>
    <rPh sb="0" eb="2">
      <t>セイカ</t>
    </rPh>
    <rPh sb="2" eb="4">
      <t>ジッセキ</t>
    </rPh>
    <rPh sb="5" eb="7">
      <t>モクヒョウ</t>
    </rPh>
    <rPh sb="8" eb="10">
      <t>タッセイ</t>
    </rPh>
    <phoneticPr fontId="5"/>
  </si>
  <si>
    <t>-</t>
    <phoneticPr fontId="5"/>
  </si>
  <si>
    <t>執行率を踏まえ、真に必要な予算の確保に努めること。また、一者応札となった要因を分析し、改善を図ること。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</si>
</sst>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169333</xdr:colOff>
      <xdr:row>742</xdr:row>
      <xdr:rowOff>285750</xdr:rowOff>
    </xdr:from>
    <xdr:to>
      <xdr:col>33</xdr:col>
      <xdr:colOff>182750</xdr:colOff>
      <xdr:row>744</xdr:row>
      <xdr:rowOff>339805</xdr:rowOff>
    </xdr:to>
    <xdr:sp macro="" textlink="">
      <xdr:nvSpPr>
        <xdr:cNvPr id="8" name="正方形/長方形 7"/>
        <xdr:cNvSpPr/>
      </xdr:nvSpPr>
      <xdr:spPr>
        <a:xfrm>
          <a:off x="2969683" y="41205150"/>
          <a:ext cx="3813892" cy="7589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２９百万円</a:t>
          </a:r>
        </a:p>
      </xdr:txBody>
    </xdr:sp>
    <xdr:clientData/>
  </xdr:twoCellAnchor>
  <xdr:twoCellAnchor>
    <xdr:from>
      <xdr:col>15</xdr:col>
      <xdr:colOff>158750</xdr:colOff>
      <xdr:row>745</xdr:row>
      <xdr:rowOff>190500</xdr:rowOff>
    </xdr:from>
    <xdr:to>
      <xdr:col>33</xdr:col>
      <xdr:colOff>28310</xdr:colOff>
      <xdr:row>747</xdr:row>
      <xdr:rowOff>33111</xdr:rowOff>
    </xdr:to>
    <xdr:sp macro="" textlink="">
      <xdr:nvSpPr>
        <xdr:cNvPr id="9" name="大かっこ 8"/>
        <xdr:cNvSpPr/>
      </xdr:nvSpPr>
      <xdr:spPr>
        <a:xfrm>
          <a:off x="3159125" y="42167175"/>
          <a:ext cx="3470010" cy="5474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30</xdr:col>
      <xdr:colOff>169333</xdr:colOff>
      <xdr:row>748</xdr:row>
      <xdr:rowOff>158750</xdr:rowOff>
    </xdr:from>
    <xdr:to>
      <xdr:col>48</xdr:col>
      <xdr:colOff>112806</xdr:colOff>
      <xdr:row>753</xdr:row>
      <xdr:rowOff>23533</xdr:rowOff>
    </xdr:to>
    <xdr:grpSp>
      <xdr:nvGrpSpPr>
        <xdr:cNvPr id="10" name="グループ化 20"/>
        <xdr:cNvGrpSpPr>
          <a:grpSpLocks/>
        </xdr:cNvGrpSpPr>
      </xdr:nvGrpSpPr>
      <xdr:grpSpPr bwMode="auto">
        <a:xfrm>
          <a:off x="6265333" y="44278550"/>
          <a:ext cx="3601073" cy="1642783"/>
          <a:chOff x="5962824" y="34029650"/>
          <a:chExt cx="3438351" cy="1609725"/>
        </a:xfrm>
      </xdr:grpSpPr>
      <xdr:sp macro="" textlink="">
        <xdr:nvSpPr>
          <xdr:cNvPr id="11" name="正方形/長方形 10"/>
          <xdr:cNvSpPr/>
        </xdr:nvSpPr>
        <xdr:spPr bwMode="auto">
          <a:xfrm>
            <a:off x="5982585" y="34029650"/>
            <a:ext cx="3319787" cy="8095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２８百万円</a:t>
            </a:r>
          </a:p>
        </xdr:txBody>
      </xdr:sp>
      <xdr:sp macro="" textlink="">
        <xdr:nvSpPr>
          <xdr:cNvPr id="12" name="大かっこ 11"/>
          <xdr:cNvSpPr/>
        </xdr:nvSpPr>
        <xdr:spPr bwMode="auto">
          <a:xfrm>
            <a:off x="5962824" y="35083973"/>
            <a:ext cx="3438351" cy="5554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回収システム運用経費</a:t>
            </a:r>
            <a:endParaRPr kumimoji="1" lang="en-US" altLang="ja-JP" sz="1100"/>
          </a:p>
          <a:p>
            <a:pPr algn="ctr"/>
            <a:r>
              <a:rPr kumimoji="1" lang="ja-JP" altLang="en-US" sz="1100"/>
              <a:t>回収作業員の配置等　　</a:t>
            </a:r>
          </a:p>
        </xdr:txBody>
      </xdr:sp>
    </xdr:grpSp>
    <xdr:clientData/>
  </xdr:twoCellAnchor>
  <xdr:twoCellAnchor>
    <xdr:from>
      <xdr:col>23</xdr:col>
      <xdr:colOff>63498</xdr:colOff>
      <xdr:row>747</xdr:row>
      <xdr:rowOff>211667</xdr:rowOff>
    </xdr:from>
    <xdr:to>
      <xdr:col>30</xdr:col>
      <xdr:colOff>179916</xdr:colOff>
      <xdr:row>757</xdr:row>
      <xdr:rowOff>42830</xdr:rowOff>
    </xdr:to>
    <xdr:sp macro="" textlink="">
      <xdr:nvSpPr>
        <xdr:cNvPr id="13" name="屈折矢印 12"/>
        <xdr:cNvSpPr/>
      </xdr:nvSpPr>
      <xdr:spPr>
        <a:xfrm rot="5400000">
          <a:off x="3744663" y="43812602"/>
          <a:ext cx="3355413" cy="1516593"/>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95250</xdr:colOff>
      <xdr:row>749</xdr:row>
      <xdr:rowOff>42334</xdr:rowOff>
    </xdr:from>
    <xdr:to>
      <xdr:col>30</xdr:col>
      <xdr:colOff>165038</xdr:colOff>
      <xdr:row>750</xdr:row>
      <xdr:rowOff>74084</xdr:rowOff>
    </xdr:to>
    <xdr:sp macro="" textlink="">
      <xdr:nvSpPr>
        <xdr:cNvPr id="14" name="右矢印 13"/>
        <xdr:cNvSpPr/>
      </xdr:nvSpPr>
      <xdr:spPr bwMode="auto">
        <a:xfrm>
          <a:off x="4695825" y="43428709"/>
          <a:ext cx="1469963" cy="384175"/>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116417</xdr:colOff>
      <xdr:row>754</xdr:row>
      <xdr:rowOff>95250</xdr:rowOff>
    </xdr:from>
    <xdr:to>
      <xdr:col>34</xdr:col>
      <xdr:colOff>133217</xdr:colOff>
      <xdr:row>755</xdr:row>
      <xdr:rowOff>38101</xdr:rowOff>
    </xdr:to>
    <xdr:sp macro="" textlink="">
      <xdr:nvSpPr>
        <xdr:cNvPr id="15" name="大かっこ 14"/>
        <xdr:cNvSpPr/>
      </xdr:nvSpPr>
      <xdr:spPr bwMode="auto">
        <a:xfrm>
          <a:off x="6117167" y="45243750"/>
          <a:ext cx="816900" cy="2952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　助</a:t>
          </a:r>
        </a:p>
      </xdr:txBody>
    </xdr:sp>
    <xdr:clientData/>
  </xdr:twoCellAnchor>
  <xdr:twoCellAnchor>
    <xdr:from>
      <xdr:col>31</xdr:col>
      <xdr:colOff>1</xdr:colOff>
      <xdr:row>755</xdr:row>
      <xdr:rowOff>95250</xdr:rowOff>
    </xdr:from>
    <xdr:to>
      <xdr:col>48</xdr:col>
      <xdr:colOff>127888</xdr:colOff>
      <xdr:row>757</xdr:row>
      <xdr:rowOff>85724</xdr:rowOff>
    </xdr:to>
    <xdr:sp macro="" textlink="">
      <xdr:nvSpPr>
        <xdr:cNvPr id="16" name="正方形/長方形 15"/>
        <xdr:cNvSpPr/>
      </xdr:nvSpPr>
      <xdr:spPr bwMode="auto">
        <a:xfrm>
          <a:off x="6200776" y="45596175"/>
          <a:ext cx="3528312" cy="6953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日本労働信用基金協会　１百万円</a:t>
          </a:r>
        </a:p>
      </xdr:txBody>
    </xdr:sp>
    <xdr:clientData/>
  </xdr:twoCellAnchor>
  <xdr:twoCellAnchor>
    <xdr:from>
      <xdr:col>31</xdr:col>
      <xdr:colOff>0</xdr:colOff>
      <xdr:row>758</xdr:row>
      <xdr:rowOff>0</xdr:rowOff>
    </xdr:from>
    <xdr:to>
      <xdr:col>47</xdr:col>
      <xdr:colOff>98525</xdr:colOff>
      <xdr:row>758</xdr:row>
      <xdr:rowOff>527049</xdr:rowOff>
    </xdr:to>
    <xdr:sp macro="" textlink="">
      <xdr:nvSpPr>
        <xdr:cNvPr id="17" name="大かっこ 16"/>
        <xdr:cNvSpPr/>
      </xdr:nvSpPr>
      <xdr:spPr bwMode="auto">
        <a:xfrm>
          <a:off x="6200775" y="46558200"/>
          <a:ext cx="3298925"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技能者育成資金融資に対する信用保証</a:t>
          </a:r>
        </a:p>
      </xdr:txBody>
    </xdr:sp>
    <xdr:clientData/>
  </xdr:twoCellAnchor>
  <xdr:twoCellAnchor>
    <xdr:from>
      <xdr:col>38</xdr:col>
      <xdr:colOff>38443</xdr:colOff>
      <xdr:row>30</xdr:row>
      <xdr:rowOff>63844</xdr:rowOff>
    </xdr:from>
    <xdr:to>
      <xdr:col>41</xdr:col>
      <xdr:colOff>152400</xdr:colOff>
      <xdr:row>31</xdr:row>
      <xdr:rowOff>25400</xdr:rowOff>
    </xdr:to>
    <xdr:sp macro="" textlink="">
      <xdr:nvSpPr>
        <xdr:cNvPr id="21" name="正方形/長方形 20"/>
        <xdr:cNvSpPr/>
      </xdr:nvSpPr>
      <xdr:spPr>
        <a:xfrm>
          <a:off x="7760043" y="10769944"/>
          <a:ext cx="723557" cy="202856"/>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537"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346</v>
      </c>
      <c r="AP2" s="966"/>
      <c r="AQ2" s="966"/>
      <c r="AR2" s="78" t="str">
        <f>IF(OR(AO2="　", AO2=""), "", "-")</f>
        <v/>
      </c>
      <c r="AS2" s="967">
        <v>626</v>
      </c>
      <c r="AT2" s="967"/>
      <c r="AU2" s="967"/>
      <c r="AV2" s="51" t="str">
        <f>IF(AW2="", "", "-")</f>
        <v/>
      </c>
      <c r="AW2" s="912"/>
      <c r="AX2" s="912"/>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0"/>
      <c r="I8" s="720"/>
      <c r="J8" s="720"/>
      <c r="K8" s="720"/>
      <c r="L8" s="720"/>
      <c r="M8" s="720"/>
      <c r="N8" s="720"/>
      <c r="O8" s="720"/>
      <c r="P8" s="720"/>
      <c r="Q8" s="720"/>
      <c r="R8" s="720"/>
      <c r="S8" s="720"/>
      <c r="T8" s="720"/>
      <c r="U8" s="720"/>
      <c r="V8" s="720"/>
      <c r="W8" s="720"/>
      <c r="X8" s="935"/>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7" t="s">
        <v>24</v>
      </c>
      <c r="B12" s="978"/>
      <c r="C12" s="978"/>
      <c r="D12" s="978"/>
      <c r="E12" s="978"/>
      <c r="F12" s="979"/>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33</v>
      </c>
      <c r="Q13" s="658"/>
      <c r="R13" s="658"/>
      <c r="S13" s="658"/>
      <c r="T13" s="658"/>
      <c r="U13" s="658"/>
      <c r="V13" s="659"/>
      <c r="W13" s="657">
        <v>84</v>
      </c>
      <c r="X13" s="658"/>
      <c r="Y13" s="658"/>
      <c r="Z13" s="658"/>
      <c r="AA13" s="658"/>
      <c r="AB13" s="658"/>
      <c r="AC13" s="659"/>
      <c r="AD13" s="657">
        <v>52</v>
      </c>
      <c r="AE13" s="658"/>
      <c r="AF13" s="658"/>
      <c r="AG13" s="658"/>
      <c r="AH13" s="658"/>
      <c r="AI13" s="658"/>
      <c r="AJ13" s="659"/>
      <c r="AK13" s="657">
        <v>50</v>
      </c>
      <c r="AL13" s="658"/>
      <c r="AM13" s="658"/>
      <c r="AN13" s="658"/>
      <c r="AO13" s="658"/>
      <c r="AP13" s="658"/>
      <c r="AQ13" s="659"/>
      <c r="AR13" s="920">
        <v>49</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572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573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574</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8">
        <f>SUM(P13:V17)</f>
        <v>33</v>
      </c>
      <c r="Q18" s="879"/>
      <c r="R18" s="879"/>
      <c r="S18" s="879"/>
      <c r="T18" s="879"/>
      <c r="U18" s="879"/>
      <c r="V18" s="880"/>
      <c r="W18" s="878">
        <f>SUM(W13:AC17)</f>
        <v>84</v>
      </c>
      <c r="X18" s="879"/>
      <c r="Y18" s="879"/>
      <c r="Z18" s="879"/>
      <c r="AA18" s="879"/>
      <c r="AB18" s="879"/>
      <c r="AC18" s="880"/>
      <c r="AD18" s="878">
        <f>SUM(AD13:AJ17)</f>
        <v>52</v>
      </c>
      <c r="AE18" s="879"/>
      <c r="AF18" s="879"/>
      <c r="AG18" s="879"/>
      <c r="AH18" s="879"/>
      <c r="AI18" s="879"/>
      <c r="AJ18" s="880"/>
      <c r="AK18" s="878">
        <f>SUM(AK13:AQ17)</f>
        <v>50</v>
      </c>
      <c r="AL18" s="879"/>
      <c r="AM18" s="879"/>
      <c r="AN18" s="879"/>
      <c r="AO18" s="879"/>
      <c r="AP18" s="879"/>
      <c r="AQ18" s="880"/>
      <c r="AR18" s="878">
        <f>SUM(AR13:AX17)</f>
        <v>49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26</v>
      </c>
      <c r="Q19" s="658"/>
      <c r="R19" s="658"/>
      <c r="S19" s="658"/>
      <c r="T19" s="658"/>
      <c r="U19" s="658"/>
      <c r="V19" s="659"/>
      <c r="W19" s="657">
        <v>60</v>
      </c>
      <c r="X19" s="658"/>
      <c r="Y19" s="658"/>
      <c r="Z19" s="658"/>
      <c r="AA19" s="658"/>
      <c r="AB19" s="658"/>
      <c r="AC19" s="659"/>
      <c r="AD19" s="657">
        <v>29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0.78787878787878785</v>
      </c>
      <c r="Q20" s="316"/>
      <c r="R20" s="316"/>
      <c r="S20" s="316"/>
      <c r="T20" s="316"/>
      <c r="U20" s="316"/>
      <c r="V20" s="316"/>
      <c r="W20" s="316">
        <f t="shared" ref="W20" si="0">IF(W18=0, "-", SUM(W19)/W18)</f>
        <v>0.7142857142857143</v>
      </c>
      <c r="X20" s="316"/>
      <c r="Y20" s="316"/>
      <c r="Z20" s="316"/>
      <c r="AA20" s="316"/>
      <c r="AB20" s="316"/>
      <c r="AC20" s="316"/>
      <c r="AD20" s="316">
        <f t="shared" ref="AD20" si="1">IF(AD18=0, "-", SUM(AD19)/AD18)</f>
        <v>0.55769230769230771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0"/>
      <c r="G21" s="314" t="s">
        <v>358</v>
      </c>
      <c r="H21" s="315"/>
      <c r="I21" s="315"/>
      <c r="J21" s="315"/>
      <c r="K21" s="315"/>
      <c r="L21" s="315"/>
      <c r="M21" s="315"/>
      <c r="N21" s="315"/>
      <c r="O21" s="315"/>
      <c r="P21" s="316">
        <f>IF(P19=0, "-", SUM(P19)/SUM(P13,P14))</f>
        <v>0.78787878787878785</v>
      </c>
      <c r="Q21" s="316"/>
      <c r="R21" s="316"/>
      <c r="S21" s="316"/>
      <c r="T21" s="316"/>
      <c r="U21" s="316"/>
      <c r="V21" s="316"/>
      <c r="W21" s="316">
        <f t="shared" ref="W21" si="2">IF(W19=0, "-", SUM(W19)/SUM(W13,W14))</f>
        <v>0.7142857142857143</v>
      </c>
      <c r="X21" s="316"/>
      <c r="Y21" s="316"/>
      <c r="Z21" s="316"/>
      <c r="AA21" s="316"/>
      <c r="AB21" s="316"/>
      <c r="AC21" s="316"/>
      <c r="AD21" s="316">
        <f t="shared" ref="AD21" si="3">IF(AD19=0, "-", SUM(AD19)/SUM(AD13,AD14))</f>
        <v>0.55769230769230771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575</v>
      </c>
      <c r="H23" s="987"/>
      <c r="I23" s="987"/>
      <c r="J23" s="987"/>
      <c r="K23" s="987"/>
      <c r="L23" s="987"/>
      <c r="M23" s="987"/>
      <c r="N23" s="987"/>
      <c r="O23" s="988"/>
      <c r="P23" s="920">
        <v>20</v>
      </c>
      <c r="Q23" s="921"/>
      <c r="R23" s="921"/>
      <c r="S23" s="921"/>
      <c r="T23" s="921"/>
      <c r="U23" s="921"/>
      <c r="V23" s="937"/>
      <c r="W23" s="920">
        <v>21</v>
      </c>
      <c r="X23" s="921"/>
      <c r="Y23" s="921"/>
      <c r="Z23" s="921"/>
      <c r="AA23" s="921"/>
      <c r="AB23" s="921"/>
      <c r="AC23" s="937"/>
      <c r="AD23" s="957" t="s">
        <v>668</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576</v>
      </c>
      <c r="H24" s="939"/>
      <c r="I24" s="939"/>
      <c r="J24" s="939"/>
      <c r="K24" s="939"/>
      <c r="L24" s="939"/>
      <c r="M24" s="939"/>
      <c r="N24" s="939"/>
      <c r="O24" s="940"/>
      <c r="P24" s="657">
        <v>18</v>
      </c>
      <c r="Q24" s="658"/>
      <c r="R24" s="658"/>
      <c r="S24" s="658"/>
      <c r="T24" s="658"/>
      <c r="U24" s="658"/>
      <c r="V24" s="659"/>
      <c r="W24" s="657">
        <v>16</v>
      </c>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577</v>
      </c>
      <c r="H25" s="939"/>
      <c r="I25" s="939"/>
      <c r="J25" s="939"/>
      <c r="K25" s="939"/>
      <c r="L25" s="939"/>
      <c r="M25" s="939"/>
      <c r="N25" s="939"/>
      <c r="O25" s="940"/>
      <c r="P25" s="657">
        <v>11</v>
      </c>
      <c r="Q25" s="658"/>
      <c r="R25" s="658"/>
      <c r="S25" s="658"/>
      <c r="T25" s="658"/>
      <c r="U25" s="658"/>
      <c r="V25" s="659"/>
      <c r="W25" s="657">
        <v>11</v>
      </c>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578</v>
      </c>
      <c r="H26" s="939"/>
      <c r="I26" s="939"/>
      <c r="J26" s="939"/>
      <c r="K26" s="939"/>
      <c r="L26" s="939"/>
      <c r="M26" s="939"/>
      <c r="N26" s="939"/>
      <c r="O26" s="940"/>
      <c r="P26" s="657">
        <v>0.8</v>
      </c>
      <c r="Q26" s="658"/>
      <c r="R26" s="658"/>
      <c r="S26" s="658"/>
      <c r="T26" s="658"/>
      <c r="U26" s="658"/>
      <c r="V26" s="659"/>
      <c r="W26" s="657">
        <v>0.8</v>
      </c>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8">
        <f>P29-SUM(P23:P27)</f>
        <v>0.20000000000000284</v>
      </c>
      <c r="Q28" s="879"/>
      <c r="R28" s="879"/>
      <c r="S28" s="879"/>
      <c r="T28" s="879"/>
      <c r="U28" s="879"/>
      <c r="V28" s="880"/>
      <c r="W28" s="878">
        <f>W29-SUM(W23:W27)</f>
        <v>0.20000000000000284</v>
      </c>
      <c r="X28" s="879"/>
      <c r="Y28" s="879"/>
      <c r="Z28" s="879"/>
      <c r="AA28" s="879"/>
      <c r="AB28" s="879"/>
      <c r="AC28" s="880"/>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50</v>
      </c>
      <c r="Q29" s="658"/>
      <c r="R29" s="658"/>
      <c r="S29" s="658"/>
      <c r="T29" s="658"/>
      <c r="U29" s="658"/>
      <c r="V29" s="659"/>
      <c r="W29" s="968">
        <f>AR13</f>
        <v>49</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6" t="s">
        <v>424</v>
      </c>
      <c r="AN30" s="916"/>
      <c r="AO30" s="916"/>
      <c r="AP30" s="858"/>
      <c r="AQ30" s="767" t="s">
        <v>235</v>
      </c>
      <c r="AR30" s="768"/>
      <c r="AS30" s="768"/>
      <c r="AT30" s="769"/>
      <c r="AU30" s="774" t="s">
        <v>134</v>
      </c>
      <c r="AV30" s="774"/>
      <c r="AW30" s="774"/>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656</v>
      </c>
      <c r="AR31" s="199"/>
      <c r="AS31" s="132" t="s">
        <v>236</v>
      </c>
      <c r="AT31" s="133"/>
      <c r="AU31" s="198">
        <v>1</v>
      </c>
      <c r="AV31" s="198"/>
      <c r="AW31" s="398" t="s">
        <v>181</v>
      </c>
      <c r="AX31" s="399"/>
    </row>
    <row r="32" spans="1:50" ht="23.25" customHeight="1" x14ac:dyDescent="0.15">
      <c r="A32" s="403"/>
      <c r="B32" s="401"/>
      <c r="C32" s="401"/>
      <c r="D32" s="401"/>
      <c r="E32" s="401"/>
      <c r="F32" s="402"/>
      <c r="G32" s="564" t="s">
        <v>579</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581</v>
      </c>
      <c r="AC32" s="464"/>
      <c r="AD32" s="464"/>
      <c r="AE32" s="216">
        <v>85.1</v>
      </c>
      <c r="AF32" s="217"/>
      <c r="AG32" s="217"/>
      <c r="AH32" s="217"/>
      <c r="AI32" s="216">
        <v>84.7</v>
      </c>
      <c r="AJ32" s="217"/>
      <c r="AK32" s="217"/>
      <c r="AL32" s="217"/>
      <c r="AM32" s="216">
        <v>80.400000000000006</v>
      </c>
      <c r="AN32" s="217"/>
      <c r="AO32" s="217"/>
      <c r="AP32" s="217"/>
      <c r="AQ32" s="340" t="s">
        <v>655</v>
      </c>
      <c r="AR32" s="206"/>
      <c r="AS32" s="206"/>
      <c r="AT32" s="341"/>
      <c r="AU32" s="217" t="s">
        <v>634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582</v>
      </c>
      <c r="AC33" s="526"/>
      <c r="AD33" s="526"/>
      <c r="AE33" s="216">
        <v>80</v>
      </c>
      <c r="AF33" s="217"/>
      <c r="AG33" s="217"/>
      <c r="AH33" s="217"/>
      <c r="AI33" s="216">
        <v>80</v>
      </c>
      <c r="AJ33" s="217"/>
      <c r="AK33" s="217"/>
      <c r="AL33" s="217"/>
      <c r="AM33" s="216">
        <v>80</v>
      </c>
      <c r="AN33" s="217"/>
      <c r="AO33" s="217"/>
      <c r="AP33" s="217"/>
      <c r="AQ33" s="340" t="s">
        <v>634</v>
      </c>
      <c r="AR33" s="206"/>
      <c r="AS33" s="206"/>
      <c r="AT33" s="341"/>
      <c r="AU33" s="217">
        <v>80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106.4</v>
      </c>
      <c r="AF34" s="217"/>
      <c r="AG34" s="217"/>
      <c r="AH34" s="217"/>
      <c r="AI34" s="216">
        <v>105.9</v>
      </c>
      <c r="AJ34" s="217"/>
      <c r="AK34" s="217"/>
      <c r="AL34" s="217"/>
      <c r="AM34" s="216">
        <v>100.5</v>
      </c>
      <c r="AN34" s="217"/>
      <c r="AO34" s="217"/>
      <c r="AP34" s="217"/>
      <c r="AQ34" s="340" t="s">
        <v>657</v>
      </c>
      <c r="AR34" s="206"/>
      <c r="AS34" s="206"/>
      <c r="AT34" s="341"/>
      <c r="AU34" s="217" t="s">
        <v>655</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658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584</v>
      </c>
      <c r="AC101" s="464"/>
      <c r="AD101" s="464"/>
      <c r="AE101" s="216">
        <v>2785</v>
      </c>
      <c r="AF101" s="217"/>
      <c r="AG101" s="217"/>
      <c r="AH101" s="218"/>
      <c r="AI101" s="216">
        <v>2859</v>
      </c>
      <c r="AJ101" s="217"/>
      <c r="AK101" s="217"/>
      <c r="AL101" s="218"/>
      <c r="AM101" s="216">
        <v>2882</v>
      </c>
      <c r="AN101" s="217"/>
      <c r="AO101" s="217"/>
      <c r="AP101" s="218"/>
      <c r="AQ101" s="216" t="s">
        <v>572</v>
      </c>
      <c r="AR101" s="217"/>
      <c r="AS101" s="217"/>
      <c r="AT101" s="218"/>
      <c r="AU101" s="216" t="s">
        <v>671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584</v>
      </c>
      <c r="AC102" s="464"/>
      <c r="AD102" s="464"/>
      <c r="AE102" s="421">
        <v>2907</v>
      </c>
      <c r="AF102" s="421"/>
      <c r="AG102" s="421"/>
      <c r="AH102" s="421"/>
      <c r="AI102" s="421">
        <v>2913</v>
      </c>
      <c r="AJ102" s="421"/>
      <c r="AK102" s="421"/>
      <c r="AL102" s="421"/>
      <c r="AM102" s="421">
        <v>2946</v>
      </c>
      <c r="AN102" s="421"/>
      <c r="AO102" s="421"/>
      <c r="AP102" s="421"/>
      <c r="AQ102" s="271">
        <v>2928</v>
      </c>
      <c r="AR102" s="272"/>
      <c r="AS102" s="272"/>
      <c r="AT102" s="317"/>
      <c r="AU102" s="271">
        <v>2928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v>1348</v>
      </c>
      <c r="AF116" s="421"/>
      <c r="AG116" s="421"/>
      <c r="AH116" s="421"/>
      <c r="AI116" s="421">
        <v>255</v>
      </c>
      <c r="AJ116" s="421"/>
      <c r="AK116" s="421"/>
      <c r="AL116" s="421"/>
      <c r="AM116" s="421">
        <v>294</v>
      </c>
      <c r="AN116" s="421"/>
      <c r="AO116" s="421"/>
      <c r="AP116" s="421"/>
      <c r="AQ116" s="216">
        <v>5992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587</v>
      </c>
      <c r="AC117" s="476"/>
      <c r="AD117" s="477"/>
      <c r="AE117" s="554" t="s">
        <v>588</v>
      </c>
      <c r="AF117" s="554"/>
      <c r="AG117" s="554"/>
      <c r="AH117" s="554"/>
      <c r="AI117" s="554" t="s">
        <v>589</v>
      </c>
      <c r="AJ117" s="554"/>
      <c r="AK117" s="554"/>
      <c r="AL117" s="554"/>
      <c r="AM117" s="554" t="s">
        <v>590</v>
      </c>
      <c r="AN117" s="554"/>
      <c r="AO117" s="554"/>
      <c r="AP117" s="554"/>
      <c r="AQ117" s="554" t="s">
        <v>666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600</v>
      </c>
      <c r="AR133" s="198"/>
      <c r="AS133" s="132" t="s">
        <v>236</v>
      </c>
      <c r="AT133" s="133"/>
      <c r="AU133" s="199" t="s">
        <v>572</v>
      </c>
      <c r="AV133" s="199"/>
      <c r="AW133" s="132" t="s">
        <v>181</v>
      </c>
      <c r="AX133" s="194"/>
    </row>
    <row r="134" spans="1:50" ht="39.7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596</v>
      </c>
      <c r="AF134" s="206"/>
      <c r="AG134" s="206"/>
      <c r="AH134" s="206"/>
      <c r="AI134" s="205" t="s">
        <v>572</v>
      </c>
      <c r="AJ134" s="206"/>
      <c r="AK134" s="206"/>
      <c r="AL134" s="206"/>
      <c r="AM134" s="205" t="s">
        <v>591</v>
      </c>
      <c r="AN134" s="206"/>
      <c r="AO134" s="206"/>
      <c r="AP134" s="206"/>
      <c r="AQ134" s="205" t="s">
        <v>596</v>
      </c>
      <c r="AR134" s="206"/>
      <c r="AS134" s="206"/>
      <c r="AT134" s="206"/>
      <c r="AU134" s="205" t="s">
        <v>597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t="s">
        <v>572</v>
      </c>
      <c r="AF135" s="206"/>
      <c r="AG135" s="206"/>
      <c r="AH135" s="206"/>
      <c r="AI135" s="205" t="s">
        <v>591</v>
      </c>
      <c r="AJ135" s="206"/>
      <c r="AK135" s="206"/>
      <c r="AL135" s="206"/>
      <c r="AM135" s="205" t="s">
        <v>572</v>
      </c>
      <c r="AN135" s="206"/>
      <c r="AO135" s="206"/>
      <c r="AP135" s="206"/>
      <c r="AQ135" s="205" t="s">
        <v>572</v>
      </c>
      <c r="AR135" s="206"/>
      <c r="AS135" s="206"/>
      <c r="AT135" s="206"/>
      <c r="AU135" s="205" t="s">
        <v>599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8"/>
      <c r="G430" s="899" t="s">
        <v>255</v>
      </c>
      <c r="H430" s="122"/>
      <c r="I430" s="122"/>
      <c r="J430" s="900" t="s">
        <v>569</v>
      </c>
      <c r="K430" s="901"/>
      <c r="L430" s="901"/>
      <c r="M430" s="901"/>
      <c r="N430" s="901"/>
      <c r="O430" s="901"/>
      <c r="P430" s="901"/>
      <c r="Q430" s="901"/>
      <c r="R430" s="901"/>
      <c r="S430" s="901"/>
      <c r="T430" s="902"/>
      <c r="U430" s="588" t="s">
        <v>572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604</v>
      </c>
      <c r="AF432" s="199"/>
      <c r="AG432" s="132" t="s">
        <v>236</v>
      </c>
      <c r="AH432" s="133"/>
      <c r="AI432" s="155"/>
      <c r="AJ432" s="155"/>
      <c r="AK432" s="155"/>
      <c r="AL432" s="153"/>
      <c r="AM432" s="155"/>
      <c r="AN432" s="155"/>
      <c r="AO432" s="155"/>
      <c r="AP432" s="153"/>
      <c r="AQ432" s="590" t="s">
        <v>572</v>
      </c>
      <c r="AR432" s="199"/>
      <c r="AS432" s="132" t="s">
        <v>236</v>
      </c>
      <c r="AT432" s="133"/>
      <c r="AU432" s="199" t="s">
        <v>572</v>
      </c>
      <c r="AV432" s="199"/>
      <c r="AW432" s="132" t="s">
        <v>181</v>
      </c>
      <c r="AX432" s="194"/>
    </row>
    <row r="433" spans="1:50" ht="23.25" customHeight="1" x14ac:dyDescent="0.15">
      <c r="A433" s="188"/>
      <c r="B433" s="185"/>
      <c r="C433" s="179"/>
      <c r="D433" s="185"/>
      <c r="E433" s="342"/>
      <c r="F433" s="343"/>
      <c r="G433" s="103" t="s">
        <v>597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601</v>
      </c>
      <c r="AC433" s="212"/>
      <c r="AD433" s="212"/>
      <c r="AE433" s="340" t="s">
        <v>601</v>
      </c>
      <c r="AF433" s="206"/>
      <c r="AG433" s="206"/>
      <c r="AH433" s="206"/>
      <c r="AI433" s="340" t="s">
        <v>602</v>
      </c>
      <c r="AJ433" s="206"/>
      <c r="AK433" s="206"/>
      <c r="AL433" s="206"/>
      <c r="AM433" s="340" t="s">
        <v>572</v>
      </c>
      <c r="AN433" s="206"/>
      <c r="AO433" s="206"/>
      <c r="AP433" s="341"/>
      <c r="AQ433" s="340" t="s">
        <v>601</v>
      </c>
      <c r="AR433" s="206"/>
      <c r="AS433" s="206"/>
      <c r="AT433" s="341"/>
      <c r="AU433" s="206" t="s">
        <v>597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0" t="s">
        <v>597</v>
      </c>
      <c r="AF434" s="206"/>
      <c r="AG434" s="206"/>
      <c r="AH434" s="341"/>
      <c r="AI434" s="340" t="s">
        <v>572</v>
      </c>
      <c r="AJ434" s="206"/>
      <c r="AK434" s="206"/>
      <c r="AL434" s="206"/>
      <c r="AM434" s="340" t="s">
        <v>572</v>
      </c>
      <c r="AN434" s="206"/>
      <c r="AO434" s="206"/>
      <c r="AP434" s="341"/>
      <c r="AQ434" s="340" t="s">
        <v>572</v>
      </c>
      <c r="AR434" s="206"/>
      <c r="AS434" s="206"/>
      <c r="AT434" s="341"/>
      <c r="AU434" s="206" t="s">
        <v>591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572</v>
      </c>
      <c r="AF435" s="206"/>
      <c r="AG435" s="206"/>
      <c r="AH435" s="341"/>
      <c r="AI435" s="340" t="s">
        <v>572</v>
      </c>
      <c r="AJ435" s="206"/>
      <c r="AK435" s="206"/>
      <c r="AL435" s="206"/>
      <c r="AM435" s="340" t="s">
        <v>597</v>
      </c>
      <c r="AN435" s="206"/>
      <c r="AO435" s="206"/>
      <c r="AP435" s="341"/>
      <c r="AQ435" s="340" t="s">
        <v>601</v>
      </c>
      <c r="AR435" s="206"/>
      <c r="AS435" s="206"/>
      <c r="AT435" s="341"/>
      <c r="AU435" s="206" t="s">
        <v>603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572</v>
      </c>
      <c r="AF457" s="199"/>
      <c r="AG457" s="132" t="s">
        <v>236</v>
      </c>
      <c r="AH457" s="133"/>
      <c r="AI457" s="155"/>
      <c r="AJ457" s="155"/>
      <c r="AK457" s="155"/>
      <c r="AL457" s="153"/>
      <c r="AM457" s="155"/>
      <c r="AN457" s="155"/>
      <c r="AO457" s="155"/>
      <c r="AP457" s="153"/>
      <c r="AQ457" s="590" t="s">
        <v>601</v>
      </c>
      <c r="AR457" s="199"/>
      <c r="AS457" s="132" t="s">
        <v>236</v>
      </c>
      <c r="AT457" s="133"/>
      <c r="AU457" s="199" t="s">
        <v>601</v>
      </c>
      <c r="AV457" s="199"/>
      <c r="AW457" s="132" t="s">
        <v>181</v>
      </c>
      <c r="AX457" s="194"/>
    </row>
    <row r="458" spans="1:50" ht="23.25"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601</v>
      </c>
      <c r="AC458" s="212"/>
      <c r="AD458" s="212"/>
      <c r="AE458" s="340" t="s">
        <v>573</v>
      </c>
      <c r="AF458" s="206"/>
      <c r="AG458" s="206"/>
      <c r="AH458" s="206"/>
      <c r="AI458" s="340" t="s">
        <v>572</v>
      </c>
      <c r="AJ458" s="206"/>
      <c r="AK458" s="206"/>
      <c r="AL458" s="206"/>
      <c r="AM458" s="340" t="s">
        <v>591</v>
      </c>
      <c r="AN458" s="206"/>
      <c r="AO458" s="206"/>
      <c r="AP458" s="341"/>
      <c r="AQ458" s="340" t="s">
        <v>572</v>
      </c>
      <c r="AR458" s="206"/>
      <c r="AS458" s="206"/>
      <c r="AT458" s="341"/>
      <c r="AU458" s="206" t="s">
        <v>572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572</v>
      </c>
      <c r="AC459" s="204"/>
      <c r="AD459" s="204"/>
      <c r="AE459" s="340" t="s">
        <v>572</v>
      </c>
      <c r="AF459" s="206"/>
      <c r="AG459" s="206"/>
      <c r="AH459" s="341"/>
      <c r="AI459" s="340" t="s">
        <v>572</v>
      </c>
      <c r="AJ459" s="206"/>
      <c r="AK459" s="206"/>
      <c r="AL459" s="206"/>
      <c r="AM459" s="340" t="s">
        <v>574</v>
      </c>
      <c r="AN459" s="206"/>
      <c r="AO459" s="206"/>
      <c r="AP459" s="341"/>
      <c r="AQ459" s="340" t="s">
        <v>572</v>
      </c>
      <c r="AR459" s="206"/>
      <c r="AS459" s="206"/>
      <c r="AT459" s="341"/>
      <c r="AU459" s="206" t="s">
        <v>572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605</v>
      </c>
      <c r="AF460" s="206"/>
      <c r="AG460" s="206"/>
      <c r="AH460" s="341"/>
      <c r="AI460" s="340" t="s">
        <v>591</v>
      </c>
      <c r="AJ460" s="206"/>
      <c r="AK460" s="206"/>
      <c r="AL460" s="206"/>
      <c r="AM460" s="340" t="s">
        <v>598</v>
      </c>
      <c r="AN460" s="206"/>
      <c r="AO460" s="206"/>
      <c r="AP460" s="341"/>
      <c r="AQ460" s="340" t="s">
        <v>601</v>
      </c>
      <c r="AR460" s="206"/>
      <c r="AS460" s="206"/>
      <c r="AT460" s="341"/>
      <c r="AU460" s="206" t="s">
        <v>598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572</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04.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8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4" t="s">
        <v>660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659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4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742" t="s">
        <v>572</v>
      </c>
      <c r="AH708" s="743"/>
      <c r="AI708" s="743"/>
      <c r="AJ708" s="743"/>
      <c r="AK708" s="743"/>
      <c r="AL708" s="743"/>
      <c r="AM708" s="743"/>
      <c r="AN708" s="743"/>
      <c r="AO708" s="743"/>
      <c r="AP708" s="743"/>
      <c r="AQ708" s="743"/>
      <c r="AR708" s="743"/>
      <c r="AS708" s="743"/>
      <c r="AT708" s="743"/>
      <c r="AU708" s="743"/>
      <c r="AV708" s="743"/>
      <c r="AW708" s="743"/>
      <c r="AX708" s="744"/>
    </row>
    <row r="709" spans="1:50" ht="41.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610</v>
      </c>
      <c r="AE710" s="327"/>
      <c r="AF710" s="327"/>
      <c r="AG710" s="100" t="s">
        <v>611</v>
      </c>
      <c r="AH710" s="101"/>
      <c r="AI710" s="101"/>
      <c r="AJ710" s="101"/>
      <c r="AK710" s="101"/>
      <c r="AL710" s="101"/>
      <c r="AM710" s="101"/>
      <c r="AN710" s="101"/>
      <c r="AO710" s="101"/>
      <c r="AP710" s="101"/>
      <c r="AQ710" s="101"/>
      <c r="AR710" s="101"/>
      <c r="AS710" s="101"/>
      <c r="AT710" s="101"/>
      <c r="AU710" s="101"/>
      <c r="AV710" s="101"/>
      <c r="AW710" s="101"/>
      <c r="AX710" s="102"/>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39.7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567</v>
      </c>
      <c r="AE712" s="783"/>
      <c r="AF712" s="783"/>
      <c r="AG712" s="810" t="s">
        <v>665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610</v>
      </c>
      <c r="AE713" s="327"/>
      <c r="AF713" s="663"/>
      <c r="AG713" s="100" t="s">
        <v>598</v>
      </c>
      <c r="AH713" s="101"/>
      <c r="AI713" s="101"/>
      <c r="AJ713" s="101"/>
      <c r="AK713" s="101"/>
      <c r="AL713" s="101"/>
      <c r="AM713" s="101"/>
      <c r="AN713" s="101"/>
      <c r="AO713" s="101"/>
      <c r="AP713" s="101"/>
      <c r="AQ713" s="101"/>
      <c r="AR713" s="101"/>
      <c r="AS713" s="101"/>
      <c r="AT713" s="101"/>
      <c r="AU713" s="101"/>
      <c r="AV713" s="101"/>
      <c r="AW713" s="101"/>
      <c r="AX713" s="102"/>
    </row>
    <row r="714" spans="1:50" ht="35.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670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0" t="s">
        <v>600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663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610</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4" t="s">
        <v>572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613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672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390</v>
      </c>
      <c r="B733" s="674"/>
      <c r="C733" s="674"/>
      <c r="D733" s="674"/>
      <c r="E733" s="675"/>
      <c r="F733" s="637" t="s">
        <v>669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408</v>
      </c>
      <c r="B737" s="209"/>
      <c r="C737" s="209"/>
      <c r="D737" s="210"/>
      <c r="E737" s="990" t="s">
        <v>617</v>
      </c>
      <c r="F737" s="990"/>
      <c r="G737" s="990"/>
      <c r="H737" s="990"/>
      <c r="I737" s="990"/>
      <c r="J737" s="990"/>
      <c r="K737" s="990"/>
      <c r="L737" s="990"/>
      <c r="M737" s="990"/>
      <c r="N737" s="365" t="s">
        <v>403</v>
      </c>
      <c r="O737" s="365"/>
      <c r="P737" s="365"/>
      <c r="Q737" s="365"/>
      <c r="R737" s="990" t="s">
        <v>619</v>
      </c>
      <c r="S737" s="990"/>
      <c r="T737" s="990"/>
      <c r="U737" s="990"/>
      <c r="V737" s="990"/>
      <c r="W737" s="990"/>
      <c r="X737" s="990"/>
      <c r="Y737" s="990"/>
      <c r="Z737" s="990"/>
      <c r="AA737" s="365" t="s">
        <v>402</v>
      </c>
      <c r="AB737" s="365"/>
      <c r="AC737" s="365"/>
      <c r="AD737" s="365"/>
      <c r="AE737" s="990" t="s">
        <v>621</v>
      </c>
      <c r="AF737" s="990"/>
      <c r="AG737" s="990"/>
      <c r="AH737" s="990"/>
      <c r="AI737" s="990"/>
      <c r="AJ737" s="990"/>
      <c r="AK737" s="990"/>
      <c r="AL737" s="990"/>
      <c r="AM737" s="990"/>
      <c r="AN737" s="365" t="s">
        <v>401</v>
      </c>
      <c r="AO737" s="365"/>
      <c r="AP737" s="365"/>
      <c r="AQ737" s="365"/>
      <c r="AR737" s="996" t="s">
        <v>622</v>
      </c>
      <c r="AS737" s="997"/>
      <c r="AT737" s="997"/>
      <c r="AU737" s="997"/>
      <c r="AV737" s="997"/>
      <c r="AW737" s="997"/>
      <c r="AX737" s="998"/>
      <c r="AY737" s="88"/>
      <c r="AZ737" s="88"/>
    </row>
    <row r="738" spans="1:52" ht="24.75" customHeight="1" x14ac:dyDescent="0.15">
      <c r="A738" s="989" t="s">
        <v>400</v>
      </c>
      <c r="B738" s="209"/>
      <c r="C738" s="209"/>
      <c r="D738" s="210"/>
      <c r="E738" s="990" t="s">
        <v>618</v>
      </c>
      <c r="F738" s="990"/>
      <c r="G738" s="990"/>
      <c r="H738" s="990"/>
      <c r="I738" s="990"/>
      <c r="J738" s="990"/>
      <c r="K738" s="990"/>
      <c r="L738" s="990"/>
      <c r="M738" s="990"/>
      <c r="N738" s="365" t="s">
        <v>399</v>
      </c>
      <c r="O738" s="365"/>
      <c r="P738" s="365"/>
      <c r="Q738" s="365"/>
      <c r="R738" s="990" t="s">
        <v>620</v>
      </c>
      <c r="S738" s="990"/>
      <c r="T738" s="990"/>
      <c r="U738" s="990"/>
      <c r="V738" s="990"/>
      <c r="W738" s="990"/>
      <c r="X738" s="990"/>
      <c r="Y738" s="990"/>
      <c r="Z738" s="990"/>
      <c r="AA738" s="365" t="s">
        <v>398</v>
      </c>
      <c r="AB738" s="365"/>
      <c r="AC738" s="365"/>
      <c r="AD738" s="365"/>
      <c r="AE738" s="990" t="s">
        <v>618</v>
      </c>
      <c r="AF738" s="990"/>
      <c r="AG738" s="990"/>
      <c r="AH738" s="990"/>
      <c r="AI738" s="990"/>
      <c r="AJ738" s="990"/>
      <c r="AK738" s="990"/>
      <c r="AL738" s="990"/>
      <c r="AM738" s="990"/>
      <c r="AN738" s="365" t="s">
        <v>397</v>
      </c>
      <c r="AO738" s="365"/>
      <c r="AP738" s="365"/>
      <c r="AQ738" s="365"/>
      <c r="AR738" s="996" t="s">
        <v>623</v>
      </c>
      <c r="AS738" s="997"/>
      <c r="AT738" s="997"/>
      <c r="AU738" s="997"/>
      <c r="AV738" s="997"/>
      <c r="AW738" s="997"/>
      <c r="AX738" s="998"/>
    </row>
    <row r="739" spans="1:52" ht="24.75" customHeight="1" x14ac:dyDescent="0.15">
      <c r="A739" s="989" t="s">
        <v>396</v>
      </c>
      <c r="B739" s="209"/>
      <c r="C739" s="209"/>
      <c r="D739" s="210"/>
      <c r="E739" s="990" t="s">
        <v>624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562</v>
      </c>
      <c r="F740" s="975"/>
      <c r="G740" s="975"/>
      <c r="H740" s="92" t="str">
        <f>IF(E740="", "", "(")</f>
        <v>(</v>
      </c>
      <c r="I740" s="975"/>
      <c r="J740" s="975"/>
      <c r="K740" s="92" t="str">
        <f>IF(OR(I740="　", I740=""), "", "-")</f>
        <v/>
      </c>
      <c r="L740" s="976">
        <v>617</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50.2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661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662</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42" customHeight="1" x14ac:dyDescent="0.15">
      <c r="A782" s="631"/>
      <c r="B782" s="632"/>
      <c r="C782" s="632"/>
      <c r="D782" s="632"/>
      <c r="E782" s="632"/>
      <c r="F782" s="633"/>
      <c r="G782" s="670" t="s">
        <v>625</v>
      </c>
      <c r="H782" s="671"/>
      <c r="I782" s="671"/>
      <c r="J782" s="671"/>
      <c r="K782" s="672"/>
      <c r="L782" s="664" t="s">
        <v>626</v>
      </c>
      <c r="M782" s="665"/>
      <c r="N782" s="665"/>
      <c r="O782" s="665"/>
      <c r="P782" s="665"/>
      <c r="Q782" s="665"/>
      <c r="R782" s="665"/>
      <c r="S782" s="665"/>
      <c r="T782" s="665"/>
      <c r="U782" s="665"/>
      <c r="V782" s="665"/>
      <c r="W782" s="665"/>
      <c r="X782" s="666"/>
      <c r="Y782" s="388">
        <v>17</v>
      </c>
      <c r="Z782" s="389"/>
      <c r="AA782" s="389"/>
      <c r="AB782" s="805"/>
      <c r="AC782" s="670" t="s">
        <v>576</v>
      </c>
      <c r="AD782" s="671"/>
      <c r="AE782" s="671"/>
      <c r="AF782" s="671"/>
      <c r="AG782" s="672"/>
      <c r="AH782" s="664" t="s">
        <v>628</v>
      </c>
      <c r="AI782" s="665"/>
      <c r="AJ782" s="665"/>
      <c r="AK782" s="665"/>
      <c r="AL782" s="665"/>
      <c r="AM782" s="665"/>
      <c r="AN782" s="665"/>
      <c r="AO782" s="665"/>
      <c r="AP782" s="665"/>
      <c r="AQ782" s="665"/>
      <c r="AR782" s="665"/>
      <c r="AS782" s="665"/>
      <c r="AT782" s="666"/>
      <c r="AU782" s="388">
        <v>1</v>
      </c>
      <c r="AV782" s="389"/>
      <c r="AW782" s="389"/>
      <c r="AX782" s="390"/>
    </row>
    <row r="783" spans="1:50" ht="42" customHeight="1" x14ac:dyDescent="0.15">
      <c r="A783" s="631"/>
      <c r="B783" s="632"/>
      <c r="C783" s="632"/>
      <c r="D783" s="632"/>
      <c r="E783" s="632"/>
      <c r="F783" s="633"/>
      <c r="G783" s="606" t="s">
        <v>625</v>
      </c>
      <c r="H783" s="607"/>
      <c r="I783" s="607"/>
      <c r="J783" s="607"/>
      <c r="K783" s="608"/>
      <c r="L783" s="598" t="s">
        <v>627</v>
      </c>
      <c r="M783" s="599"/>
      <c r="N783" s="599"/>
      <c r="O783" s="599"/>
      <c r="P783" s="599"/>
      <c r="Q783" s="599"/>
      <c r="R783" s="599"/>
      <c r="S783" s="599"/>
      <c r="T783" s="599"/>
      <c r="U783" s="599"/>
      <c r="V783" s="599"/>
      <c r="W783" s="599"/>
      <c r="X783" s="600"/>
      <c r="Y783" s="601">
        <v>10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42" customHeight="1" x14ac:dyDescent="0.15">
      <c r="A784" s="631"/>
      <c r="B784" s="632"/>
      <c r="C784" s="632"/>
      <c r="D784" s="632"/>
      <c r="E784" s="632"/>
      <c r="F784" s="633"/>
      <c r="G784" s="606" t="s">
        <v>625</v>
      </c>
      <c r="H784" s="607"/>
      <c r="I784" s="607"/>
      <c r="J784" s="607"/>
      <c r="K784" s="608"/>
      <c r="L784" s="598" t="s">
        <v>650</v>
      </c>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42"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42"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42"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42"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42"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42"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42"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42"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8.25" customHeight="1" x14ac:dyDescent="0.15">
      <c r="A838" s="376">
        <v>1</v>
      </c>
      <c r="B838" s="376">
        <v>1</v>
      </c>
      <c r="C838" s="361" t="s">
        <v>633</v>
      </c>
      <c r="D838" s="347"/>
      <c r="E838" s="347"/>
      <c r="F838" s="347"/>
      <c r="G838" s="347"/>
      <c r="H838" s="347"/>
      <c r="I838" s="347"/>
      <c r="J838" s="348">
        <v>9010001027685</v>
      </c>
      <c r="K838" s="349"/>
      <c r="L838" s="349"/>
      <c r="M838" s="349"/>
      <c r="N838" s="349"/>
      <c r="O838" s="349"/>
      <c r="P838" s="362" t="s">
        <v>647</v>
      </c>
      <c r="Q838" s="350"/>
      <c r="R838" s="350"/>
      <c r="S838" s="350"/>
      <c r="T838" s="350"/>
      <c r="U838" s="350"/>
      <c r="V838" s="350"/>
      <c r="W838" s="350"/>
      <c r="X838" s="350"/>
      <c r="Y838" s="351">
        <v>10</v>
      </c>
      <c r="Z838" s="352"/>
      <c r="AA838" s="352"/>
      <c r="AB838" s="353"/>
      <c r="AC838" s="363" t="s">
        <v>377</v>
      </c>
      <c r="AD838" s="371"/>
      <c r="AE838" s="371"/>
      <c r="AF838" s="371"/>
      <c r="AG838" s="371"/>
      <c r="AH838" s="372">
        <v>1</v>
      </c>
      <c r="AI838" s="373"/>
      <c r="AJ838" s="373"/>
      <c r="AK838" s="373"/>
      <c r="AL838" s="357">
        <v>98.68</v>
      </c>
      <c r="AM838" s="358"/>
      <c r="AN838" s="358"/>
      <c r="AO838" s="359"/>
      <c r="AP838" s="907" t="s">
        <v>636</v>
      </c>
      <c r="AQ838" s="360"/>
      <c r="AR838" s="360"/>
      <c r="AS838" s="360"/>
      <c r="AT838" s="360"/>
      <c r="AU838" s="360"/>
      <c r="AV838" s="360"/>
      <c r="AW838" s="360"/>
      <c r="AX838" s="360"/>
    </row>
    <row r="839" spans="1:50" ht="38.25" customHeight="1" x14ac:dyDescent="0.15">
      <c r="A839" s="376">
        <v>2</v>
      </c>
      <c r="B839" s="376">
        <v>1</v>
      </c>
      <c r="C839" s="361" t="s">
        <v>639</v>
      </c>
      <c r="D839" s="347"/>
      <c r="E839" s="347"/>
      <c r="F839" s="347"/>
      <c r="G839" s="347"/>
      <c r="H839" s="347"/>
      <c r="I839" s="347"/>
      <c r="J839" s="348" t="s">
        <v>634</v>
      </c>
      <c r="K839" s="349"/>
      <c r="L839" s="349"/>
      <c r="M839" s="349"/>
      <c r="N839" s="349"/>
      <c r="O839" s="349"/>
      <c r="P839" s="350" t="s">
        <v>632</v>
      </c>
      <c r="Q839" s="350"/>
      <c r="R839" s="350"/>
      <c r="S839" s="350"/>
      <c r="T839" s="350"/>
      <c r="U839" s="350"/>
      <c r="V839" s="350"/>
      <c r="W839" s="350"/>
      <c r="X839" s="350"/>
      <c r="Y839" s="351" t="s">
        <v>664</v>
      </c>
      <c r="Z839" s="352"/>
      <c r="AA839" s="352"/>
      <c r="AB839" s="353"/>
      <c r="AC839" s="363" t="s">
        <v>80</v>
      </c>
      <c r="AD839" s="363"/>
      <c r="AE839" s="363"/>
      <c r="AF839" s="363"/>
      <c r="AG839" s="363"/>
      <c r="AH839" s="372" t="s">
        <v>638</v>
      </c>
      <c r="AI839" s="373"/>
      <c r="AJ839" s="373"/>
      <c r="AK839" s="373"/>
      <c r="AL839" s="357" t="s">
        <v>634</v>
      </c>
      <c r="AM839" s="358"/>
      <c r="AN839" s="358"/>
      <c r="AO839" s="359"/>
      <c r="AP839" s="360" t="s">
        <v>634</v>
      </c>
      <c r="AQ839" s="360"/>
      <c r="AR839" s="360"/>
      <c r="AS839" s="360"/>
      <c r="AT839" s="360"/>
      <c r="AU839" s="360"/>
      <c r="AV839" s="360"/>
      <c r="AW839" s="360"/>
      <c r="AX839" s="360"/>
    </row>
    <row r="840" spans="1:50" ht="38.25" customHeight="1" x14ac:dyDescent="0.15">
      <c r="A840" s="376">
        <v>3</v>
      </c>
      <c r="B840" s="376">
        <v>1</v>
      </c>
      <c r="C840" s="361" t="s">
        <v>629</v>
      </c>
      <c r="D840" s="347"/>
      <c r="E840" s="347"/>
      <c r="F840" s="347"/>
      <c r="G840" s="347"/>
      <c r="H840" s="347"/>
      <c r="I840" s="347"/>
      <c r="J840" s="348" t="s">
        <v>635</v>
      </c>
      <c r="K840" s="349"/>
      <c r="L840" s="349"/>
      <c r="M840" s="349"/>
      <c r="N840" s="349"/>
      <c r="O840" s="349"/>
      <c r="P840" s="362" t="s">
        <v>632</v>
      </c>
      <c r="Q840" s="350"/>
      <c r="R840" s="350"/>
      <c r="S840" s="350"/>
      <c r="T840" s="350"/>
      <c r="U840" s="350"/>
      <c r="V840" s="350"/>
      <c r="W840" s="350"/>
      <c r="X840" s="350"/>
      <c r="Y840" s="351" t="s">
        <v>664</v>
      </c>
      <c r="Z840" s="352"/>
      <c r="AA840" s="352"/>
      <c r="AB840" s="353"/>
      <c r="AC840" s="363" t="s">
        <v>80</v>
      </c>
      <c r="AD840" s="363"/>
      <c r="AE840" s="363"/>
      <c r="AF840" s="363"/>
      <c r="AG840" s="363"/>
      <c r="AH840" s="355" t="s">
        <v>638</v>
      </c>
      <c r="AI840" s="356"/>
      <c r="AJ840" s="356"/>
      <c r="AK840" s="356"/>
      <c r="AL840" s="357" t="s">
        <v>634</v>
      </c>
      <c r="AM840" s="358"/>
      <c r="AN840" s="358"/>
      <c r="AO840" s="359"/>
      <c r="AP840" s="360" t="s">
        <v>640</v>
      </c>
      <c r="AQ840" s="360"/>
      <c r="AR840" s="360"/>
      <c r="AS840" s="360"/>
      <c r="AT840" s="360"/>
      <c r="AU840" s="360"/>
      <c r="AV840" s="360"/>
      <c r="AW840" s="360"/>
      <c r="AX840" s="360"/>
    </row>
    <row r="841" spans="1:50" ht="38.25" customHeight="1" x14ac:dyDescent="0.15">
      <c r="A841" s="376">
        <v>4</v>
      </c>
      <c r="B841" s="376">
        <v>1</v>
      </c>
      <c r="C841" s="361" t="s">
        <v>630</v>
      </c>
      <c r="D841" s="347"/>
      <c r="E841" s="347"/>
      <c r="F841" s="347"/>
      <c r="G841" s="347"/>
      <c r="H841" s="347"/>
      <c r="I841" s="347"/>
      <c r="J841" s="348" t="s">
        <v>636</v>
      </c>
      <c r="K841" s="349"/>
      <c r="L841" s="349"/>
      <c r="M841" s="349"/>
      <c r="N841" s="349"/>
      <c r="O841" s="349"/>
      <c r="P841" s="362" t="s">
        <v>632</v>
      </c>
      <c r="Q841" s="350"/>
      <c r="R841" s="350"/>
      <c r="S841" s="350"/>
      <c r="T841" s="350"/>
      <c r="U841" s="350"/>
      <c r="V841" s="350"/>
      <c r="W841" s="350"/>
      <c r="X841" s="350"/>
      <c r="Y841" s="351" t="s">
        <v>664</v>
      </c>
      <c r="Z841" s="352"/>
      <c r="AA841" s="352"/>
      <c r="AB841" s="353"/>
      <c r="AC841" s="363" t="s">
        <v>80</v>
      </c>
      <c r="AD841" s="363"/>
      <c r="AE841" s="363"/>
      <c r="AF841" s="363"/>
      <c r="AG841" s="363"/>
      <c r="AH841" s="355" t="s">
        <v>638</v>
      </c>
      <c r="AI841" s="356"/>
      <c r="AJ841" s="356"/>
      <c r="AK841" s="356"/>
      <c r="AL841" s="357" t="s">
        <v>634</v>
      </c>
      <c r="AM841" s="358"/>
      <c r="AN841" s="358"/>
      <c r="AO841" s="359"/>
      <c r="AP841" s="360" t="s">
        <v>634</v>
      </c>
      <c r="AQ841" s="360"/>
      <c r="AR841" s="360"/>
      <c r="AS841" s="360"/>
      <c r="AT841" s="360"/>
      <c r="AU841" s="360"/>
      <c r="AV841" s="360"/>
      <c r="AW841" s="360"/>
      <c r="AX841" s="360"/>
    </row>
    <row r="842" spans="1:50" ht="38.25" customHeight="1" x14ac:dyDescent="0.15">
      <c r="A842" s="376">
        <v>5</v>
      </c>
      <c r="B842" s="376">
        <v>1</v>
      </c>
      <c r="C842" s="347" t="s">
        <v>631</v>
      </c>
      <c r="D842" s="347"/>
      <c r="E842" s="347"/>
      <c r="F842" s="347"/>
      <c r="G842" s="347"/>
      <c r="H842" s="347"/>
      <c r="I842" s="347"/>
      <c r="J842" s="348" t="s">
        <v>637</v>
      </c>
      <c r="K842" s="349"/>
      <c r="L842" s="349"/>
      <c r="M842" s="349"/>
      <c r="N842" s="349"/>
      <c r="O842" s="349"/>
      <c r="P842" s="350" t="s">
        <v>632</v>
      </c>
      <c r="Q842" s="350"/>
      <c r="R842" s="350"/>
      <c r="S842" s="350"/>
      <c r="T842" s="350"/>
      <c r="U842" s="350"/>
      <c r="V842" s="350"/>
      <c r="W842" s="350"/>
      <c r="X842" s="350"/>
      <c r="Y842" s="351" t="s">
        <v>664</v>
      </c>
      <c r="Z842" s="352"/>
      <c r="AA842" s="352"/>
      <c r="AB842" s="353"/>
      <c r="AC842" s="354" t="s">
        <v>80</v>
      </c>
      <c r="AD842" s="354"/>
      <c r="AE842" s="354"/>
      <c r="AF842" s="354"/>
      <c r="AG842" s="354"/>
      <c r="AH842" s="355" t="s">
        <v>638</v>
      </c>
      <c r="AI842" s="356"/>
      <c r="AJ842" s="356"/>
      <c r="AK842" s="356"/>
      <c r="AL842" s="357" t="s">
        <v>634</v>
      </c>
      <c r="AM842" s="358"/>
      <c r="AN842" s="358"/>
      <c r="AO842" s="359"/>
      <c r="AP842" s="360" t="s">
        <v>641</v>
      </c>
      <c r="AQ842" s="360"/>
      <c r="AR842" s="360"/>
      <c r="AS842" s="360"/>
      <c r="AT842" s="360"/>
      <c r="AU842" s="360"/>
      <c r="AV842" s="360"/>
      <c r="AW842" s="360"/>
      <c r="AX842" s="360"/>
    </row>
    <row r="843" spans="1:50" ht="38.25" customHeight="1" x14ac:dyDescent="0.15">
      <c r="A843" s="376">
        <v>6</v>
      </c>
      <c r="B843" s="376">
        <v>1</v>
      </c>
      <c r="C843" s="361" t="s">
        <v>651</v>
      </c>
      <c r="D843" s="347"/>
      <c r="E843" s="347"/>
      <c r="F843" s="347"/>
      <c r="G843" s="347"/>
      <c r="H843" s="347"/>
      <c r="I843" s="347"/>
      <c r="J843" s="348">
        <v>3010001028689</v>
      </c>
      <c r="K843" s="349"/>
      <c r="L843" s="349"/>
      <c r="M843" s="349"/>
      <c r="N843" s="349"/>
      <c r="O843" s="349"/>
      <c r="P843" s="362" t="s">
        <v>654</v>
      </c>
      <c r="Q843" s="350"/>
      <c r="R843" s="350"/>
      <c r="S843" s="350"/>
      <c r="T843" s="350"/>
      <c r="U843" s="350"/>
      <c r="V843" s="350"/>
      <c r="W843" s="350"/>
      <c r="X843" s="350"/>
      <c r="Y843" s="351">
        <v>1</v>
      </c>
      <c r="Z843" s="352"/>
      <c r="AA843" s="352"/>
      <c r="AB843" s="353"/>
      <c r="AC843" s="354" t="s">
        <v>377</v>
      </c>
      <c r="AD843" s="354"/>
      <c r="AE843" s="354"/>
      <c r="AF843" s="354"/>
      <c r="AG843" s="354"/>
      <c r="AH843" s="355">
        <v>1</v>
      </c>
      <c r="AI843" s="356"/>
      <c r="AJ843" s="356"/>
      <c r="AK843" s="356"/>
      <c r="AL843" s="357">
        <v>99.65</v>
      </c>
      <c r="AM843" s="358"/>
      <c r="AN843" s="358"/>
      <c r="AO843" s="359"/>
      <c r="AP843" s="360" t="s">
        <v>636</v>
      </c>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43.5" customHeight="1" x14ac:dyDescent="0.15">
      <c r="A871" s="376">
        <v>1</v>
      </c>
      <c r="B871" s="376">
        <v>1</v>
      </c>
      <c r="C871" s="347" t="s">
        <v>642</v>
      </c>
      <c r="D871" s="347"/>
      <c r="E871" s="347"/>
      <c r="F871" s="347"/>
      <c r="G871" s="347"/>
      <c r="H871" s="347"/>
      <c r="I871" s="347"/>
      <c r="J871" s="348">
        <v>1010005018556</v>
      </c>
      <c r="K871" s="349"/>
      <c r="L871" s="349"/>
      <c r="M871" s="349"/>
      <c r="N871" s="349"/>
      <c r="O871" s="349"/>
      <c r="P871" s="350" t="s">
        <v>643</v>
      </c>
      <c r="Q871" s="350"/>
      <c r="R871" s="350"/>
      <c r="S871" s="350"/>
      <c r="T871" s="350"/>
      <c r="U871" s="350"/>
      <c r="V871" s="350"/>
      <c r="W871" s="350"/>
      <c r="X871" s="350"/>
      <c r="Y871" s="351">
        <v>1</v>
      </c>
      <c r="Z871" s="352"/>
      <c r="AA871" s="352"/>
      <c r="AB871" s="353"/>
      <c r="AC871" s="363" t="s">
        <v>644</v>
      </c>
      <c r="AD871" s="371"/>
      <c r="AE871" s="371"/>
      <c r="AF871" s="371"/>
      <c r="AG871" s="371"/>
      <c r="AH871" s="372" t="s">
        <v>634</v>
      </c>
      <c r="AI871" s="373"/>
      <c r="AJ871" s="373"/>
      <c r="AK871" s="373"/>
      <c r="AL871" s="357" t="s">
        <v>634</v>
      </c>
      <c r="AM871" s="358"/>
      <c r="AN871" s="358"/>
      <c r="AO871" s="359"/>
      <c r="AP871" s="360" t="s">
        <v>645</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55.5" customHeight="1" x14ac:dyDescent="0.15">
      <c r="A1103" s="376">
        <v>1</v>
      </c>
      <c r="B1103" s="376">
        <v>1</v>
      </c>
      <c r="C1103" s="374" t="s">
        <v>646</v>
      </c>
      <c r="D1103" s="374"/>
      <c r="E1103" s="146" t="s">
        <v>653</v>
      </c>
      <c r="F1103" s="375"/>
      <c r="G1103" s="375"/>
      <c r="H1103" s="375"/>
      <c r="I1103" s="375"/>
      <c r="J1103" s="348">
        <v>3010001028689</v>
      </c>
      <c r="K1103" s="349"/>
      <c r="L1103" s="349"/>
      <c r="M1103" s="349"/>
      <c r="N1103" s="349"/>
      <c r="O1103" s="349"/>
      <c r="P1103" s="362" t="s">
        <v>648</v>
      </c>
      <c r="Q1103" s="350"/>
      <c r="R1103" s="350"/>
      <c r="S1103" s="350"/>
      <c r="T1103" s="350"/>
      <c r="U1103" s="350"/>
      <c r="V1103" s="350"/>
      <c r="W1103" s="350"/>
      <c r="X1103" s="350"/>
      <c r="Y1103" s="351">
        <v>4</v>
      </c>
      <c r="Z1103" s="352"/>
      <c r="AA1103" s="352"/>
      <c r="AB1103" s="353"/>
      <c r="AC1103" s="354" t="s">
        <v>377</v>
      </c>
      <c r="AD1103" s="354"/>
      <c r="AE1103" s="354"/>
      <c r="AF1103" s="354"/>
      <c r="AG1103" s="354"/>
      <c r="AH1103" s="355">
        <v>1</v>
      </c>
      <c r="AI1103" s="356"/>
      <c r="AJ1103" s="356"/>
      <c r="AK1103" s="356"/>
      <c r="AL1103" s="357">
        <v>99.65</v>
      </c>
      <c r="AM1103" s="358"/>
      <c r="AN1103" s="358"/>
      <c r="AO1103" s="359"/>
      <c r="AP1103" s="360" t="s">
        <v>649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699" max="49" man="1"/>
    <brk id="727" max="49" man="1"/>
    <brk id="740" max="49" man="1"/>
    <brk id="779" max="49" man="1"/>
    <brk id="1103" max="49" man="1"/>
  </rowBreaks>
  <colBreaks count="1" manualBreakCount="1">
    <brk id="6" max="1102"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567</v>
      </c>
      <c r="R4" s="13" t="str">
        <f t="shared" si="3"/>
        <v>補助</v>
      </c>
      <c r="S4" s="13" t="str">
        <f t="shared" si="4"/>
        <v>直接実施、補助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29"/>
      <c r="AA2" s="830"/>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29"/>
      <c r="AA9" s="830"/>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29"/>
      <c r="AA16" s="830"/>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29"/>
      <c r="AA23" s="830"/>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29"/>
      <c r="AA30" s="830"/>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29"/>
      <c r="AA37" s="830"/>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29"/>
      <c r="AA44" s="830"/>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29"/>
      <c r="AA51" s="830"/>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29"/>
      <c r="AA58" s="830"/>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29"/>
      <c r="AA65" s="830"/>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2020-09-25T01:10:31Z</cp:lastPrinted>
  <dcterms:created xsi:type="dcterms:W3CDTF">2012-03-13T00:50:25Z</dcterms:created>
  <dcterms:modified xsi:type="dcterms:W3CDTF">2020-10-02T04:37:27Z</dcterms:modified>
</cp:coreProperties>
</file>