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1860" yWindow="0" windowWidth="23040" windowHeight="9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<sst xmlns="http://schemas.openxmlformats.org/spreadsheetml/2006/main" count="2952" uniqueCount="674">
  <si>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</si>
  <si>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</si>
  <si>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</si>
  <si>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</si>
  <si>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</si>
  <si>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</si>
  <si>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</si>
  <si>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</si>
  <si>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</si>
  <si>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</si>
  <si>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</si>
  <si>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</si>
  <si>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</si>
  <si>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</si>
  <si>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</si>
  <si>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</si>
  <si>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</si>
  <si>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</si>
  <si>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</si>
  <si>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</si>
  <si>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</si>
  <si>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</si>
  <si>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</si>
  <si>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</si>
  <si>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</si>
  <si>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</si>
  <si>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</si>
  <si>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</si>
  <si>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</si>
  <si>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</si>
  <si>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</si>
  <si>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</si>
  <si>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</si>
  <si>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</si>
  <si>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</si>
  <si>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</si>
  <si>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</si>
  <si>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</si>
  <si>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</si>
  <si>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</si>
  <si>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</si>
  <si>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</si>
  <si>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</si>
  <si>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</si>
  <si>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</si>
  <si>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</si>
  <si>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</si>
  <si>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</si>
  <si>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</si>
  <si>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</si>
  <si>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</si>
  <si>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</si>
  <si>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</si>
  <si>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</si>
  <si>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</si>
  <si>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</si>
  <si>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</si>
  <si>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</si>
  <si>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</si>
  <si>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</si>
  <si>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</si>
  <si>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</si>
  <si>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</si>
  <si>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</si>
  <si>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</si>
  <si>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</si>
  <si>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</si>
  <si>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</si>
  <si>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</si>
  <si>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</si>
  <si>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</si>
  <si>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</si>
  <si>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</si>
  <si>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</si>
  <si>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</si>
  <si>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</si>
  <si>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</si>
  <si>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</si>
  <si>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</si>
  <si>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</si>
  <si>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</si>
  <si>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</si>
  <si>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</si>
  <si>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</si>
  <si>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</si>
  <si>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</si>
  <si>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</si>
  <si>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</si>
  <si>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</si>
  <si>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</si>
  <si>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</si>
  <si>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</si>
  <si>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</si>
  <si>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</si>
  <si>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</si>
  <si>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</si>
  <si>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</si>
  <si>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</si>
  <si>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</si>
  <si>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</si>
  <si>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</si>
  <si>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</si>
  <si>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</si>
  <si>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</si>
  <si>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</si>
  <si>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</si>
  <si>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</si>
  <si>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</si>
  <si>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</si>
  <si>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</si>
  <si>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</si>
  <si>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</si>
  <si>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</si>
  <si>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</si>
  <si>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</si>
  <si>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</si>
  <si>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</si>
  <si>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</si>
  <si>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</si>
  <si>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</si>
  <si>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</si>
  <si>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</si>
  <si>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</si>
  <si>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</si>
  <si>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</si>
  <si>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</si>
  <si>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</si>
  <si>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</si>
  <si>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</si>
  <si>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</si>
  <si>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</si>
  <si>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</si>
  <si>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</si>
  <si>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</si>
  <si>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</si>
  <si>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</si>
  <si>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</si>
  <si>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</si>
  <si>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</si>
  <si>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</si>
  <si>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</si>
  <si>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</si>
  <si>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</si>
  <si>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</si>
  <si>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</si>
  <si>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</si>
  <si>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</si>
  <si>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</si>
  <si>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</si>
  <si>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</si>
  <si>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</si>
  <si>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</si>
  <si>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</si>
  <si>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</si>
  <si>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</si>
  <si>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</si>
  <si>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</si>
  <si>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</si>
  <si>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</si>
  <si>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</si>
  <si>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</si>
  <si>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</si>
  <si>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</si>
  <si>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</si>
  <si>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</si>
  <si>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</si>
  <si>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</si>
  <si>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</si>
  <si>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</si>
  <si>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</si>
  <si>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</si>
  <si>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</si>
  <si>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</si>
  <si>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</si>
  <si>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</si>
  <si>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</si>
  <si>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</si>
  <si>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</si>
  <si>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</si>
  <si>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</si>
  <si>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</si>
  <si>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</si>
  <si>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</si>
  <si>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</si>
  <si>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</si>
  <si>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</si>
  <si>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</si>
  <si>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</si>
  <si>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</si>
  <si>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</si>
  <si>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</si>
  <si>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</si>
  <si>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</si>
  <si>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</si>
  <si>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</si>
  <si>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</si>
  <si>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</si>
  <si>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</si>
  <si>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</si>
  <si>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</si>
  <si>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</si>
  <si>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</si>
  <si>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</si>
  <si>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</si>
  <si>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</si>
  <si>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</si>
  <si>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</si>
  <si>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</si>
  <si>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</si>
  <si>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</si>
  <si>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</si>
  <si>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</si>
  <si>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</si>
  <si>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</si>
  <si>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</si>
  <si>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</si>
  <si>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</si>
  <si>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</si>
  <si>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</si>
  <si>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</si>
  <si>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</si>
  <si>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</si>
  <si>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</si>
  <si>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</si>
  <si>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</si>
  <si>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</si>
  <si>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</si>
  <si>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</si>
  <si>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</si>
  <si>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</si>
  <si>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</si>
  <si>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</si>
  <si>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</si>
  <si>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</si>
  <si>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</si>
  <si>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</si>
  <si>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</si>
  <si>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</si>
  <si>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</si>
  <si>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</si>
  <si>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</si>
  <si>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</si>
  <si>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</si>
  <si>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</si>
  <si>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</si>
  <si>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</si>
  <si>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</si>
  <si>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</si>
  <si>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</si>
  <si>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</si>
  <si>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</si>
  <si>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</si>
  <si>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</si>
  <si>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</si>
  <si>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</si>
  <si>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</si>
  <si>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</si>
  <si>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</si>
  <si>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</si>
  <si>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</si>
  <si>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</si>
  <si>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</si>
  <si>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</si>
  <si>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</si>
  <si>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</si>
  <si>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</si>
  <si>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</si>
  <si>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</si>
  <si>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</si>
  <si>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</si>
  <si>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</si>
  <si>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</si>
  <si>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</si>
  <si>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</si>
  <si>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</si>
  <si>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</si>
  <si>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</si>
  <si>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</si>
  <si>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</si>
  <si>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</si>
  <si>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</si>
  <si>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</si>
  <si>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</si>
  <si>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</si>
  <si>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</si>
  <si>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</si>
  <si>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</si>
  <si>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</si>
  <si>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</si>
  <si>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</si>
  <si>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</si>
  <si>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</si>
  <si>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</si>
  <si>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</si>
  <si>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</si>
  <si>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</si>
  <si>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</si>
  <si>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</si>
  <si>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</si>
  <si>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</si>
  <si>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</si>
  <si>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</si>
  <si>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</si>
  <si>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</si>
  <si>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</si>
  <si>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</si>
  <si>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</si>
  <si>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</si>
  <si>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</si>
  <si>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</si>
  <si>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</si>
  <si>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</si>
  <si>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</si>
  <si>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</si>
  <si>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</si>
  <si>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</si>
  <si>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</si>
  <si>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</si>
  <si>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</si>
  <si>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</si>
  <si>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</si>
  <si>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</si>
  <si>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</si>
  <si>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</si>
  <si>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</si>
  <si>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</si>
  <si>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</si>
  <si>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</si>
  <si>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</si>
  <si>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</si>
  <si>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</si>
  <si>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</si>
  <si>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</si>
  <si>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</si>
  <si>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</si>
  <si>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</si>
  <si>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</si>
  <si>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</si>
  <si>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</si>
  <si>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</si>
  <si>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</si>
  <si>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</si>
  <si>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</si>
  <si>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</si>
  <si>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</si>
  <si>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</si>
  <si>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</si>
  <si>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</si>
  <si>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</si>
  <si>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</si>
  <si>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</si>
  <si>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</si>
  <si>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</si>
  <si>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</si>
  <si>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</si>
  <si>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</si>
  <si>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</si>
  <si>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</si>
  <si>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</si>
  <si>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</si>
  <si>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</si>
  <si>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</si>
  <si>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</si>
  <si>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</si>
  <si>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</si>
  <si>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</si>
  <si>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</si>
  <si>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</si>
  <si>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</si>
  <si>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</si>
  <si>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</si>
  <si>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</si>
  <si>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</si>
  <si>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</si>
  <si>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</si>
  <si>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</si>
  <si>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</si>
  <si>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</si>
  <si>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</si>
  <si>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</si>
  <si>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</si>
  <si>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</si>
  <si>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</si>
  <si>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</si>
  <si>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</si>
  <si>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</si>
  <si>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</si>
  <si>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</si>
  <si>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</si>
  <si>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</si>
  <si>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</si>
  <si>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</si>
  <si>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</si>
  <si>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</si>
  <si>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</si>
  <si>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</si>
  <si>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</si>
  <si>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</si>
  <si>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</si>
  <si>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</si>
  <si>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</si>
  <si>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</si>
  <si>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</si>
  <si>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</si>
  <si>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</si>
  <si>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</si>
  <si>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</si>
  <si>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</si>
  <si>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</si>
  <si>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</si>
  <si>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</si>
  <si>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</si>
  <si>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</si>
  <si>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</si>
  <si>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</si>
  <si>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</si>
  <si>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</si>
  <si>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</si>
  <si>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</si>
  <si>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</si>
  <si>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</si>
  <si>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</si>
  <si>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</si>
  <si>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</si>
  <si>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</si>
  <si>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</si>
  <si>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</si>
  <si>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</si>
  <si>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</si>
  <si>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</si>
  <si>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</si>
  <si>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</si>
  <si>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</si>
  <si>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</si>
  <si>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</si>
  <si>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</si>
  <si>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</si>
  <si>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</si>
  <si>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</si>
  <si>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</si>
  <si>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</si>
  <si>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</si>
  <si>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</si>
  <si>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</si>
  <si>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</si>
  <si>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</si>
  <si>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</si>
  <si>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</si>
  <si>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</si>
  <si>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</si>
  <si>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</si>
  <si>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</si>
  <si>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</si>
  <si>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</si>
  <si>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</si>
  <si>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</si>
  <si>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</si>
  <si>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</si>
  <si>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</si>
  <si>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</si>
  <si>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</si>
  <si>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</si>
  <si>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</si>
  <si>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</si>
  <si>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</si>
  <si>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</si>
  <si>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</si>
  <si>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</si>
  <si>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</si>
  <si>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</si>
  <si>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</si>
  <si>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</si>
  <si>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</si>
  <si>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</si>
  <si>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</si>
  <si>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</si>
  <si>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</si>
  <si>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</si>
  <si>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</si>
  <si>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</si>
  <si>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</si>
  <si>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</si>
  <si>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</si>
  <si>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</si>
  <si>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</si>
  <si>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</si>
  <si>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</si>
  <si>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</si>
  <si>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</si>
  <si>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</si>
  <si>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</si>
  <si>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</si>
  <si>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</si>
  <si>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</si>
  <si>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</si>
  <si>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</si>
  <si>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</si>
  <si>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</si>
  <si>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</si>
  <si>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</si>
  <si>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</si>
  <si>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</si>
  <si>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</si>
  <si>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</si>
  <si>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</si>
  <si>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</si>
  <si>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</si>
  <si>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</si>
  <si>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</si>
  <si>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</si>
  <si>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</si>
  <si>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</si>
  <si>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</si>
  <si>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</si>
  <si>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</si>
  <si>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</si>
  <si>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</si>
  <si>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</si>
  <si>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</si>
  <si>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</si>
  <si>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</si>
  <si>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</si>
  <si>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</si>
  <si>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</si>
  <si>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</si>
  <si>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</si>
  <si>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</si>
  <si>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</si>
  <si>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</si>
  <si>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</si>
  <si>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</si>
  <si>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</si>
  <si>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</si>
  <si>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</si>
  <si>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</si>
  <si>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</si>
  <si>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</si>
  <si>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</si>
  <si>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</si>
  <si>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</si>
  <si>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</si>
  <si>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</si>
  <si>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</si>
  <si>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</si>
  <si>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</si>
  <si>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</si>
  <si>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</si>
  <si>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</si>
  <si>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</si>
  <si>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</si>
  <si>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</si>
  <si>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</si>
  <si>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</si>
  <si>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</si>
  <si>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</si>
  <si>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</si>
  <si>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</si>
  <si>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</si>
  <si>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</si>
  <si>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</si>
  <si>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</si>
  <si>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</si>
  <si>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</si>
  <si>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</si>
  <si>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地域創生人材育成事業</t>
    <rPh sb="0" eb="2">
      <t>チイキ</t>
    </rPh>
    <rPh sb="2" eb="4">
      <t>ソウセイ</t>
    </rPh>
    <rPh sb="4" eb="6">
      <t>ジンザイ</t>
    </rPh>
    <rPh sb="6" eb="8">
      <t>イクセイ</t>
    </rPh>
    <rPh sb="8" eb="10">
      <t>ジギョウ</t>
    </rPh>
    <phoneticPr fontId="5"/>
  </si>
  <si>
    <t>人材開発統括官</t>
    <rPh sb="0" eb="2">
      <t>ジンザイ</t>
    </rPh>
    <rPh sb="2" eb="4">
      <t>カイハツ</t>
    </rPh>
    <rPh sb="4" eb="7">
      <t>トウカツカン</t>
    </rPh>
    <phoneticPr fontId="5"/>
  </si>
  <si>
    <t>政策企画室</t>
    <rPh sb="0" eb="2">
      <t>セイサク</t>
    </rPh>
    <rPh sb="2" eb="5">
      <t>キカクシツ</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</si>
  <si>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</si>
  <si>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「『日本再興戦略』改訂2014」（平成26年6月24日閣議決定）
「一億総活躍社会の実現に向けて緊急に実施すべき対策」（平成27年11月26日「一億総活躍国民会議」決定）</t>
    <phoneticPr fontId="5"/>
  </si>
  <si>
    <t>○</t>
  </si>
  <si>
    <t>人材不足分野を抱えている地域において、地域の創意工夫を活かした公的職業訓練の枠組みでは対応できない人材育成の取組を通じて、当該分野における安定的な人材の確保を目指す。</t>
    <phoneticPr fontId="5"/>
  </si>
  <si>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phoneticPr fontId="5"/>
  </si>
  <si>
    <t>-</t>
  </si>
  <si>
    <t>-</t>
    <phoneticPr fontId="5"/>
  </si>
  <si>
    <t>-</t>
    <phoneticPr fontId="5"/>
  </si>
  <si>
    <t>-</t>
    <phoneticPr fontId="5"/>
  </si>
  <si>
    <t>-</t>
    <phoneticPr fontId="5"/>
  </si>
  <si>
    <t>-</t>
    <phoneticPr fontId="5"/>
  </si>
  <si>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</si>
  <si>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</si>
  <si>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職員旅費</t>
    <rPh sb="0" eb="2">
      <t>ショクイン</t>
    </rPh>
    <rPh sb="2" eb="4">
      <t>リョヒ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</si>
  <si>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</si>
  <si>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</si>
  <si>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</si>
  <si>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人</t>
    <rPh sb="0" eb="1">
      <t>ニン</t>
    </rPh>
    <phoneticPr fontId="5"/>
  </si>
  <si>
    <t>-</t>
    <phoneticPr fontId="5"/>
  </si>
  <si>
    <t>-</t>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</si>
  <si>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</si>
  <si>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X：執行額（円）／Y：就職件数（人）</t>
    <rPh sb="2" eb="5">
      <t>シッコウガク</t>
    </rPh>
    <rPh sb="6" eb="7">
      <t>エン</t>
    </rPh>
    <rPh sb="11" eb="13">
      <t>シュウショク</t>
    </rPh>
    <rPh sb="13" eb="15">
      <t>ケンスウ</t>
    </rPh>
    <rPh sb="16" eb="17">
      <t>ニン</t>
    </rPh>
    <phoneticPr fontId="5"/>
  </si>
  <si>
    <t>円</t>
    <rPh sb="0" eb="1">
      <t>エン</t>
    </rPh>
    <phoneticPr fontId="5"/>
  </si>
  <si>
    <t>　　X/Y</t>
    <phoneticPr fontId="5"/>
  </si>
  <si>
    <t>3,874,548,516/2,005</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</si>
  <si>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</si>
  <si>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</si>
  <si>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</si>
  <si>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</si>
  <si>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</si>
  <si>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phoneticPr fontId="5"/>
  </si>
  <si>
    <t>－</t>
    <phoneticPr fontId="5"/>
  </si>
  <si>
    <t>－</t>
    <phoneticPr fontId="5"/>
  </si>
  <si>
    <t>－</t>
    <phoneticPr fontId="5"/>
  </si>
  <si>
    <t>-</t>
    <phoneticPr fontId="5"/>
  </si>
  <si>
    <t>-</t>
    <phoneticPr fontId="5"/>
  </si>
  <si>
    <t>－</t>
    <phoneticPr fontId="5"/>
  </si>
  <si>
    <t>-</t>
    <phoneticPr fontId="5"/>
  </si>
  <si>
    <t>－</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</si>
  <si>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phoneticPr fontId="5"/>
  </si>
  <si>
    <t>本事業は地域の実情に応じた多様な訓練機会を確保するため、国が都道府県と委託契約を結び、都道府県が事業の実施主体となり民間の訓練実施機関を活用して訓練を実施している。</t>
    <phoneticPr fontId="5"/>
  </si>
  <si>
    <t>「『日本再興戦略』改訂2014」の記載を踏まえた事業であり、本事業は人手不足分野の人材確保・育成に必要かつ適切な事業である。また、優先度の高い事業と言える。</t>
    <phoneticPr fontId="5"/>
  </si>
  <si>
    <t>無</t>
  </si>
  <si>
    <t>‐</t>
  </si>
  <si>
    <t>-</t>
    <phoneticPr fontId="5"/>
  </si>
  <si>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</si>
  <si>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phoneticPr fontId="5"/>
  </si>
  <si>
    <t>-</t>
    <phoneticPr fontId="5"/>
  </si>
  <si>
    <t>年２回事業評価を実施し、実績の低調な事業は事業実施に当たって見直し（廃止を含む）を行うことをルール化しており、コスト削減や効率化を図っている。</t>
    <phoneticPr fontId="5"/>
  </si>
  <si>
    <t>評価委員会において提案された企画書を採択する際、事業実施手段・方法も含めて審査している。</t>
    <phoneticPr fontId="5"/>
  </si>
  <si>
    <t>本事業は既に約７割の道府県で活用され、地域の人手不足分野の人材確保・育成に一定の役割を果たしたこと、活動実績は目標を上回り、一定の成果を達成するものの、成果実績が目標を下回る状況が続いたことから、平成30年度をもって新規採択を終了している（３年度間実施できる事業であることから事業終了は令和２年度）。</t>
    <rPh sb="87" eb="89">
      <t>ジョウキョウ</t>
    </rPh>
    <rPh sb="90" eb="91">
      <t>ツヅ</t>
    </rPh>
    <rPh sb="143" eb="145">
      <t>レイワ</t>
    </rPh>
    <phoneticPr fontId="5"/>
  </si>
  <si>
    <t>事業実施中の地域については、効率的・効果的な予算執行に努めるとともに、年２回実施している事業評価により、実績低調な事業については事業を停止する等の措置を講じる。</t>
    <phoneticPr fontId="5"/>
  </si>
  <si>
    <t>590</t>
    <phoneticPr fontId="5"/>
  </si>
  <si>
    <t>582</t>
    <phoneticPr fontId="5"/>
  </si>
  <si>
    <t>うち、本省事務費</t>
    <rPh sb="3" eb="5">
      <t>ホンショウ</t>
    </rPh>
    <rPh sb="5" eb="8">
      <t>ジムヒ</t>
    </rPh>
    <phoneticPr fontId="5"/>
  </si>
  <si>
    <t>（百万円）</t>
    <phoneticPr fontId="5"/>
  </si>
  <si>
    <t>【随意契約（企画競争）等】委託</t>
    <rPh sb="11" eb="12">
      <t>トウ</t>
    </rPh>
    <rPh sb="13" eb="15">
      <t>イタク</t>
    </rPh>
    <phoneticPr fontId="5"/>
  </si>
  <si>
    <t>〔地域創生人材育成事業の実施〕</t>
    <rPh sb="1" eb="3">
      <t>チイキ</t>
    </rPh>
    <rPh sb="3" eb="5">
      <t>ソウセイ</t>
    </rPh>
    <rPh sb="5" eb="7">
      <t>ジンザイ</t>
    </rPh>
    <rPh sb="7" eb="9">
      <t>イクセイ</t>
    </rPh>
    <rPh sb="9" eb="11">
      <t>ジギョウ</t>
    </rPh>
    <rPh sb="12" eb="14">
      <t>ジッシ</t>
    </rPh>
    <phoneticPr fontId="5"/>
  </si>
  <si>
    <t>事業費</t>
    <rPh sb="0" eb="3">
      <t>ジギョウヒ</t>
    </rPh>
    <phoneticPr fontId="5"/>
  </si>
  <si>
    <t>-</t>
    <phoneticPr fontId="5"/>
  </si>
  <si>
    <t>-</t>
    <phoneticPr fontId="5"/>
  </si>
  <si>
    <t>-</t>
    <phoneticPr fontId="5"/>
  </si>
  <si>
    <t>-</t>
    <phoneticPr fontId="5"/>
  </si>
  <si>
    <t>-</t>
    <phoneticPr fontId="5"/>
  </si>
  <si>
    <t>人</t>
    <rPh sb="0" eb="1">
      <t>ニン</t>
    </rPh>
    <phoneticPr fontId="5"/>
  </si>
  <si>
    <t>×</t>
  </si>
  <si>
    <t>－</t>
    <phoneticPr fontId="5"/>
  </si>
  <si>
    <t>604</t>
    <phoneticPr fontId="5"/>
  </si>
  <si>
    <t>A.石川県</t>
    <rPh sb="2" eb="4">
      <t>イシカワ</t>
    </rPh>
    <rPh sb="4" eb="5">
      <t>ケン</t>
    </rPh>
    <phoneticPr fontId="5"/>
  </si>
  <si>
    <t>地域創生人材育成事業の
実施に必要な経費</t>
    <rPh sb="0" eb="2">
      <t>チイキ</t>
    </rPh>
    <rPh sb="2" eb="4">
      <t>ソウセイ</t>
    </rPh>
    <rPh sb="4" eb="6">
      <t>ジンザイ</t>
    </rPh>
    <rPh sb="6" eb="8">
      <t>イクセイ</t>
    </rPh>
    <rPh sb="8" eb="10">
      <t>ジギョウ</t>
    </rPh>
    <rPh sb="12" eb="14">
      <t>ジッシ</t>
    </rPh>
    <rPh sb="15" eb="17">
      <t>ヒツヨウ</t>
    </rPh>
    <rPh sb="18" eb="20">
      <t>ケイヒ</t>
    </rPh>
    <phoneticPr fontId="5"/>
  </si>
  <si>
    <t>石川県</t>
    <rPh sb="0" eb="2">
      <t>イシカワ</t>
    </rPh>
    <rPh sb="2" eb="3">
      <t>ケン</t>
    </rPh>
    <phoneticPr fontId="5"/>
  </si>
  <si>
    <t>茨城県</t>
    <rPh sb="0" eb="2">
      <t>イバラキ</t>
    </rPh>
    <rPh sb="2" eb="3">
      <t>ケン</t>
    </rPh>
    <phoneticPr fontId="5"/>
  </si>
  <si>
    <t>神奈川県</t>
    <rPh sb="0" eb="3">
      <t>カナガワ</t>
    </rPh>
    <rPh sb="3" eb="4">
      <t>ケン</t>
    </rPh>
    <phoneticPr fontId="5"/>
  </si>
  <si>
    <t>岩手県</t>
    <rPh sb="0" eb="3">
      <t>イワテケン</t>
    </rPh>
    <phoneticPr fontId="5"/>
  </si>
  <si>
    <t>新潟県</t>
    <rPh sb="0" eb="3">
      <t>ニイガタケン</t>
    </rPh>
    <phoneticPr fontId="5"/>
  </si>
  <si>
    <t>滋賀県</t>
    <rPh sb="0" eb="3">
      <t>シガケン</t>
    </rPh>
    <phoneticPr fontId="5"/>
  </si>
  <si>
    <t>宮城県</t>
    <rPh sb="0" eb="3">
      <t>ミヤギケン</t>
    </rPh>
    <phoneticPr fontId="5"/>
  </si>
  <si>
    <t>大分県</t>
    <rPh sb="0" eb="3">
      <t>オオイタケン</t>
    </rPh>
    <phoneticPr fontId="5"/>
  </si>
  <si>
    <t>岐阜県</t>
    <rPh sb="0" eb="3">
      <t>ギフケン</t>
    </rPh>
    <phoneticPr fontId="5"/>
  </si>
  <si>
    <t>福島県</t>
    <rPh sb="0" eb="3">
      <t>フクシマケン</t>
    </rPh>
    <phoneticPr fontId="5"/>
  </si>
  <si>
    <t>国庫債務負担行為等</t>
  </si>
  <si>
    <t>-</t>
    <phoneticPr fontId="5"/>
  </si>
  <si>
    <t>-</t>
    <phoneticPr fontId="5"/>
  </si>
  <si>
    <t>-</t>
    <phoneticPr fontId="5"/>
  </si>
  <si>
    <t>－</t>
    <phoneticPr fontId="5"/>
  </si>
  <si>
    <t>－</t>
    <phoneticPr fontId="5"/>
  </si>
  <si>
    <t>管理費</t>
    <rPh sb="0" eb="3">
      <t>カンリヒ</t>
    </rPh>
    <phoneticPr fontId="5"/>
  </si>
  <si>
    <t>人件費</t>
    <rPh sb="0" eb="3">
      <t>ジンケンヒ</t>
    </rPh>
    <phoneticPr fontId="5"/>
  </si>
  <si>
    <t>消費税</t>
    <rPh sb="0" eb="3">
      <t>ショウヒゼイ</t>
    </rPh>
    <phoneticPr fontId="5"/>
  </si>
  <si>
    <t>講師謝金、会場借料等</t>
    <rPh sb="0" eb="2">
      <t>コウシ</t>
    </rPh>
    <rPh sb="2" eb="4">
      <t>シャキン</t>
    </rPh>
    <rPh sb="5" eb="7">
      <t>カイジョウ</t>
    </rPh>
    <rPh sb="7" eb="9">
      <t>シャクリョウ</t>
    </rPh>
    <rPh sb="9" eb="10">
      <t>トウ</t>
    </rPh>
    <phoneticPr fontId="5"/>
  </si>
  <si>
    <t>評価委員会において事業の採択を審査する際、他地域と比較した金額の多寡も含めて必要経費の精査を行い、コスト削減に努めており、その水準は妥当である。</t>
    <rPh sb="0" eb="2">
      <t>ヒョウカ</t>
    </rPh>
    <rPh sb="2" eb="5">
      <t>イインカイ</t>
    </rPh>
    <rPh sb="9" eb="11">
      <t>ジギョウ</t>
    </rPh>
    <rPh sb="12" eb="14">
      <t>サイタク</t>
    </rPh>
    <rPh sb="15" eb="17">
      <t>シンサ</t>
    </rPh>
    <rPh sb="19" eb="20">
      <t>サイ</t>
    </rPh>
    <rPh sb="21" eb="24">
      <t>タチイキ</t>
    </rPh>
    <rPh sb="25" eb="27">
      <t>ヒカク</t>
    </rPh>
    <rPh sb="29" eb="31">
      <t>キンガク</t>
    </rPh>
    <rPh sb="32" eb="34">
      <t>タカ</t>
    </rPh>
    <rPh sb="35" eb="36">
      <t>フク</t>
    </rPh>
    <rPh sb="38" eb="40">
      <t>ヒツヨウ</t>
    </rPh>
    <rPh sb="40" eb="42">
      <t>ケイヒ</t>
    </rPh>
    <rPh sb="43" eb="45">
      <t>セイサ</t>
    </rPh>
    <rPh sb="46" eb="47">
      <t>オコナ</t>
    </rPh>
    <rPh sb="52" eb="54">
      <t>サクゲン</t>
    </rPh>
    <rPh sb="55" eb="56">
      <t>ツト</t>
    </rPh>
    <rPh sb="63" eb="65">
      <t>スイジュン</t>
    </rPh>
    <rPh sb="66" eb="68">
      <t>ダトウ</t>
    </rPh>
    <phoneticPr fontId="5"/>
  </si>
  <si>
    <t>見込みを上回っている（現在の数値は速報値であり、7月中に確定予定）。</t>
    <rPh sb="0" eb="2">
      <t>ミコ</t>
    </rPh>
    <rPh sb="4" eb="6">
      <t>ウワマワ</t>
    </rPh>
    <rPh sb="11" eb="13">
      <t>ゲンザイ</t>
    </rPh>
    <rPh sb="14" eb="16">
      <t>スウチ</t>
    </rPh>
    <rPh sb="17" eb="20">
      <t>ソクホウチ</t>
    </rPh>
    <rPh sb="25" eb="26">
      <t>ガツ</t>
    </rPh>
    <rPh sb="26" eb="27">
      <t>チュウ</t>
    </rPh>
    <rPh sb="28" eb="30">
      <t>カクテイ</t>
    </rPh>
    <rPh sb="30" eb="32">
      <t>ヨテイ</t>
    </rPh>
    <phoneticPr fontId="5"/>
  </si>
  <si>
    <t>事業実施を通じて都道府県に人材育成のノウハウが蓄積されており、事業終了後も必要な事業や地域からニーズの高い事業については自治体等の独自予算を付けて引き続き実施されている等、十分活用されている。</t>
    <rPh sb="5" eb="6">
      <t>ツウ</t>
    </rPh>
    <phoneticPr fontId="5"/>
  </si>
  <si>
    <t>1,690,046,156/692</t>
  </si>
  <si>
    <t>2,889,560,914/1,491</t>
    <phoneticPr fontId="5"/>
  </si>
  <si>
    <t>事業を利用した求職者の就職件数（全事業実施地域の合計）</t>
    <rPh sb="0" eb="2">
      <t>ジギョウ</t>
    </rPh>
    <rPh sb="3" eb="5">
      <t>リヨウ</t>
    </rPh>
    <rPh sb="7" eb="9">
      <t>キュウショク</t>
    </rPh>
    <rPh sb="9" eb="10">
      <t>モノ</t>
    </rPh>
    <rPh sb="11" eb="13">
      <t>シュウショク</t>
    </rPh>
    <rPh sb="13" eb="15">
      <t>ケンスウ</t>
    </rPh>
    <rPh sb="16" eb="19">
      <t>ゼンジギョウ</t>
    </rPh>
    <rPh sb="19" eb="21">
      <t>ジッシ</t>
    </rPh>
    <rPh sb="21" eb="23">
      <t>チイキ</t>
    </rPh>
    <rPh sb="24" eb="26">
      <t>ゴウケイ</t>
    </rPh>
    <phoneticPr fontId="5"/>
  </si>
  <si>
    <t>事業開始時に設定された目標数（全事業実施地域の合計）以上</t>
    <phoneticPr fontId="5"/>
  </si>
  <si>
    <t>事業利用求職者数</t>
    <phoneticPr fontId="5"/>
  </si>
  <si>
    <t>室長　黒田　啓太</t>
    <rPh sb="3" eb="5">
      <t>クロダ</t>
    </rPh>
    <rPh sb="6" eb="8">
      <t>ケイタ</t>
    </rPh>
    <phoneticPr fontId="5"/>
  </si>
  <si>
    <t>事業終了による減</t>
    <rPh sb="0" eb="2">
      <t>ジギョウ</t>
    </rPh>
    <rPh sb="2" eb="4">
      <t>シュウリョウ</t>
    </rPh>
    <rPh sb="7" eb="8">
      <t>ゲン</t>
    </rPh>
    <phoneticPr fontId="5"/>
  </si>
  <si>
    <t>達成率は改善しているものの、成果実績は目標を下回っている。</t>
    <rPh sb="0" eb="3">
      <t>タッセイリツ</t>
    </rPh>
    <rPh sb="4" eb="6">
      <t>カイゼン</t>
    </rPh>
    <rPh sb="14" eb="16">
      <t>セイカ</t>
    </rPh>
    <rPh sb="16" eb="18">
      <t>ジッセキ</t>
    </rPh>
    <rPh sb="19" eb="21">
      <t>モクヒョウ</t>
    </rPh>
    <rPh sb="22" eb="24">
      <t>シタマワ</t>
    </rPh>
    <phoneticPr fontId="5"/>
  </si>
  <si>
    <t>850,334,000/401</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</si>
  <si>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</si>
  <si>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595</t>
    <phoneticPr fontId="5"/>
  </si>
  <si>
    <t>引き続き、当初の予定通りの成果を達成できるよう、適正な執行に努め、令和2年度をもって終了すること。</t>
    <phoneticPr fontId="5"/>
  </si>
  <si>
    <t>終了予定</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</si>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</sst>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190503</xdr:colOff>
      <xdr:row>742</xdr:row>
      <xdr:rowOff>171450</xdr:rowOff>
    </xdr:from>
    <xdr:to>
      <xdr:col>32</xdr:col>
      <xdr:colOff>43297</xdr:colOff>
      <xdr:row>744</xdr:row>
      <xdr:rowOff>329047</xdr:rowOff>
    </xdr:to>
    <xdr:sp macro="" textlink="">
      <xdr:nvSpPr>
        <xdr:cNvPr id="2" name="正方形/長方形 1"/>
        <xdr:cNvSpPr/>
      </xdr:nvSpPr>
      <xdr:spPr>
        <a:xfrm>
          <a:off x="4023363" y="41403270"/>
          <a:ext cx="1872094" cy="8738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1,690</a:t>
          </a:r>
          <a:r>
            <a:rPr kumimoji="1" lang="ja-JP" altLang="en-US" sz="1100">
              <a:solidFill>
                <a:sysClr val="windowText" lastClr="000000"/>
              </a:solidFill>
            </a:rPr>
            <a:t>百万円</a:t>
          </a:r>
        </a:p>
      </xdr:txBody>
    </xdr:sp>
    <xdr:clientData/>
  </xdr:twoCellAnchor>
  <xdr:twoCellAnchor>
    <xdr:from>
      <xdr:col>21</xdr:col>
      <xdr:colOff>195699</xdr:colOff>
      <xdr:row>747</xdr:row>
      <xdr:rowOff>180976</xdr:rowOff>
    </xdr:from>
    <xdr:to>
      <xdr:col>32</xdr:col>
      <xdr:colOff>48493</xdr:colOff>
      <xdr:row>749</xdr:row>
      <xdr:rowOff>316924</xdr:rowOff>
    </xdr:to>
    <xdr:sp macro="" textlink="">
      <xdr:nvSpPr>
        <xdr:cNvPr id="3" name="正方形/長方形 2"/>
        <xdr:cNvSpPr/>
      </xdr:nvSpPr>
      <xdr:spPr>
        <a:xfrm>
          <a:off x="4020939" y="43195876"/>
          <a:ext cx="1879714" cy="84460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ctr"/>
          <a:r>
            <a:rPr kumimoji="1" lang="en-US" altLang="ja-JP" sz="1100" b="0" i="0" u="none" strike="noStrike" kern="0" cap="none" spc="0" normalizeH="0" baseline="0" noProof="0">
              <a:ln>
                <a:noFill/>
              </a:ln>
              <a:solidFill>
                <a:schemeClr val="tx1"/>
              </a:solidFill>
              <a:effectLst/>
              <a:uLnTx/>
              <a:uFillTx/>
              <a:latin typeface="+mn-ea"/>
              <a:ea typeface="+mn-ea"/>
              <a:cs typeface="+mn-cs"/>
            </a:rPr>
            <a:t>1,689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27</xdr:col>
      <xdr:colOff>16888</xdr:colOff>
      <xdr:row>744</xdr:row>
      <xdr:rowOff>329047</xdr:rowOff>
    </xdr:from>
    <xdr:to>
      <xdr:col>27</xdr:col>
      <xdr:colOff>22084</xdr:colOff>
      <xdr:row>747</xdr:row>
      <xdr:rowOff>180976</xdr:rowOff>
    </xdr:to>
    <xdr:cxnSp macro="">
      <xdr:nvCxnSpPr>
        <xdr:cNvPr id="4" name="直線矢印コネクタ 3"/>
        <xdr:cNvCxnSpPr>
          <a:stCxn id="2" idx="2"/>
          <a:endCxn id="3" idx="0"/>
        </xdr:cNvCxnSpPr>
      </xdr:nvCxnSpPr>
      <xdr:spPr>
        <a:xfrm>
          <a:off x="4954648" y="42277147"/>
          <a:ext cx="5196" cy="918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77933</xdr:colOff>
      <xdr:row>743</xdr:row>
      <xdr:rowOff>285750</xdr:rowOff>
    </xdr:from>
    <xdr:to>
      <xdr:col>34</xdr:col>
      <xdr:colOff>34637</xdr:colOff>
      <xdr:row>745</xdr:row>
      <xdr:rowOff>147205</xdr:rowOff>
    </xdr:to>
    <xdr:sp macro="" textlink="">
      <xdr:nvSpPr>
        <xdr:cNvPr id="5" name="左大かっこ 4"/>
        <xdr:cNvSpPr/>
      </xdr:nvSpPr>
      <xdr:spPr>
        <a:xfrm>
          <a:off x="6112973" y="41875710"/>
          <a:ext cx="139584" cy="570115"/>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129886</xdr:colOff>
      <xdr:row>743</xdr:row>
      <xdr:rowOff>294409</xdr:rowOff>
    </xdr:from>
    <xdr:to>
      <xdr:col>39</xdr:col>
      <xdr:colOff>173182</xdr:colOff>
      <xdr:row>745</xdr:row>
      <xdr:rowOff>155864</xdr:rowOff>
    </xdr:to>
    <xdr:sp macro="" textlink="">
      <xdr:nvSpPr>
        <xdr:cNvPr id="6" name="右大かっこ 5"/>
        <xdr:cNvSpPr/>
      </xdr:nvSpPr>
      <xdr:spPr>
        <a:xfrm>
          <a:off x="7079326" y="41884369"/>
          <a:ext cx="226176" cy="57011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158461</xdr:colOff>
      <xdr:row>744</xdr:row>
      <xdr:rowOff>129887</xdr:rowOff>
    </xdr:from>
    <xdr:to>
      <xdr:col>39</xdr:col>
      <xdr:colOff>71005</xdr:colOff>
      <xdr:row>745</xdr:row>
      <xdr:rowOff>25979</xdr:rowOff>
    </xdr:to>
    <xdr:sp macro="" textlink="">
      <xdr:nvSpPr>
        <xdr:cNvPr id="7" name="テキスト ボックス 6"/>
        <xdr:cNvSpPr txBox="1"/>
      </xdr:nvSpPr>
      <xdr:spPr>
        <a:xfrm>
          <a:off x="6742141" y="42077987"/>
          <a:ext cx="461184" cy="246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90"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623</v>
      </c>
      <c r="AT2" s="965"/>
      <c r="AU2" s="965"/>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528</v>
      </c>
      <c r="H5" s="839"/>
      <c r="I5" s="839"/>
      <c r="J5" s="839"/>
      <c r="K5" s="839"/>
      <c r="L5" s="839"/>
      <c r="M5" s="840" t="s">
        <v>66</v>
      </c>
      <c r="N5" s="841"/>
      <c r="O5" s="841"/>
      <c r="P5" s="841"/>
      <c r="Q5" s="841"/>
      <c r="R5" s="842"/>
      <c r="S5" s="843" t="s">
        <v>534</v>
      </c>
      <c r="T5" s="839"/>
      <c r="U5" s="839"/>
      <c r="V5" s="839"/>
      <c r="W5" s="839"/>
      <c r="X5" s="844"/>
      <c r="Y5" s="697" t="s">
        <v>3</v>
      </c>
      <c r="Z5" s="545"/>
      <c r="AA5" s="545"/>
      <c r="AB5" s="545"/>
      <c r="AC5" s="545"/>
      <c r="AD5" s="546"/>
      <c r="AE5" s="698" t="s">
        <v>566</v>
      </c>
      <c r="AF5" s="698"/>
      <c r="AG5" s="698"/>
      <c r="AH5" s="698"/>
      <c r="AI5" s="698"/>
      <c r="AJ5" s="698"/>
      <c r="AK5" s="698"/>
      <c r="AL5" s="698"/>
      <c r="AM5" s="698"/>
      <c r="AN5" s="698"/>
      <c r="AO5" s="698"/>
      <c r="AP5" s="699"/>
      <c r="AQ5" s="700" t="s">
        <v>665</v>
      </c>
      <c r="AR5" s="701"/>
      <c r="AS5" s="701"/>
      <c r="AT5" s="701"/>
      <c r="AU5" s="701"/>
      <c r="AV5" s="701"/>
      <c r="AW5" s="701"/>
      <c r="AX5" s="702"/>
    </row>
    <row r="6" spans="1:50" ht="39" customHeight="1" x14ac:dyDescent="0.15">
      <c r="A6" s="705" t="s">
        <v>4</v>
      </c>
      <c r="B6" s="706"/>
      <c r="C6" s="706"/>
      <c r="D6" s="706"/>
      <c r="E6" s="706"/>
      <c r="F6" s="706"/>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568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地方創生</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5436</v>
      </c>
      <c r="Q13" s="657"/>
      <c r="R13" s="657"/>
      <c r="S13" s="657"/>
      <c r="T13" s="657"/>
      <c r="U13" s="657"/>
      <c r="V13" s="658"/>
      <c r="W13" s="656">
        <v>3473</v>
      </c>
      <c r="X13" s="657"/>
      <c r="Y13" s="657"/>
      <c r="Z13" s="657"/>
      <c r="AA13" s="657"/>
      <c r="AB13" s="657"/>
      <c r="AC13" s="658"/>
      <c r="AD13" s="656">
        <v>1876</v>
      </c>
      <c r="AE13" s="657"/>
      <c r="AF13" s="657"/>
      <c r="AG13" s="657"/>
      <c r="AH13" s="657"/>
      <c r="AI13" s="657"/>
      <c r="AJ13" s="658"/>
      <c r="AK13" s="656">
        <v>850</v>
      </c>
      <c r="AL13" s="657"/>
      <c r="AM13" s="657"/>
      <c r="AN13" s="657"/>
      <c r="AO13" s="657"/>
      <c r="AP13" s="657"/>
      <c r="AQ13" s="658"/>
      <c r="AR13" s="918" t="s">
        <v>626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573</v>
      </c>
      <c r="Q14" s="657"/>
      <c r="R14" s="657"/>
      <c r="S14" s="657"/>
      <c r="T14" s="657"/>
      <c r="U14" s="657"/>
      <c r="V14" s="658"/>
      <c r="W14" s="656" t="s">
        <v>574</v>
      </c>
      <c r="X14" s="657"/>
      <c r="Y14" s="657"/>
      <c r="Z14" s="657"/>
      <c r="AA14" s="657"/>
      <c r="AB14" s="657"/>
      <c r="AC14" s="658"/>
      <c r="AD14" s="656" t="s">
        <v>574</v>
      </c>
      <c r="AE14" s="657"/>
      <c r="AF14" s="657"/>
      <c r="AG14" s="657"/>
      <c r="AH14" s="657"/>
      <c r="AI14" s="657"/>
      <c r="AJ14" s="658"/>
      <c r="AK14" s="656" t="s">
        <v>578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574</v>
      </c>
      <c r="Q15" s="657"/>
      <c r="R15" s="657"/>
      <c r="S15" s="657"/>
      <c r="T15" s="657"/>
      <c r="U15" s="657"/>
      <c r="V15" s="658"/>
      <c r="W15" s="656" t="s">
        <v>574</v>
      </c>
      <c r="X15" s="657"/>
      <c r="Y15" s="657"/>
      <c r="Z15" s="657"/>
      <c r="AA15" s="657"/>
      <c r="AB15" s="657"/>
      <c r="AC15" s="658"/>
      <c r="AD15" s="656" t="s">
        <v>574</v>
      </c>
      <c r="AE15" s="657"/>
      <c r="AF15" s="657"/>
      <c r="AG15" s="657"/>
      <c r="AH15" s="657"/>
      <c r="AI15" s="657"/>
      <c r="AJ15" s="658"/>
      <c r="AK15" s="656" t="s">
        <v>574</v>
      </c>
      <c r="AL15" s="657"/>
      <c r="AM15" s="657"/>
      <c r="AN15" s="657"/>
      <c r="AO15" s="657"/>
      <c r="AP15" s="657"/>
      <c r="AQ15" s="658"/>
      <c r="AR15" s="656" t="s">
        <v>626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574</v>
      </c>
      <c r="Q16" s="657"/>
      <c r="R16" s="657"/>
      <c r="S16" s="657"/>
      <c r="T16" s="657"/>
      <c r="U16" s="657"/>
      <c r="V16" s="658"/>
      <c r="W16" s="656" t="s">
        <v>574</v>
      </c>
      <c r="X16" s="657"/>
      <c r="Y16" s="657"/>
      <c r="Z16" s="657"/>
      <c r="AA16" s="657"/>
      <c r="AB16" s="657"/>
      <c r="AC16" s="658"/>
      <c r="AD16" s="656" t="s">
        <v>574</v>
      </c>
      <c r="AE16" s="657"/>
      <c r="AF16" s="657"/>
      <c r="AG16" s="657"/>
      <c r="AH16" s="657"/>
      <c r="AI16" s="657"/>
      <c r="AJ16" s="658"/>
      <c r="AK16" s="656" t="s">
        <v>574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575</v>
      </c>
      <c r="Q17" s="657"/>
      <c r="R17" s="657"/>
      <c r="S17" s="657"/>
      <c r="T17" s="657"/>
      <c r="U17" s="657"/>
      <c r="V17" s="658"/>
      <c r="W17" s="656" t="s">
        <v>576</v>
      </c>
      <c r="X17" s="657"/>
      <c r="Y17" s="657"/>
      <c r="Z17" s="657"/>
      <c r="AA17" s="657"/>
      <c r="AB17" s="657"/>
      <c r="AC17" s="658"/>
      <c r="AD17" s="656" t="s">
        <v>577</v>
      </c>
      <c r="AE17" s="657"/>
      <c r="AF17" s="657"/>
      <c r="AG17" s="657"/>
      <c r="AH17" s="657"/>
      <c r="AI17" s="657"/>
      <c r="AJ17" s="658"/>
      <c r="AK17" s="656" t="s">
        <v>573</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5436</v>
      </c>
      <c r="Q18" s="878"/>
      <c r="R18" s="878"/>
      <c r="S18" s="878"/>
      <c r="T18" s="878"/>
      <c r="U18" s="878"/>
      <c r="V18" s="879"/>
      <c r="W18" s="877">
        <f>SUM(W13:AC17)</f>
        <v>3473</v>
      </c>
      <c r="X18" s="878"/>
      <c r="Y18" s="878"/>
      <c r="Z18" s="878"/>
      <c r="AA18" s="878"/>
      <c r="AB18" s="878"/>
      <c r="AC18" s="879"/>
      <c r="AD18" s="877">
        <f>SUM(AD13:AJ17)</f>
        <v>1876</v>
      </c>
      <c r="AE18" s="878"/>
      <c r="AF18" s="878"/>
      <c r="AG18" s="878"/>
      <c r="AH18" s="878"/>
      <c r="AI18" s="878"/>
      <c r="AJ18" s="879"/>
      <c r="AK18" s="877">
        <f>SUM(AK13:AQ17)</f>
        <v>850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3875</v>
      </c>
      <c r="Q19" s="657"/>
      <c r="R19" s="657"/>
      <c r="S19" s="657"/>
      <c r="T19" s="657"/>
      <c r="U19" s="657"/>
      <c r="V19" s="658"/>
      <c r="W19" s="656">
        <v>2890</v>
      </c>
      <c r="X19" s="657"/>
      <c r="Y19" s="657"/>
      <c r="Z19" s="657"/>
      <c r="AA19" s="657"/>
      <c r="AB19" s="657"/>
      <c r="AC19" s="658"/>
      <c r="AD19" s="656">
        <v>1690</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0.71284032376747608</v>
      </c>
      <c r="Q20" s="316"/>
      <c r="R20" s="316"/>
      <c r="S20" s="316"/>
      <c r="T20" s="316"/>
      <c r="U20" s="316"/>
      <c r="V20" s="316"/>
      <c r="W20" s="316">
        <f t="shared" ref="W20" si="0">IF(W18=0, "-", SUM(W19)/W18)</f>
        <v>0.83213360207313558</v>
      </c>
      <c r="X20" s="316"/>
      <c r="Y20" s="316"/>
      <c r="Z20" s="316"/>
      <c r="AA20" s="316"/>
      <c r="AB20" s="316"/>
      <c r="AC20" s="316"/>
      <c r="AD20" s="316">
        <f t="shared" ref="AD20" si="1">IF(AD18=0, "-", SUM(AD19)/AD18)</f>
        <v>0.90085287846481876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f>IF(P19=0, "-", SUM(P19)/SUM(P13,P14))</f>
        <v>0.71284032376747608</v>
      </c>
      <c r="Q21" s="316"/>
      <c r="R21" s="316"/>
      <c r="S21" s="316"/>
      <c r="T21" s="316"/>
      <c r="U21" s="316"/>
      <c r="V21" s="316"/>
      <c r="W21" s="316">
        <f t="shared" ref="W21" si="2">IF(W19=0, "-", SUM(W19)/SUM(W13,W14))</f>
        <v>0.83213360207313558</v>
      </c>
      <c r="X21" s="316"/>
      <c r="Y21" s="316"/>
      <c r="Z21" s="316"/>
      <c r="AA21" s="316"/>
      <c r="AB21" s="316"/>
      <c r="AC21" s="316"/>
      <c r="AD21" s="316">
        <f t="shared" ref="AD21" si="3">IF(AD19=0, "-", SUM(AD19)/SUM(AD13,AD14))</f>
        <v>0.90085287846481876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434</v>
      </c>
      <c r="B22" s="946"/>
      <c r="C22" s="946"/>
      <c r="D22" s="946"/>
      <c r="E22" s="946"/>
      <c r="F22" s="947"/>
      <c r="G22" s="983"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579</v>
      </c>
      <c r="H23" s="985"/>
      <c r="I23" s="985"/>
      <c r="J23" s="985"/>
      <c r="K23" s="985"/>
      <c r="L23" s="985"/>
      <c r="M23" s="985"/>
      <c r="N23" s="985"/>
      <c r="O23" s="986"/>
      <c r="P23" s="918">
        <v>849</v>
      </c>
      <c r="Q23" s="919"/>
      <c r="R23" s="919"/>
      <c r="S23" s="919"/>
      <c r="T23" s="919"/>
      <c r="U23" s="919"/>
      <c r="V23" s="935"/>
      <c r="W23" s="918" t="s">
        <v>626</v>
      </c>
      <c r="X23" s="919"/>
      <c r="Y23" s="919"/>
      <c r="Z23" s="919"/>
      <c r="AA23" s="919"/>
      <c r="AB23" s="919"/>
      <c r="AC23" s="935"/>
      <c r="AD23" s="955" t="s">
        <v>666</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580</v>
      </c>
      <c r="H24" s="937"/>
      <c r="I24" s="937"/>
      <c r="J24" s="937"/>
      <c r="K24" s="937"/>
      <c r="L24" s="937"/>
      <c r="M24" s="937"/>
      <c r="N24" s="937"/>
      <c r="O24" s="938"/>
      <c r="P24" s="656">
        <v>0.5</v>
      </c>
      <c r="Q24" s="657"/>
      <c r="R24" s="657"/>
      <c r="S24" s="657"/>
      <c r="T24" s="657"/>
      <c r="U24" s="657"/>
      <c r="V24" s="658"/>
      <c r="W24" s="656" t="s">
        <v>626</v>
      </c>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t="s">
        <v>581</v>
      </c>
      <c r="H25" s="937"/>
      <c r="I25" s="937"/>
      <c r="J25" s="937"/>
      <c r="K25" s="937"/>
      <c r="L25" s="937"/>
      <c r="M25" s="937"/>
      <c r="N25" s="937"/>
      <c r="O25" s="938"/>
      <c r="P25" s="656">
        <v>0.2</v>
      </c>
      <c r="Q25" s="657"/>
      <c r="R25" s="657"/>
      <c r="S25" s="657"/>
      <c r="T25" s="657"/>
      <c r="U25" s="657"/>
      <c r="V25" s="658"/>
      <c r="W25" s="656" t="s">
        <v>627</v>
      </c>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t="s">
        <v>582</v>
      </c>
      <c r="H26" s="937"/>
      <c r="I26" s="937"/>
      <c r="J26" s="937"/>
      <c r="K26" s="937"/>
      <c r="L26" s="937"/>
      <c r="M26" s="937"/>
      <c r="N26" s="937"/>
      <c r="O26" s="938"/>
      <c r="P26" s="656">
        <v>0.2</v>
      </c>
      <c r="Q26" s="657"/>
      <c r="R26" s="657"/>
      <c r="S26" s="657"/>
      <c r="T26" s="657"/>
      <c r="U26" s="657"/>
      <c r="V26" s="658"/>
      <c r="W26" s="656" t="s">
        <v>628</v>
      </c>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t="s">
        <v>583</v>
      </c>
      <c r="H27" s="937"/>
      <c r="I27" s="937"/>
      <c r="J27" s="937"/>
      <c r="K27" s="937"/>
      <c r="L27" s="937"/>
      <c r="M27" s="937"/>
      <c r="N27" s="937"/>
      <c r="O27" s="938"/>
      <c r="P27" s="656">
        <v>0.1</v>
      </c>
      <c r="Q27" s="657"/>
      <c r="R27" s="657"/>
      <c r="S27" s="657"/>
      <c r="T27" s="657"/>
      <c r="U27" s="657"/>
      <c r="V27" s="658"/>
      <c r="W27" s="656" t="s">
        <v>626</v>
      </c>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f>P29-SUM(P23:P27)</f>
        <v>0</v>
      </c>
      <c r="Q28" s="878"/>
      <c r="R28" s="878"/>
      <c r="S28" s="878"/>
      <c r="T28" s="878"/>
      <c r="U28" s="878"/>
      <c r="V28" s="879"/>
      <c r="W28" s="877" t="e">
        <f>W29-SUM(W23:W27)</f>
        <v>#VALUE!</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f>AK13</f>
        <v>850</v>
      </c>
      <c r="Q29" s="657"/>
      <c r="R29" s="657"/>
      <c r="S29" s="657"/>
      <c r="T29" s="657"/>
      <c r="U29" s="657"/>
      <c r="V29" s="658"/>
      <c r="W29" s="966" t="str">
        <f>AR13</f>
        <v>-</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585</v>
      </c>
      <c r="AR31" s="199"/>
      <c r="AS31" s="132" t="s">
        <v>236</v>
      </c>
      <c r="AT31" s="133"/>
      <c r="AU31" s="198">
        <v>2</v>
      </c>
      <c r="AV31" s="198"/>
      <c r="AW31" s="397" t="s">
        <v>181</v>
      </c>
      <c r="AX31" s="398"/>
    </row>
    <row r="32" spans="1:50" ht="23.25" customHeight="1" x14ac:dyDescent="0.15">
      <c r="A32" s="402"/>
      <c r="B32" s="400"/>
      <c r="C32" s="400"/>
      <c r="D32" s="400"/>
      <c r="E32" s="400"/>
      <c r="F32" s="401"/>
      <c r="G32" s="563" t="s">
        <v>663</v>
      </c>
      <c r="H32" s="564"/>
      <c r="I32" s="564"/>
      <c r="J32" s="564"/>
      <c r="K32" s="564"/>
      <c r="L32" s="564"/>
      <c r="M32" s="564"/>
      <c r="N32" s="564"/>
      <c r="O32" s="565"/>
      <c r="P32" s="104" t="s">
        <v>662</v>
      </c>
      <c r="Q32" s="104"/>
      <c r="R32" s="104"/>
      <c r="S32" s="104"/>
      <c r="T32" s="104"/>
      <c r="U32" s="104"/>
      <c r="V32" s="104"/>
      <c r="W32" s="104"/>
      <c r="X32" s="105"/>
      <c r="Y32" s="473" t="s">
        <v>12</v>
      </c>
      <c r="Z32" s="533"/>
      <c r="AA32" s="534"/>
      <c r="AB32" s="463" t="s">
        <v>584</v>
      </c>
      <c r="AC32" s="463"/>
      <c r="AD32" s="463"/>
      <c r="AE32" s="216">
        <v>2005</v>
      </c>
      <c r="AF32" s="217"/>
      <c r="AG32" s="217"/>
      <c r="AH32" s="217"/>
      <c r="AI32" s="216">
        <v>1491</v>
      </c>
      <c r="AJ32" s="217"/>
      <c r="AK32" s="217"/>
      <c r="AL32" s="217"/>
      <c r="AM32" s="216">
        <v>728</v>
      </c>
      <c r="AN32" s="217"/>
      <c r="AO32" s="217"/>
      <c r="AP32" s="217"/>
      <c r="AQ32" s="339" t="s">
        <v>414</v>
      </c>
      <c r="AR32" s="206"/>
      <c r="AS32" s="206"/>
      <c r="AT32" s="340"/>
      <c r="AU32" s="217" t="s">
        <v>585</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584</v>
      </c>
      <c r="AC33" s="525"/>
      <c r="AD33" s="525"/>
      <c r="AE33" s="216">
        <v>2289</v>
      </c>
      <c r="AF33" s="217"/>
      <c r="AG33" s="217"/>
      <c r="AH33" s="217"/>
      <c r="AI33" s="216">
        <v>1788</v>
      </c>
      <c r="AJ33" s="217"/>
      <c r="AK33" s="217"/>
      <c r="AL33" s="217"/>
      <c r="AM33" s="216">
        <v>736</v>
      </c>
      <c r="AN33" s="217"/>
      <c r="AO33" s="217"/>
      <c r="AP33" s="217"/>
      <c r="AQ33" s="339" t="s">
        <v>586</v>
      </c>
      <c r="AR33" s="206"/>
      <c r="AS33" s="206"/>
      <c r="AT33" s="340"/>
      <c r="AU33" s="217">
        <v>309</v>
      </c>
      <c r="AV33" s="217"/>
      <c r="AW33" s="217"/>
      <c r="AX33" s="219"/>
    </row>
    <row r="34" spans="1:50" ht="51"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87.6</v>
      </c>
      <c r="AF34" s="217"/>
      <c r="AG34" s="217"/>
      <c r="AH34" s="217"/>
      <c r="AI34" s="216">
        <v>83.4</v>
      </c>
      <c r="AJ34" s="217"/>
      <c r="AK34" s="217"/>
      <c r="AL34" s="217"/>
      <c r="AM34" s="216">
        <v>98.9</v>
      </c>
      <c r="AN34" s="217"/>
      <c r="AO34" s="217"/>
      <c r="AP34" s="217"/>
      <c r="AQ34" s="339" t="s">
        <v>586</v>
      </c>
      <c r="AR34" s="206"/>
      <c r="AS34" s="206"/>
      <c r="AT34" s="340"/>
      <c r="AU34" s="217" t="s">
        <v>574</v>
      </c>
      <c r="AV34" s="217"/>
      <c r="AW34" s="217"/>
      <c r="AX34" s="219"/>
    </row>
    <row r="35" spans="1:50" ht="23.25" customHeight="1" x14ac:dyDescent="0.15">
      <c r="A35" s="224" t="s">
        <v>386</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664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631</v>
      </c>
      <c r="AC101" s="463"/>
      <c r="AD101" s="463"/>
      <c r="AE101" s="216">
        <v>6170</v>
      </c>
      <c r="AF101" s="217"/>
      <c r="AG101" s="217"/>
      <c r="AH101" s="218"/>
      <c r="AI101" s="216">
        <v>4006</v>
      </c>
      <c r="AJ101" s="217"/>
      <c r="AK101" s="217"/>
      <c r="AL101" s="218"/>
      <c r="AM101" s="216">
        <v>2594</v>
      </c>
      <c r="AN101" s="217"/>
      <c r="AO101" s="217"/>
      <c r="AP101" s="218"/>
      <c r="AQ101" s="216" t="s">
        <v>574</v>
      </c>
      <c r="AR101" s="217"/>
      <c r="AS101" s="217"/>
      <c r="AT101" s="218"/>
      <c r="AU101" s="216" t="s">
        <v>629</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631</v>
      </c>
      <c r="AC102" s="463"/>
      <c r="AD102" s="463"/>
      <c r="AE102" s="420">
        <v>5678</v>
      </c>
      <c r="AF102" s="420"/>
      <c r="AG102" s="420"/>
      <c r="AH102" s="420"/>
      <c r="AI102" s="420">
        <v>3456</v>
      </c>
      <c r="AJ102" s="420"/>
      <c r="AK102" s="420"/>
      <c r="AL102" s="420"/>
      <c r="AM102" s="420">
        <v>1569</v>
      </c>
      <c r="AN102" s="420"/>
      <c r="AO102" s="420"/>
      <c r="AP102" s="420"/>
      <c r="AQ102" s="271">
        <v>401</v>
      </c>
      <c r="AR102" s="272"/>
      <c r="AS102" s="272"/>
      <c r="AT102" s="317"/>
      <c r="AU102" s="271" t="s">
        <v>630</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588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589</v>
      </c>
      <c r="AC116" s="465"/>
      <c r="AD116" s="466"/>
      <c r="AE116" s="420">
        <v>1932443</v>
      </c>
      <c r="AF116" s="420"/>
      <c r="AG116" s="420"/>
      <c r="AH116" s="420"/>
      <c r="AI116" s="420">
        <v>1938002</v>
      </c>
      <c r="AJ116" s="420"/>
      <c r="AK116" s="420"/>
      <c r="AL116" s="420"/>
      <c r="AM116" s="420">
        <v>2442263</v>
      </c>
      <c r="AN116" s="420"/>
      <c r="AO116" s="420"/>
      <c r="AP116" s="420"/>
      <c r="AQ116" s="216">
        <v>2120534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590</v>
      </c>
      <c r="AC117" s="475"/>
      <c r="AD117" s="476"/>
      <c r="AE117" s="553" t="s">
        <v>591</v>
      </c>
      <c r="AF117" s="553"/>
      <c r="AG117" s="553"/>
      <c r="AH117" s="553"/>
      <c r="AI117" s="553" t="s">
        <v>661</v>
      </c>
      <c r="AJ117" s="553"/>
      <c r="AK117" s="553"/>
      <c r="AL117" s="553"/>
      <c r="AM117" s="553" t="s">
        <v>660</v>
      </c>
      <c r="AN117" s="553"/>
      <c r="AO117" s="553"/>
      <c r="AP117" s="553"/>
      <c r="AQ117" s="553" t="s">
        <v>668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595</v>
      </c>
      <c r="AR133" s="198"/>
      <c r="AS133" s="132" t="s">
        <v>236</v>
      </c>
      <c r="AT133" s="133"/>
      <c r="AU133" s="199" t="s">
        <v>574</v>
      </c>
      <c r="AV133" s="199"/>
      <c r="AW133" s="132" t="s">
        <v>181</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594</v>
      </c>
      <c r="AC134" s="204"/>
      <c r="AD134" s="204"/>
      <c r="AE134" s="205" t="s">
        <v>574</v>
      </c>
      <c r="AF134" s="206"/>
      <c r="AG134" s="206"/>
      <c r="AH134" s="206"/>
      <c r="AI134" s="205" t="s">
        <v>595</v>
      </c>
      <c r="AJ134" s="206"/>
      <c r="AK134" s="206"/>
      <c r="AL134" s="206"/>
      <c r="AM134" s="205" t="s">
        <v>574</v>
      </c>
      <c r="AN134" s="206"/>
      <c r="AO134" s="206"/>
      <c r="AP134" s="206"/>
      <c r="AQ134" s="205" t="s">
        <v>596</v>
      </c>
      <c r="AR134" s="206"/>
      <c r="AS134" s="206"/>
      <c r="AT134" s="206"/>
      <c r="AU134" s="205" t="s">
        <v>595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594</v>
      </c>
      <c r="AC135" s="212"/>
      <c r="AD135" s="212"/>
      <c r="AE135" s="205" t="s">
        <v>595</v>
      </c>
      <c r="AF135" s="206"/>
      <c r="AG135" s="206"/>
      <c r="AH135" s="206"/>
      <c r="AI135" s="205" t="s">
        <v>585</v>
      </c>
      <c r="AJ135" s="206"/>
      <c r="AK135" s="206"/>
      <c r="AL135" s="206"/>
      <c r="AM135" s="205" t="s">
        <v>574</v>
      </c>
      <c r="AN135" s="206"/>
      <c r="AO135" s="206"/>
      <c r="AP135" s="206"/>
      <c r="AQ135" s="205" t="s">
        <v>596</v>
      </c>
      <c r="AR135" s="206"/>
      <c r="AS135" s="206"/>
      <c r="AT135" s="206"/>
      <c r="AU135" s="205" t="s">
        <v>596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0"/>
      <c r="E430" s="173" t="s">
        <v>406</v>
      </c>
      <c r="F430" s="897"/>
      <c r="G430" s="898" t="s">
        <v>255</v>
      </c>
      <c r="H430" s="122"/>
      <c r="I430" s="122"/>
      <c r="J430" s="899" t="s">
        <v>572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596</v>
      </c>
      <c r="AF432" s="199"/>
      <c r="AG432" s="132" t="s">
        <v>236</v>
      </c>
      <c r="AH432" s="133"/>
      <c r="AI432" s="155"/>
      <c r="AJ432" s="155"/>
      <c r="AK432" s="155"/>
      <c r="AL432" s="153"/>
      <c r="AM432" s="155"/>
      <c r="AN432" s="155"/>
      <c r="AO432" s="155"/>
      <c r="AP432" s="153"/>
      <c r="AQ432" s="589" t="s">
        <v>574</v>
      </c>
      <c r="AR432" s="199"/>
      <c r="AS432" s="132" t="s">
        <v>236</v>
      </c>
      <c r="AT432" s="133"/>
      <c r="AU432" s="199" t="s">
        <v>574</v>
      </c>
      <c r="AV432" s="199"/>
      <c r="AW432" s="132" t="s">
        <v>181</v>
      </c>
      <c r="AX432" s="194"/>
    </row>
    <row r="433" spans="1:50" ht="23.25" customHeight="1" x14ac:dyDescent="0.15">
      <c r="A433" s="188"/>
      <c r="B433" s="185"/>
      <c r="C433" s="179"/>
      <c r="D433" s="185"/>
      <c r="E433" s="341"/>
      <c r="F433" s="342"/>
      <c r="G433" s="103" t="s">
        <v>598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599</v>
      </c>
      <c r="AC433" s="212"/>
      <c r="AD433" s="212"/>
      <c r="AE433" s="339" t="s">
        <v>574</v>
      </c>
      <c r="AF433" s="206"/>
      <c r="AG433" s="206"/>
      <c r="AH433" s="206"/>
      <c r="AI433" s="339" t="s">
        <v>574</v>
      </c>
      <c r="AJ433" s="206"/>
      <c r="AK433" s="206"/>
      <c r="AL433" s="206"/>
      <c r="AM433" s="339" t="s">
        <v>596</v>
      </c>
      <c r="AN433" s="206"/>
      <c r="AO433" s="206"/>
      <c r="AP433" s="340"/>
      <c r="AQ433" s="339" t="s">
        <v>574</v>
      </c>
      <c r="AR433" s="206"/>
      <c r="AS433" s="206"/>
      <c r="AT433" s="340"/>
      <c r="AU433" s="206" t="s">
        <v>574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39" t="s">
        <v>596</v>
      </c>
      <c r="AF434" s="206"/>
      <c r="AG434" s="206"/>
      <c r="AH434" s="340"/>
      <c r="AI434" s="339" t="s">
        <v>596</v>
      </c>
      <c r="AJ434" s="206"/>
      <c r="AK434" s="206"/>
      <c r="AL434" s="206"/>
      <c r="AM434" s="339" t="s">
        <v>596</v>
      </c>
      <c r="AN434" s="206"/>
      <c r="AO434" s="206"/>
      <c r="AP434" s="340"/>
      <c r="AQ434" s="339" t="s">
        <v>574</v>
      </c>
      <c r="AR434" s="206"/>
      <c r="AS434" s="206"/>
      <c r="AT434" s="340"/>
      <c r="AU434" s="206" t="s">
        <v>596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574</v>
      </c>
      <c r="AF435" s="206"/>
      <c r="AG435" s="206"/>
      <c r="AH435" s="340"/>
      <c r="AI435" s="339" t="s">
        <v>574</v>
      </c>
      <c r="AJ435" s="206"/>
      <c r="AK435" s="206"/>
      <c r="AL435" s="206"/>
      <c r="AM435" s="339" t="s">
        <v>596</v>
      </c>
      <c r="AN435" s="206"/>
      <c r="AO435" s="206"/>
      <c r="AP435" s="340"/>
      <c r="AQ435" s="339" t="s">
        <v>574</v>
      </c>
      <c r="AR435" s="206"/>
      <c r="AS435" s="206"/>
      <c r="AT435" s="340"/>
      <c r="AU435" s="206" t="s">
        <v>596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574</v>
      </c>
      <c r="AF457" s="199"/>
      <c r="AG457" s="132" t="s">
        <v>236</v>
      </c>
      <c r="AH457" s="133"/>
      <c r="AI457" s="155"/>
      <c r="AJ457" s="155"/>
      <c r="AK457" s="155"/>
      <c r="AL457" s="153"/>
      <c r="AM457" s="155"/>
      <c r="AN457" s="155"/>
      <c r="AO457" s="155"/>
      <c r="AP457" s="153"/>
      <c r="AQ457" s="589" t="s">
        <v>604</v>
      </c>
      <c r="AR457" s="199"/>
      <c r="AS457" s="132" t="s">
        <v>236</v>
      </c>
      <c r="AT457" s="133"/>
      <c r="AU457" s="199" t="s">
        <v>574</v>
      </c>
      <c r="AV457" s="199"/>
      <c r="AW457" s="132" t="s">
        <v>181</v>
      </c>
      <c r="AX457" s="194"/>
    </row>
    <row r="458" spans="1:50" ht="23.25" customHeight="1" x14ac:dyDescent="0.15">
      <c r="A458" s="188"/>
      <c r="B458" s="185"/>
      <c r="C458" s="179"/>
      <c r="D458" s="185"/>
      <c r="E458" s="341"/>
      <c r="F458" s="342"/>
      <c r="G458" s="103" t="s">
        <v>599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599</v>
      </c>
      <c r="AC458" s="212"/>
      <c r="AD458" s="212"/>
      <c r="AE458" s="339" t="s">
        <v>574</v>
      </c>
      <c r="AF458" s="206"/>
      <c r="AG458" s="206"/>
      <c r="AH458" s="206"/>
      <c r="AI458" s="339" t="s">
        <v>574</v>
      </c>
      <c r="AJ458" s="206"/>
      <c r="AK458" s="206"/>
      <c r="AL458" s="206"/>
      <c r="AM458" s="339" t="s">
        <v>574</v>
      </c>
      <c r="AN458" s="206"/>
      <c r="AO458" s="206"/>
      <c r="AP458" s="340"/>
      <c r="AQ458" s="339" t="s">
        <v>601</v>
      </c>
      <c r="AR458" s="206"/>
      <c r="AS458" s="206"/>
      <c r="AT458" s="340"/>
      <c r="AU458" s="206" t="s">
        <v>574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603</v>
      </c>
      <c r="AC459" s="204"/>
      <c r="AD459" s="204"/>
      <c r="AE459" s="339" t="s">
        <v>602</v>
      </c>
      <c r="AF459" s="206"/>
      <c r="AG459" s="206"/>
      <c r="AH459" s="340"/>
      <c r="AI459" s="339" t="s">
        <v>574</v>
      </c>
      <c r="AJ459" s="206"/>
      <c r="AK459" s="206"/>
      <c r="AL459" s="206"/>
      <c r="AM459" s="339" t="s">
        <v>601</v>
      </c>
      <c r="AN459" s="206"/>
      <c r="AO459" s="206"/>
      <c r="AP459" s="340"/>
      <c r="AQ459" s="339" t="s">
        <v>604</v>
      </c>
      <c r="AR459" s="206"/>
      <c r="AS459" s="206"/>
      <c r="AT459" s="340"/>
      <c r="AU459" s="206" t="s">
        <v>604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574</v>
      </c>
      <c r="AF460" s="206"/>
      <c r="AG460" s="206"/>
      <c r="AH460" s="340"/>
      <c r="AI460" s="339" t="s">
        <v>574</v>
      </c>
      <c r="AJ460" s="206"/>
      <c r="AK460" s="206"/>
      <c r="AL460" s="206"/>
      <c r="AM460" s="339" t="s">
        <v>596</v>
      </c>
      <c r="AN460" s="206"/>
      <c r="AO460" s="206"/>
      <c r="AP460" s="340"/>
      <c r="AQ460" s="339" t="s">
        <v>601</v>
      </c>
      <c r="AR460" s="206"/>
      <c r="AS460" s="206"/>
      <c r="AT460" s="340"/>
      <c r="AU460" s="206" t="s">
        <v>601</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69"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569</v>
      </c>
      <c r="AE702" s="345"/>
      <c r="AF702" s="345"/>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569</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56.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569</v>
      </c>
      <c r="AE704" s="782"/>
      <c r="AF704" s="782"/>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610</v>
      </c>
      <c r="AE705" s="714"/>
      <c r="AF705" s="714"/>
      <c r="AG705" s="124" t="s">
        <v>652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609</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609</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610</v>
      </c>
      <c r="AE708" s="604"/>
      <c r="AF708" s="604"/>
      <c r="AG708" s="741" t="s">
        <v>611</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569</v>
      </c>
      <c r="AE709" s="327"/>
      <c r="AF709" s="327"/>
      <c r="AG709" s="100" t="s">
        <v>657</v>
      </c>
      <c r="AH709" s="101"/>
      <c r="AI709" s="101"/>
      <c r="AJ709" s="101"/>
      <c r="AK709" s="101"/>
      <c r="AL709" s="101"/>
      <c r="AM709" s="101"/>
      <c r="AN709" s="101"/>
      <c r="AO709" s="101"/>
      <c r="AP709" s="101"/>
      <c r="AQ709" s="101"/>
      <c r="AR709" s="101"/>
      <c r="AS709" s="101"/>
      <c r="AT709" s="101"/>
      <c r="AU709" s="101"/>
      <c r="AV709" s="101"/>
      <c r="AW709" s="101"/>
      <c r="AX709" s="102"/>
    </row>
    <row r="710" spans="1:50" ht="66"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569</v>
      </c>
      <c r="AE710" s="327"/>
      <c r="AF710" s="327"/>
      <c r="AG710" s="100" t="s">
        <v>612</v>
      </c>
      <c r="AH710" s="101"/>
      <c r="AI710" s="101"/>
      <c r="AJ710" s="101"/>
      <c r="AK710" s="101"/>
      <c r="AL710" s="101"/>
      <c r="AM710" s="101"/>
      <c r="AN710" s="101"/>
      <c r="AO710" s="101"/>
      <c r="AP710" s="101"/>
      <c r="AQ710" s="101"/>
      <c r="AR710" s="101"/>
      <c r="AS710" s="101"/>
      <c r="AT710" s="101"/>
      <c r="AU710" s="101"/>
      <c r="AV710" s="101"/>
      <c r="AW710" s="101"/>
      <c r="AX710" s="102"/>
    </row>
    <row r="711" spans="1:50" ht="66"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569</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610</v>
      </c>
      <c r="AE712" s="782"/>
      <c r="AF712" s="782"/>
      <c r="AG712" s="809" t="s">
        <v>651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610</v>
      </c>
      <c r="AE713" s="327"/>
      <c r="AF713" s="662"/>
      <c r="AG713" s="100" t="s">
        <v>614</v>
      </c>
      <c r="AH713" s="101"/>
      <c r="AI713" s="101"/>
      <c r="AJ713" s="101"/>
      <c r="AK713" s="101"/>
      <c r="AL713" s="101"/>
      <c r="AM713" s="101"/>
      <c r="AN713" s="101"/>
      <c r="AO713" s="101"/>
      <c r="AP713" s="101"/>
      <c r="AQ713" s="101"/>
      <c r="AR713" s="101"/>
      <c r="AS713" s="101"/>
      <c r="AT713" s="101"/>
      <c r="AU713" s="101"/>
      <c r="AV713" s="101"/>
      <c r="AW713" s="101"/>
      <c r="AX713" s="102"/>
    </row>
    <row r="714" spans="1:50" ht="57"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569</v>
      </c>
      <c r="AE714" s="807"/>
      <c r="AF714" s="808"/>
      <c r="AG714" s="735" t="s">
        <v>615</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632</v>
      </c>
      <c r="AE715" s="604"/>
      <c r="AF715" s="655"/>
      <c r="AG715" s="741" t="s">
        <v>667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100" t="s">
        <v>616</v>
      </c>
      <c r="AH716" s="101"/>
      <c r="AI716" s="101"/>
      <c r="AJ716" s="101"/>
      <c r="AK716" s="101"/>
      <c r="AL716" s="101"/>
      <c r="AM716" s="101"/>
      <c r="AN716" s="101"/>
      <c r="AO716" s="101"/>
      <c r="AP716" s="101"/>
      <c r="AQ716" s="101"/>
      <c r="AR716" s="101"/>
      <c r="AS716" s="101"/>
      <c r="AT716" s="101"/>
      <c r="AU716" s="101"/>
      <c r="AV716" s="101"/>
      <c r="AW716" s="101"/>
      <c r="AX716" s="102"/>
    </row>
    <row r="717" spans="1:50" ht="35.25"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569</v>
      </c>
      <c r="AE717" s="327"/>
      <c r="AF717" s="327"/>
      <c r="AG717" s="100" t="s">
        <v>658</v>
      </c>
      <c r="AH717" s="101"/>
      <c r="AI717" s="101"/>
      <c r="AJ717" s="101"/>
      <c r="AK717" s="101"/>
      <c r="AL717" s="101"/>
      <c r="AM717" s="101"/>
      <c r="AN717" s="101"/>
      <c r="AO717" s="101"/>
      <c r="AP717" s="101"/>
      <c r="AQ717" s="101"/>
      <c r="AR717" s="101"/>
      <c r="AS717" s="101"/>
      <c r="AT717" s="101"/>
      <c r="AU717" s="101"/>
      <c r="AV717" s="101"/>
      <c r="AW717" s="101"/>
      <c r="AX717" s="102"/>
    </row>
    <row r="718" spans="1:50" ht="66"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569</v>
      </c>
      <c r="AE718" s="327"/>
      <c r="AF718" s="327"/>
      <c r="AG718" s="126" t="s">
        <v>659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610</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t="s">
        <v>633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7.5" customHeight="1" thickBot="1" x14ac:dyDescent="0.2">
      <c r="A729" s="633" t="s">
        <v>673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 customHeight="1" thickBot="1" x14ac:dyDescent="0.2">
      <c r="A731" s="798" t="s">
        <v>672</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 customHeight="1" thickBot="1" x14ac:dyDescent="0.2">
      <c r="A733" s="672" t="s">
        <v>388</v>
      </c>
      <c r="B733" s="673"/>
      <c r="C733" s="673"/>
      <c r="D733" s="673"/>
      <c r="E733" s="674"/>
      <c r="F733" s="636" t="s">
        <v>669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409</v>
      </c>
      <c r="B737" s="209"/>
      <c r="C737" s="209"/>
      <c r="D737" s="210"/>
      <c r="E737" s="988"/>
      <c r="F737" s="988"/>
      <c r="G737" s="988"/>
      <c r="H737" s="988"/>
      <c r="I737" s="988"/>
      <c r="J737" s="988"/>
      <c r="K737" s="988"/>
      <c r="L737" s="988"/>
      <c r="M737" s="988"/>
      <c r="N737" s="364" t="s">
        <v>404</v>
      </c>
      <c r="O737" s="364"/>
      <c r="P737" s="364"/>
      <c r="Q737" s="364"/>
      <c r="R737" s="988"/>
      <c r="S737" s="988"/>
      <c r="T737" s="988"/>
      <c r="U737" s="988"/>
      <c r="V737" s="988"/>
      <c r="W737" s="988"/>
      <c r="X737" s="988"/>
      <c r="Y737" s="988"/>
      <c r="Z737" s="988"/>
      <c r="AA737" s="364" t="s">
        <v>403</v>
      </c>
      <c r="AB737" s="364"/>
      <c r="AC737" s="364"/>
      <c r="AD737" s="364"/>
      <c r="AE737" s="988"/>
      <c r="AF737" s="988"/>
      <c r="AG737" s="988"/>
      <c r="AH737" s="988"/>
      <c r="AI737" s="988"/>
      <c r="AJ737" s="988"/>
      <c r="AK737" s="988"/>
      <c r="AL737" s="988"/>
      <c r="AM737" s="988"/>
      <c r="AN737" s="364" t="s">
        <v>402</v>
      </c>
      <c r="AO737" s="364"/>
      <c r="AP737" s="364"/>
      <c r="AQ737" s="364"/>
      <c r="AR737" s="994"/>
      <c r="AS737" s="995"/>
      <c r="AT737" s="995"/>
      <c r="AU737" s="995"/>
      <c r="AV737" s="995"/>
      <c r="AW737" s="995"/>
      <c r="AX737" s="996"/>
      <c r="AY737" s="88"/>
      <c r="AZ737" s="88"/>
    </row>
    <row r="738" spans="1:52" ht="24.75" customHeight="1" x14ac:dyDescent="0.15">
      <c r="A738" s="987" t="s">
        <v>401</v>
      </c>
      <c r="B738" s="209"/>
      <c r="C738" s="209"/>
      <c r="D738" s="210"/>
      <c r="E738" s="988"/>
      <c r="F738" s="988"/>
      <c r="G738" s="988"/>
      <c r="H738" s="988"/>
      <c r="I738" s="988"/>
      <c r="J738" s="988"/>
      <c r="K738" s="988"/>
      <c r="L738" s="988"/>
      <c r="M738" s="988"/>
      <c r="N738" s="364" t="s">
        <v>400</v>
      </c>
      <c r="O738" s="364"/>
      <c r="P738" s="364"/>
      <c r="Q738" s="364"/>
      <c r="R738" s="988" t="s">
        <v>670</v>
      </c>
      <c r="S738" s="988"/>
      <c r="T738" s="988"/>
      <c r="U738" s="988"/>
      <c r="V738" s="988"/>
      <c r="W738" s="988"/>
      <c r="X738" s="988"/>
      <c r="Y738" s="988"/>
      <c r="Z738" s="988"/>
      <c r="AA738" s="364" t="s">
        <v>399</v>
      </c>
      <c r="AB738" s="364"/>
      <c r="AC738" s="364"/>
      <c r="AD738" s="364"/>
      <c r="AE738" s="988" t="s">
        <v>619</v>
      </c>
      <c r="AF738" s="988"/>
      <c r="AG738" s="988"/>
      <c r="AH738" s="988"/>
      <c r="AI738" s="988"/>
      <c r="AJ738" s="988"/>
      <c r="AK738" s="988"/>
      <c r="AL738" s="988"/>
      <c r="AM738" s="988"/>
      <c r="AN738" s="364" t="s">
        <v>398</v>
      </c>
      <c r="AO738" s="364"/>
      <c r="AP738" s="364"/>
      <c r="AQ738" s="364"/>
      <c r="AR738" s="994" t="s">
        <v>620</v>
      </c>
      <c r="AS738" s="995"/>
      <c r="AT738" s="995"/>
      <c r="AU738" s="995"/>
      <c r="AV738" s="995"/>
      <c r="AW738" s="995"/>
      <c r="AX738" s="996"/>
    </row>
    <row r="739" spans="1:52" ht="24.75" customHeight="1" x14ac:dyDescent="0.15">
      <c r="A739" s="987" t="s">
        <v>397</v>
      </c>
      <c r="B739" s="209"/>
      <c r="C739" s="209"/>
      <c r="D739" s="210"/>
      <c r="E739" s="988" t="s">
        <v>634</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421</v>
      </c>
      <c r="B740" s="970"/>
      <c r="C740" s="970"/>
      <c r="D740" s="971"/>
      <c r="E740" s="972" t="s">
        <v>563</v>
      </c>
      <c r="F740" s="973"/>
      <c r="G740" s="973"/>
      <c r="H740" s="92" t="str">
        <f>IF(E740="", "", "(")</f>
        <v>(</v>
      </c>
      <c r="I740" s="973"/>
      <c r="J740" s="973"/>
      <c r="K740" s="92" t="str">
        <f>IF(OR(I740="　", I740=""), "", "-")</f>
        <v/>
      </c>
      <c r="L740" s="974">
        <v>613</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t="s">
        <v>621</v>
      </c>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t="s">
        <v>622</v>
      </c>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t="s">
        <v>623</v>
      </c>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t="s">
        <v>624</v>
      </c>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635</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625</v>
      </c>
      <c r="H782" s="670"/>
      <c r="I782" s="670"/>
      <c r="J782" s="670"/>
      <c r="K782" s="671"/>
      <c r="L782" s="663" t="s">
        <v>656</v>
      </c>
      <c r="M782" s="664"/>
      <c r="N782" s="664"/>
      <c r="O782" s="664"/>
      <c r="P782" s="664"/>
      <c r="Q782" s="664"/>
      <c r="R782" s="664"/>
      <c r="S782" s="664"/>
      <c r="T782" s="664"/>
      <c r="U782" s="664"/>
      <c r="V782" s="664"/>
      <c r="W782" s="664"/>
      <c r="X782" s="665"/>
      <c r="Y782" s="387">
        <v>269</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t="s">
        <v>655</v>
      </c>
      <c r="H783" s="606"/>
      <c r="I783" s="606"/>
      <c r="J783" s="606"/>
      <c r="K783" s="607"/>
      <c r="L783" s="597"/>
      <c r="M783" s="598"/>
      <c r="N783" s="598"/>
      <c r="O783" s="598"/>
      <c r="P783" s="598"/>
      <c r="Q783" s="598"/>
      <c r="R783" s="598"/>
      <c r="S783" s="598"/>
      <c r="T783" s="598"/>
      <c r="U783" s="598"/>
      <c r="V783" s="598"/>
      <c r="W783" s="598"/>
      <c r="X783" s="599"/>
      <c r="Y783" s="600">
        <v>28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654</v>
      </c>
      <c r="H784" s="606"/>
      <c r="I784" s="606"/>
      <c r="J784" s="606"/>
      <c r="K784" s="607"/>
      <c r="L784" s="597"/>
      <c r="M784" s="598"/>
      <c r="N784" s="598"/>
      <c r="O784" s="598"/>
      <c r="P784" s="598"/>
      <c r="Q784" s="598"/>
      <c r="R784" s="598"/>
      <c r="S784" s="598"/>
      <c r="T784" s="598"/>
      <c r="U784" s="598"/>
      <c r="V784" s="598"/>
      <c r="W784" s="598"/>
      <c r="X784" s="599"/>
      <c r="Y784" s="600">
        <v>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653</v>
      </c>
      <c r="H785" s="606"/>
      <c r="I785" s="606"/>
      <c r="J785" s="606"/>
      <c r="K785" s="607"/>
      <c r="L785" s="597"/>
      <c r="M785" s="598"/>
      <c r="N785" s="598"/>
      <c r="O785" s="598"/>
      <c r="P785" s="598"/>
      <c r="Q785" s="598"/>
      <c r="R785" s="598"/>
      <c r="S785" s="598"/>
      <c r="T785" s="598"/>
      <c r="U785" s="598"/>
      <c r="V785" s="598"/>
      <c r="W785" s="598"/>
      <c r="X785" s="599"/>
      <c r="Y785" s="600">
        <v>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304</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637</v>
      </c>
      <c r="D838" s="346"/>
      <c r="E838" s="346"/>
      <c r="F838" s="346"/>
      <c r="G838" s="346"/>
      <c r="H838" s="346"/>
      <c r="I838" s="346"/>
      <c r="J838" s="347">
        <v>2000020170003</v>
      </c>
      <c r="K838" s="348"/>
      <c r="L838" s="348"/>
      <c r="M838" s="348"/>
      <c r="N838" s="348"/>
      <c r="O838" s="348"/>
      <c r="P838" s="349" t="s">
        <v>636</v>
      </c>
      <c r="Q838" s="349"/>
      <c r="R838" s="349"/>
      <c r="S838" s="349"/>
      <c r="T838" s="349"/>
      <c r="U838" s="349"/>
      <c r="V838" s="349"/>
      <c r="W838" s="349"/>
      <c r="X838" s="349"/>
      <c r="Y838" s="350">
        <v>304</v>
      </c>
      <c r="Z838" s="351"/>
      <c r="AA838" s="351"/>
      <c r="AB838" s="352"/>
      <c r="AC838" s="362" t="s">
        <v>647</v>
      </c>
      <c r="AD838" s="370"/>
      <c r="AE838" s="370"/>
      <c r="AF838" s="370"/>
      <c r="AG838" s="370"/>
      <c r="AH838" s="371" t="s">
        <v>648</v>
      </c>
      <c r="AI838" s="372"/>
      <c r="AJ838" s="372"/>
      <c r="AK838" s="372"/>
      <c r="AL838" s="371" t="s">
        <v>648</v>
      </c>
      <c r="AM838" s="372"/>
      <c r="AN838" s="372"/>
      <c r="AO838" s="372"/>
      <c r="AP838" s="359" t="s">
        <v>649</v>
      </c>
      <c r="AQ838" s="359"/>
      <c r="AR838" s="359"/>
      <c r="AS838" s="359"/>
      <c r="AT838" s="359"/>
      <c r="AU838" s="359"/>
      <c r="AV838" s="359"/>
      <c r="AW838" s="359"/>
      <c r="AX838" s="359"/>
    </row>
    <row r="839" spans="1:50" ht="30" customHeight="1" x14ac:dyDescent="0.15">
      <c r="A839" s="375">
        <v>2</v>
      </c>
      <c r="B839" s="375">
        <v>1</v>
      </c>
      <c r="C839" s="360" t="s">
        <v>638</v>
      </c>
      <c r="D839" s="346"/>
      <c r="E839" s="346"/>
      <c r="F839" s="346"/>
      <c r="G839" s="346"/>
      <c r="H839" s="346"/>
      <c r="I839" s="346"/>
      <c r="J839" s="347">
        <v>2000020080004</v>
      </c>
      <c r="K839" s="348"/>
      <c r="L839" s="348"/>
      <c r="M839" s="348"/>
      <c r="N839" s="348"/>
      <c r="O839" s="348"/>
      <c r="P839" s="349" t="s">
        <v>636</v>
      </c>
      <c r="Q839" s="349"/>
      <c r="R839" s="349"/>
      <c r="S839" s="349"/>
      <c r="T839" s="349"/>
      <c r="U839" s="349"/>
      <c r="V839" s="349"/>
      <c r="W839" s="349"/>
      <c r="X839" s="349"/>
      <c r="Y839" s="350">
        <v>231</v>
      </c>
      <c r="Z839" s="351"/>
      <c r="AA839" s="351"/>
      <c r="AB839" s="352"/>
      <c r="AC839" s="362" t="s">
        <v>647</v>
      </c>
      <c r="AD839" s="362"/>
      <c r="AE839" s="362"/>
      <c r="AF839" s="362"/>
      <c r="AG839" s="362"/>
      <c r="AH839" s="371" t="s">
        <v>648</v>
      </c>
      <c r="AI839" s="372"/>
      <c r="AJ839" s="372"/>
      <c r="AK839" s="372"/>
      <c r="AL839" s="371" t="s">
        <v>648</v>
      </c>
      <c r="AM839" s="372"/>
      <c r="AN839" s="372"/>
      <c r="AO839" s="372"/>
      <c r="AP839" s="359" t="s">
        <v>414</v>
      </c>
      <c r="AQ839" s="359"/>
      <c r="AR839" s="359"/>
      <c r="AS839" s="359"/>
      <c r="AT839" s="359"/>
      <c r="AU839" s="359"/>
      <c r="AV839" s="359"/>
      <c r="AW839" s="359"/>
      <c r="AX839" s="359"/>
    </row>
    <row r="840" spans="1:50" ht="30" customHeight="1" x14ac:dyDescent="0.15">
      <c r="A840" s="375">
        <v>3</v>
      </c>
      <c r="B840" s="375">
        <v>1</v>
      </c>
      <c r="C840" s="360" t="s">
        <v>639</v>
      </c>
      <c r="D840" s="346"/>
      <c r="E840" s="346"/>
      <c r="F840" s="346"/>
      <c r="G840" s="346"/>
      <c r="H840" s="346"/>
      <c r="I840" s="346"/>
      <c r="J840" s="347">
        <v>1000020140007</v>
      </c>
      <c r="K840" s="348"/>
      <c r="L840" s="348"/>
      <c r="M840" s="348"/>
      <c r="N840" s="348"/>
      <c r="O840" s="348"/>
      <c r="P840" s="349" t="s">
        <v>636</v>
      </c>
      <c r="Q840" s="349"/>
      <c r="R840" s="349"/>
      <c r="S840" s="349"/>
      <c r="T840" s="349"/>
      <c r="U840" s="349"/>
      <c r="V840" s="349"/>
      <c r="W840" s="349"/>
      <c r="X840" s="349"/>
      <c r="Y840" s="350">
        <v>229</v>
      </c>
      <c r="Z840" s="351"/>
      <c r="AA840" s="351"/>
      <c r="AB840" s="352"/>
      <c r="AC840" s="362" t="s">
        <v>647</v>
      </c>
      <c r="AD840" s="362"/>
      <c r="AE840" s="362"/>
      <c r="AF840" s="362"/>
      <c r="AG840" s="362"/>
      <c r="AH840" s="371" t="s">
        <v>648</v>
      </c>
      <c r="AI840" s="372"/>
      <c r="AJ840" s="372"/>
      <c r="AK840" s="372"/>
      <c r="AL840" s="371" t="s">
        <v>648</v>
      </c>
      <c r="AM840" s="372"/>
      <c r="AN840" s="372"/>
      <c r="AO840" s="372"/>
      <c r="AP840" s="359" t="s">
        <v>650</v>
      </c>
      <c r="AQ840" s="359"/>
      <c r="AR840" s="359"/>
      <c r="AS840" s="359"/>
      <c r="AT840" s="359"/>
      <c r="AU840" s="359"/>
      <c r="AV840" s="359"/>
      <c r="AW840" s="359"/>
      <c r="AX840" s="359"/>
    </row>
    <row r="841" spans="1:50" ht="30" customHeight="1" x14ac:dyDescent="0.15">
      <c r="A841" s="375">
        <v>4</v>
      </c>
      <c r="B841" s="375">
        <v>1</v>
      </c>
      <c r="C841" s="360" t="s">
        <v>640</v>
      </c>
      <c r="D841" s="346"/>
      <c r="E841" s="346"/>
      <c r="F841" s="346"/>
      <c r="G841" s="346"/>
      <c r="H841" s="346"/>
      <c r="I841" s="346"/>
      <c r="J841" s="347">
        <v>4000020030007</v>
      </c>
      <c r="K841" s="348"/>
      <c r="L841" s="348"/>
      <c r="M841" s="348"/>
      <c r="N841" s="348"/>
      <c r="O841" s="348"/>
      <c r="P841" s="349" t="s">
        <v>636</v>
      </c>
      <c r="Q841" s="349"/>
      <c r="R841" s="349"/>
      <c r="S841" s="349"/>
      <c r="T841" s="349"/>
      <c r="U841" s="349"/>
      <c r="V841" s="349"/>
      <c r="W841" s="349"/>
      <c r="X841" s="349"/>
      <c r="Y841" s="350">
        <v>171</v>
      </c>
      <c r="Z841" s="351"/>
      <c r="AA841" s="351"/>
      <c r="AB841" s="352"/>
      <c r="AC841" s="362" t="s">
        <v>647</v>
      </c>
      <c r="AD841" s="362"/>
      <c r="AE841" s="362"/>
      <c r="AF841" s="362"/>
      <c r="AG841" s="362"/>
      <c r="AH841" s="371" t="s">
        <v>648</v>
      </c>
      <c r="AI841" s="372"/>
      <c r="AJ841" s="372"/>
      <c r="AK841" s="372"/>
      <c r="AL841" s="371" t="s">
        <v>648</v>
      </c>
      <c r="AM841" s="372"/>
      <c r="AN841" s="372"/>
      <c r="AO841" s="372"/>
      <c r="AP841" s="359" t="s">
        <v>649</v>
      </c>
      <c r="AQ841" s="359"/>
      <c r="AR841" s="359"/>
      <c r="AS841" s="359"/>
      <c r="AT841" s="359"/>
      <c r="AU841" s="359"/>
      <c r="AV841" s="359"/>
      <c r="AW841" s="359"/>
      <c r="AX841" s="359"/>
    </row>
    <row r="842" spans="1:50" ht="30" customHeight="1" x14ac:dyDescent="0.15">
      <c r="A842" s="375">
        <v>5</v>
      </c>
      <c r="B842" s="375">
        <v>1</v>
      </c>
      <c r="C842" s="360" t="s">
        <v>641</v>
      </c>
      <c r="D842" s="346"/>
      <c r="E842" s="346"/>
      <c r="F842" s="346"/>
      <c r="G842" s="346"/>
      <c r="H842" s="346"/>
      <c r="I842" s="346"/>
      <c r="J842" s="347">
        <v>5000020150002</v>
      </c>
      <c r="K842" s="348"/>
      <c r="L842" s="348"/>
      <c r="M842" s="348"/>
      <c r="N842" s="348"/>
      <c r="O842" s="348"/>
      <c r="P842" s="349" t="s">
        <v>636</v>
      </c>
      <c r="Q842" s="349"/>
      <c r="R842" s="349"/>
      <c r="S842" s="349"/>
      <c r="T842" s="349"/>
      <c r="U842" s="349"/>
      <c r="V842" s="349"/>
      <c r="W842" s="349"/>
      <c r="X842" s="349"/>
      <c r="Y842" s="350">
        <v>139</v>
      </c>
      <c r="Z842" s="351"/>
      <c r="AA842" s="351"/>
      <c r="AB842" s="352"/>
      <c r="AC842" s="353" t="s">
        <v>647</v>
      </c>
      <c r="AD842" s="353"/>
      <c r="AE842" s="353"/>
      <c r="AF842" s="353"/>
      <c r="AG842" s="353"/>
      <c r="AH842" s="371" t="s">
        <v>648</v>
      </c>
      <c r="AI842" s="372"/>
      <c r="AJ842" s="372"/>
      <c r="AK842" s="372"/>
      <c r="AL842" s="371" t="s">
        <v>648</v>
      </c>
      <c r="AM842" s="372"/>
      <c r="AN842" s="372"/>
      <c r="AO842" s="372"/>
      <c r="AP842" s="359" t="s">
        <v>414</v>
      </c>
      <c r="AQ842" s="359"/>
      <c r="AR842" s="359"/>
      <c r="AS842" s="359"/>
      <c r="AT842" s="359"/>
      <c r="AU842" s="359"/>
      <c r="AV842" s="359"/>
      <c r="AW842" s="359"/>
      <c r="AX842" s="359"/>
    </row>
    <row r="843" spans="1:50" ht="30" customHeight="1" x14ac:dyDescent="0.15">
      <c r="A843" s="375">
        <v>6</v>
      </c>
      <c r="B843" s="375">
        <v>1</v>
      </c>
      <c r="C843" s="360" t="s">
        <v>642</v>
      </c>
      <c r="D843" s="346"/>
      <c r="E843" s="346"/>
      <c r="F843" s="346"/>
      <c r="G843" s="346"/>
      <c r="H843" s="346"/>
      <c r="I843" s="346"/>
      <c r="J843" s="347">
        <v>7000020250007</v>
      </c>
      <c r="K843" s="348"/>
      <c r="L843" s="348"/>
      <c r="M843" s="348"/>
      <c r="N843" s="348"/>
      <c r="O843" s="348"/>
      <c r="P843" s="349" t="s">
        <v>636</v>
      </c>
      <c r="Q843" s="349"/>
      <c r="R843" s="349"/>
      <c r="S843" s="349"/>
      <c r="T843" s="349"/>
      <c r="U843" s="349"/>
      <c r="V843" s="349"/>
      <c r="W843" s="349"/>
      <c r="X843" s="349"/>
      <c r="Y843" s="350">
        <v>126</v>
      </c>
      <c r="Z843" s="351"/>
      <c r="AA843" s="351"/>
      <c r="AB843" s="352"/>
      <c r="AC843" s="353" t="s">
        <v>647</v>
      </c>
      <c r="AD843" s="353"/>
      <c r="AE843" s="353"/>
      <c r="AF843" s="353"/>
      <c r="AG843" s="353"/>
      <c r="AH843" s="371" t="s">
        <v>648</v>
      </c>
      <c r="AI843" s="372"/>
      <c r="AJ843" s="372"/>
      <c r="AK843" s="372"/>
      <c r="AL843" s="371" t="s">
        <v>648</v>
      </c>
      <c r="AM843" s="372"/>
      <c r="AN843" s="372"/>
      <c r="AO843" s="372"/>
      <c r="AP843" s="359" t="s">
        <v>650</v>
      </c>
      <c r="AQ843" s="359"/>
      <c r="AR843" s="359"/>
      <c r="AS843" s="359"/>
      <c r="AT843" s="359"/>
      <c r="AU843" s="359"/>
      <c r="AV843" s="359"/>
      <c r="AW843" s="359"/>
      <c r="AX843" s="359"/>
    </row>
    <row r="844" spans="1:50" ht="30" customHeight="1" x14ac:dyDescent="0.15">
      <c r="A844" s="375">
        <v>7</v>
      </c>
      <c r="B844" s="375">
        <v>1</v>
      </c>
      <c r="C844" s="360" t="s">
        <v>643</v>
      </c>
      <c r="D844" s="346"/>
      <c r="E844" s="346"/>
      <c r="F844" s="346"/>
      <c r="G844" s="346"/>
      <c r="H844" s="346"/>
      <c r="I844" s="346"/>
      <c r="J844" s="347">
        <v>8000020040002</v>
      </c>
      <c r="K844" s="348"/>
      <c r="L844" s="348"/>
      <c r="M844" s="348"/>
      <c r="N844" s="348"/>
      <c r="O844" s="348"/>
      <c r="P844" s="349" t="s">
        <v>636</v>
      </c>
      <c r="Q844" s="349"/>
      <c r="R844" s="349"/>
      <c r="S844" s="349"/>
      <c r="T844" s="349"/>
      <c r="U844" s="349"/>
      <c r="V844" s="349"/>
      <c r="W844" s="349"/>
      <c r="X844" s="349"/>
      <c r="Y844" s="350">
        <v>112</v>
      </c>
      <c r="Z844" s="351"/>
      <c r="AA844" s="351"/>
      <c r="AB844" s="352"/>
      <c r="AC844" s="353" t="s">
        <v>647</v>
      </c>
      <c r="AD844" s="353"/>
      <c r="AE844" s="353"/>
      <c r="AF844" s="353"/>
      <c r="AG844" s="353"/>
      <c r="AH844" s="371" t="s">
        <v>648</v>
      </c>
      <c r="AI844" s="372"/>
      <c r="AJ844" s="372"/>
      <c r="AK844" s="372"/>
      <c r="AL844" s="371" t="s">
        <v>648</v>
      </c>
      <c r="AM844" s="372"/>
      <c r="AN844" s="372"/>
      <c r="AO844" s="372"/>
      <c r="AP844" s="359" t="s">
        <v>649</v>
      </c>
      <c r="AQ844" s="359"/>
      <c r="AR844" s="359"/>
      <c r="AS844" s="359"/>
      <c r="AT844" s="359"/>
      <c r="AU844" s="359"/>
      <c r="AV844" s="359"/>
      <c r="AW844" s="359"/>
      <c r="AX844" s="359"/>
    </row>
    <row r="845" spans="1:50" ht="30" customHeight="1" x14ac:dyDescent="0.15">
      <c r="A845" s="375">
        <v>8</v>
      </c>
      <c r="B845" s="375">
        <v>1</v>
      </c>
      <c r="C845" s="360" t="s">
        <v>644</v>
      </c>
      <c r="D845" s="346"/>
      <c r="E845" s="346"/>
      <c r="F845" s="346"/>
      <c r="G845" s="346"/>
      <c r="H845" s="346"/>
      <c r="I845" s="346"/>
      <c r="J845" s="347">
        <v>1000020440001</v>
      </c>
      <c r="K845" s="348"/>
      <c r="L845" s="348"/>
      <c r="M845" s="348"/>
      <c r="N845" s="348"/>
      <c r="O845" s="348"/>
      <c r="P845" s="349" t="s">
        <v>636</v>
      </c>
      <c r="Q845" s="349"/>
      <c r="R845" s="349"/>
      <c r="S845" s="349"/>
      <c r="T845" s="349"/>
      <c r="U845" s="349"/>
      <c r="V845" s="349"/>
      <c r="W845" s="349"/>
      <c r="X845" s="349"/>
      <c r="Y845" s="350">
        <v>103</v>
      </c>
      <c r="Z845" s="351"/>
      <c r="AA845" s="351"/>
      <c r="AB845" s="352"/>
      <c r="AC845" s="353" t="s">
        <v>647</v>
      </c>
      <c r="AD845" s="353"/>
      <c r="AE845" s="353"/>
      <c r="AF845" s="353"/>
      <c r="AG845" s="353"/>
      <c r="AH845" s="371" t="s">
        <v>648</v>
      </c>
      <c r="AI845" s="372"/>
      <c r="AJ845" s="372"/>
      <c r="AK845" s="372"/>
      <c r="AL845" s="371" t="s">
        <v>648</v>
      </c>
      <c r="AM845" s="372"/>
      <c r="AN845" s="372"/>
      <c r="AO845" s="372"/>
      <c r="AP845" s="359" t="s">
        <v>649</v>
      </c>
      <c r="AQ845" s="359"/>
      <c r="AR845" s="359"/>
      <c r="AS845" s="359"/>
      <c r="AT845" s="359"/>
      <c r="AU845" s="359"/>
      <c r="AV845" s="359"/>
      <c r="AW845" s="359"/>
      <c r="AX845" s="359"/>
    </row>
    <row r="846" spans="1:50" ht="30" customHeight="1" x14ac:dyDescent="0.15">
      <c r="A846" s="375">
        <v>9</v>
      </c>
      <c r="B846" s="375">
        <v>1</v>
      </c>
      <c r="C846" s="360" t="s">
        <v>645</v>
      </c>
      <c r="D846" s="346"/>
      <c r="E846" s="346"/>
      <c r="F846" s="346"/>
      <c r="G846" s="346"/>
      <c r="H846" s="346"/>
      <c r="I846" s="346"/>
      <c r="J846" s="347">
        <v>4000020210005</v>
      </c>
      <c r="K846" s="348"/>
      <c r="L846" s="348"/>
      <c r="M846" s="348"/>
      <c r="N846" s="348"/>
      <c r="O846" s="348"/>
      <c r="P846" s="349" t="s">
        <v>636</v>
      </c>
      <c r="Q846" s="349"/>
      <c r="R846" s="349"/>
      <c r="S846" s="349"/>
      <c r="T846" s="349"/>
      <c r="U846" s="349"/>
      <c r="V846" s="349"/>
      <c r="W846" s="349"/>
      <c r="X846" s="349"/>
      <c r="Y846" s="350">
        <v>100</v>
      </c>
      <c r="Z846" s="351"/>
      <c r="AA846" s="351"/>
      <c r="AB846" s="352"/>
      <c r="AC846" s="353" t="s">
        <v>647</v>
      </c>
      <c r="AD846" s="353"/>
      <c r="AE846" s="353"/>
      <c r="AF846" s="353"/>
      <c r="AG846" s="353"/>
      <c r="AH846" s="371" t="s">
        <v>648</v>
      </c>
      <c r="AI846" s="372"/>
      <c r="AJ846" s="372"/>
      <c r="AK846" s="372"/>
      <c r="AL846" s="371" t="s">
        <v>648</v>
      </c>
      <c r="AM846" s="372"/>
      <c r="AN846" s="372"/>
      <c r="AO846" s="372"/>
      <c r="AP846" s="359" t="s">
        <v>649</v>
      </c>
      <c r="AQ846" s="359"/>
      <c r="AR846" s="359"/>
      <c r="AS846" s="359"/>
      <c r="AT846" s="359"/>
      <c r="AU846" s="359"/>
      <c r="AV846" s="359"/>
      <c r="AW846" s="359"/>
      <c r="AX846" s="359"/>
    </row>
    <row r="847" spans="1:50" ht="30" customHeight="1" x14ac:dyDescent="0.15">
      <c r="A847" s="375">
        <v>10</v>
      </c>
      <c r="B847" s="375">
        <v>1</v>
      </c>
      <c r="C847" s="360" t="s">
        <v>646</v>
      </c>
      <c r="D847" s="346"/>
      <c r="E847" s="346"/>
      <c r="F847" s="346"/>
      <c r="G847" s="346"/>
      <c r="H847" s="346"/>
      <c r="I847" s="346"/>
      <c r="J847" s="347">
        <v>7000020070009</v>
      </c>
      <c r="K847" s="348"/>
      <c r="L847" s="348"/>
      <c r="M847" s="348"/>
      <c r="N847" s="348"/>
      <c r="O847" s="348"/>
      <c r="P847" s="349" t="s">
        <v>636</v>
      </c>
      <c r="Q847" s="349"/>
      <c r="R847" s="349"/>
      <c r="S847" s="349"/>
      <c r="T847" s="349"/>
      <c r="U847" s="349"/>
      <c r="V847" s="349"/>
      <c r="W847" s="349"/>
      <c r="X847" s="349"/>
      <c r="Y847" s="350">
        <v>96</v>
      </c>
      <c r="Z847" s="351"/>
      <c r="AA847" s="351"/>
      <c r="AB847" s="352"/>
      <c r="AC847" s="353" t="s">
        <v>647</v>
      </c>
      <c r="AD847" s="353"/>
      <c r="AE847" s="353"/>
      <c r="AF847" s="353"/>
      <c r="AG847" s="353"/>
      <c r="AH847" s="371" t="s">
        <v>648</v>
      </c>
      <c r="AI847" s="372"/>
      <c r="AJ847" s="372"/>
      <c r="AK847" s="372"/>
      <c r="AL847" s="371" t="s">
        <v>648</v>
      </c>
      <c r="AM847" s="372"/>
      <c r="AN847" s="372"/>
      <c r="AO847" s="372"/>
      <c r="AP847" s="359" t="s">
        <v>650</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3">
    <cfRule type="expression" dxfId="2791" priority="13887">
      <formula>IF(RIGHT(TEXT(Y783,"0.#"),1)=".",FALSE,TRUE)</formula>
    </cfRule>
    <cfRule type="expression" dxfId="2790" priority="13888">
      <formula>IF(RIGHT(TEXT(Y783,"0.#"),1)=".",TRUE,FALSE)</formula>
    </cfRule>
  </conditionalFormatting>
  <conditionalFormatting sqref="Y792">
    <cfRule type="expression" dxfId="2789" priority="13883">
      <formula>IF(RIGHT(TEXT(Y792,"0.#"),1)=".",FALSE,TRUE)</formula>
    </cfRule>
    <cfRule type="expression" dxfId="2788" priority="13884">
      <formula>IF(RIGHT(TEXT(Y792,"0.#"),1)=".",TRUE,FALSE)</formula>
    </cfRule>
  </conditionalFormatting>
  <conditionalFormatting sqref="Y823:Y830 Y821 Y810:Y817 Y808 Y797:Y804 Y795">
    <cfRule type="expression" dxfId="2787" priority="13665">
      <formula>IF(RIGHT(TEXT(Y795,"0.#"),1)=".",FALSE,TRUE)</formula>
    </cfRule>
    <cfRule type="expression" dxfId="2786" priority="13666">
      <formula>IF(RIGHT(TEXT(Y795,"0.#"),1)=".",TRUE,FALSE)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4:Y791 Y782">
    <cfRule type="expression" dxfId="2779" priority="13689">
      <formula>IF(RIGHT(TEXT(Y782,"0.#"),1)=".",FALSE,TRUE)</formula>
    </cfRule>
    <cfRule type="expression" dxfId="2778" priority="13690">
      <formula>IF(RIGHT(TEXT(Y782,"0.#"),1)=".",TRUE,FALSE)</formula>
    </cfRule>
  </conditionalFormatting>
  <conditionalFormatting sqref="AU783">
    <cfRule type="expression" dxfId="2777" priority="13687">
      <formula>IF(RIGHT(TEXT(AU783,"0.#"),1)=".",FALSE,TRUE)</formula>
    </cfRule>
    <cfRule type="expression" dxfId="2776" priority="13688">
      <formula>IF(RIGHT(TEXT(AU783,"0.#"),1)=".",TRUE,FALSE)</formula>
    </cfRule>
  </conditionalFormatting>
  <conditionalFormatting sqref="AU792">
    <cfRule type="expression" dxfId="2775" priority="13685">
      <formula>IF(RIGHT(TEXT(AU792,"0.#"),1)=".",FALSE,TRUE)</formula>
    </cfRule>
    <cfRule type="expression" dxfId="2774" priority="13686">
      <formula>IF(RIGHT(TEXT(AU792,"0.#"),1)=".",TRUE,FALSE)</formula>
    </cfRule>
  </conditionalFormatting>
  <conditionalFormatting sqref="AU784:AU791 AU782">
    <cfRule type="expression" dxfId="2773" priority="13683">
      <formula>IF(RIGHT(TEXT(AU782,"0.#"),1)=".",FALSE,TRUE)</formula>
    </cfRule>
    <cfRule type="expression" dxfId="2772" priority="13684">
      <formula>IF(RIGHT(TEXT(AU782,"0.#"),1)=".",TRUE,FALSE)</formula>
    </cfRule>
  </conditionalFormatting>
  <conditionalFormatting sqref="Y822 Y809 Y796">
    <cfRule type="expression" dxfId="2771" priority="13669">
      <formula>IF(RIGHT(TEXT(Y796,"0.#"),1)=".",FALSE,TRUE)</formula>
    </cfRule>
    <cfRule type="expression" dxfId="2770" priority="13670">
      <formula>IF(RIGHT(TEXT(Y796,"0.#"),1)=".",TRUE,FALSE)</formula>
    </cfRule>
  </conditionalFormatting>
  <conditionalFormatting sqref="Y831 Y818 Y805">
    <cfRule type="expression" dxfId="2769" priority="13667">
      <formula>IF(RIGHT(TEXT(Y805,"0.#"),1)=".",FALSE,TRUE)</formula>
    </cfRule>
    <cfRule type="expression" dxfId="2768" priority="13668">
      <formula>IF(RIGHT(TEXT(Y805,"0.#"),1)=".",TRUE,FALSE)</formula>
    </cfRule>
  </conditionalFormatting>
  <conditionalFormatting sqref="AU822 AU809 AU796">
    <cfRule type="expression" dxfId="2767" priority="13663">
      <formula>IF(RIGHT(TEXT(AU796,"0.#"),1)=".",FALSE,TRUE)</formula>
    </cfRule>
    <cfRule type="expression" dxfId="2766" priority="13664">
      <formula>IF(RIGHT(TEXT(AU796,"0.#"),1)=".",TRUE,FALSE)</formula>
    </cfRule>
  </conditionalFormatting>
  <conditionalFormatting sqref="AU831 AU818 AU805">
    <cfRule type="expression" dxfId="2765" priority="13661">
      <formula>IF(RIGHT(TEXT(AU805,"0.#"),1)=".",FALSE,TRUE)</formula>
    </cfRule>
    <cfRule type="expression" dxfId="2764" priority="13662">
      <formula>IF(RIGHT(TEXT(AU805,"0.#"),1)=".",TRUE,FALSE)</formula>
    </cfRule>
  </conditionalFormatting>
  <conditionalFormatting sqref="AU823:AU830 AU821 AU810:AU817 AU808 AU797:AU804 AU795">
    <cfRule type="expression" dxfId="2763" priority="13659">
      <formula>IF(RIGHT(TEXT(AU795,"0.#"),1)=".",FALSE,TRUE)</formula>
    </cfRule>
    <cfRule type="expression" dxfId="2762" priority="13660">
      <formula>IF(RIGHT(TEXT(AU795,"0.#"),1)=".",TRUE,FALSE)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Q116">
    <cfRule type="expression" dxfId="2595" priority="13167">
      <formula>IF(RIGHT(TEXT(AQ116,"0.#"),1)=".",FALSE,TRUE)</formula>
    </cfRule>
    <cfRule type="expression" dxfId="2594" priority="13168">
      <formula>IF(RIGHT(TEXT(AQ116,"0.#"),1)=".",TRUE,FALSE)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M117">
    <cfRule type="expression" dxfId="2591" priority="13161">
      <formula>IF(RIGHT(TEXT(AM117,"0.#"),1)=".",FALSE,TRUE)</formula>
    </cfRule>
    <cfRule type="expression" dxfId="2590" priority="13162">
      <formula>IF(RIGHT(TEXT(AM117,"0.#"),1)=".",TRUE,FALSE)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8:AO867">
    <cfRule type="expression" dxfId="2505" priority="6637">
      <formula>IF(AND(AL848&gt;=0, RIGHT(TEXT(AL848,"0.#"),1)&lt;&gt;"."),TRUE,FALSE)</formula>
    </cfRule>
    <cfRule type="expression" dxfId="2504" priority="6638">
      <formula>IF(AND(AL848&gt;=0, RIGHT(TEXT(AL848,"0.#"),1)="."),TRUE,FALSE)</formula>
    </cfRule>
    <cfRule type="expression" dxfId="2503" priority="6639">
      <formula>IF(AND(AL848&lt;0, RIGHT(TEXT(AL848,"0.#"),1)&lt;&gt;"."),TRUE,FALSE)</formula>
    </cfRule>
    <cfRule type="expression" dxfId="2502" priority="6640">
      <formula>IF(AND(AL848&lt;0, RIGHT(TEXT(AL848,"0.#"),1)="."),TRUE,FALSE)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0:Y867">
    <cfRule type="expression" dxfId="2431" priority="2965">
      <formula>IF(RIGHT(TEXT(Y840,"0.#"),1)=".",FALSE,TRUE)</formula>
    </cfRule>
    <cfRule type="expression" dxfId="2430" priority="2966">
      <formula>IF(RIGHT(TEXT(Y840,"0.#"),1)=".",TRUE,FALSE)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3:AO1132">
    <cfRule type="expression" dxfId="2401" priority="2871">
      <formula>IF(AND(AL1103&gt;=0, RIGHT(TEXT(AL1103,"0.#"),1)&lt;&gt;"."),TRUE,FALSE)</formula>
    </cfRule>
    <cfRule type="expression" dxfId="2400" priority="2872">
      <formula>IF(AND(AL1103&gt;=0, RIGHT(TEXT(AL1103,"0.#"),1)="."),TRUE,FALSE)</formula>
    </cfRule>
    <cfRule type="expression" dxfId="2399" priority="2873">
      <formula>IF(AND(AL1103&lt;0, RIGHT(TEXT(AL1103,"0.#"),1)&lt;&gt;"."),TRUE,FALSE)</formula>
    </cfRule>
    <cfRule type="expression" dxfId="2398" priority="2874">
      <formula>IF(AND(AL1103&lt;0, RIGHT(TEXT(AL1103,"0.#"),1)="."),TRUE,FALSE)</formula>
    </cfRule>
  </conditionalFormatting>
  <conditionalFormatting sqref="Y1103:Y1132">
    <cfRule type="expression" dxfId="2397" priority="2869">
      <formula>IF(RIGHT(TEXT(Y1103,"0.#"),1)=".",FALSE,TRUE)</formula>
    </cfRule>
    <cfRule type="expression" dxfId="2396" priority="2870">
      <formula>IF(RIGHT(TEXT(Y1103,"0.#"),1)=".",TRUE,FALSE)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32:AQ34">
    <cfRule type="expression" dxfId="711" priority="11">
      <formula>IF(RIGHT(TEXT(AQ32,"0.#"),1)=".",FALSE,TRUE)</formula>
    </cfRule>
    <cfRule type="expression" dxfId="710" priority="12">
      <formula>IF(RIGHT(TEXT(AQ32,"0.#"),1)=".",TRUE,FALSE)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t="s">
        <v>569</v>
      </c>
      <c r="C21" s="13" t="str">
        <f t="shared" si="9"/>
        <v>地方創生</v>
      </c>
      <c r="D21" s="13" t="str">
        <f t="shared" si="8"/>
        <v>地方創生</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地方創生</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2020-06-23T09:30:45Z</cp:lastPrinted>
  <dcterms:created xsi:type="dcterms:W3CDTF">2012-03-13T00:50:25Z</dcterms:created>
  <dcterms:modified xsi:type="dcterms:W3CDTF">2020-10-02T18:04:30Z</dcterms:modified>
</cp:coreProperties>
</file>