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地域高度人材育成係\３８．行政事業レビューシート\R2年度\⑤行革からの修正依頼\〇地域係作業\Ｒ２\"/>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782" i="3" l="1"/>
  <c r="AU783" i="3"/>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<sst xmlns="http://schemas.openxmlformats.org/spreadsheetml/2006/main" count="3105" uniqueCount="697">
  <si>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</si>
  <si>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</si>
  <si>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</si>
  <si>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</si>
  <si>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</si>
  <si>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</si>
  <si>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</si>
  <si>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</si>
  <si>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</si>
  <si>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</si>
  <si>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</si>
  <si>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</si>
  <si>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</si>
  <si>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</si>
  <si>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</si>
  <si>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</si>
  <si>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</si>
  <si>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</si>
  <si>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</si>
  <si>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</si>
  <si>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</si>
  <si>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</si>
  <si>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</si>
  <si>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</si>
  <si>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</si>
  <si>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</si>
  <si>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</si>
  <si>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</si>
  <si>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</si>
  <si>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</si>
  <si>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</si>
  <si>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</si>
  <si>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</si>
  <si>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</si>
  <si>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</si>
  <si>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</si>
  <si>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</si>
  <si>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</si>
  <si>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</si>
  <si>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</si>
  <si>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</si>
  <si>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</si>
  <si>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</si>
  <si>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</si>
  <si>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</si>
  <si>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</si>
  <si>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</si>
  <si>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</si>
  <si>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</si>
  <si>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</si>
  <si>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</si>
  <si>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</si>
  <si>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</si>
  <si>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</si>
  <si>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</si>
  <si>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</si>
  <si>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</si>
  <si>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</si>
  <si>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</si>
  <si>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</si>
  <si>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</si>
  <si>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</si>
  <si>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</si>
  <si>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</si>
  <si>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</si>
  <si>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</si>
  <si>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</si>
  <si>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</si>
  <si>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</si>
  <si>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</si>
  <si>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</si>
  <si>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</si>
  <si>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</si>
  <si>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</si>
  <si>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</si>
  <si>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</si>
  <si>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</si>
  <si>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</si>
  <si>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</si>
  <si>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</si>
  <si>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</si>
  <si>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</si>
  <si>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</si>
  <si>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</si>
  <si>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</si>
  <si>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</si>
  <si>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</si>
  <si>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</si>
  <si>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</si>
  <si>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</si>
  <si>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</si>
  <si>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</si>
  <si>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</si>
  <si>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</si>
  <si>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</si>
  <si>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</si>
  <si>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</si>
  <si>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</si>
  <si>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</si>
  <si>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</si>
  <si>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</si>
  <si>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</si>
  <si>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</si>
  <si>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</si>
  <si>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</si>
  <si>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</si>
  <si>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</si>
  <si>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</si>
  <si>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</si>
  <si>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</si>
  <si>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</si>
  <si>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</si>
  <si>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</si>
  <si>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</si>
  <si>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</si>
  <si>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</si>
  <si>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</si>
  <si>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</si>
  <si>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</si>
  <si>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</si>
  <si>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</si>
  <si>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</si>
  <si>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</si>
  <si>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</si>
  <si>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</si>
  <si>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</si>
  <si>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</si>
  <si>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</si>
  <si>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</si>
  <si>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</si>
  <si>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</si>
  <si>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</si>
  <si>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</si>
  <si>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</si>
  <si>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</si>
  <si>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</si>
  <si>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</si>
  <si>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</si>
  <si>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</si>
  <si>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</si>
  <si>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</si>
  <si>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</si>
  <si>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</si>
  <si>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</si>
  <si>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</si>
  <si>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</si>
  <si>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</si>
  <si>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</si>
  <si>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</si>
  <si>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</si>
  <si>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</si>
  <si>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</si>
  <si>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</si>
  <si>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</si>
  <si>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</si>
  <si>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</si>
  <si>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</si>
  <si>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</si>
  <si>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</si>
  <si>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</si>
  <si>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</si>
  <si>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</si>
  <si>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</si>
  <si>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</si>
  <si>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</si>
  <si>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</si>
  <si>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</si>
  <si>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</si>
  <si>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</si>
  <si>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</si>
  <si>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</si>
  <si>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</si>
  <si>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</si>
  <si>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</si>
  <si>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</si>
  <si>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</si>
  <si>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</si>
  <si>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</si>
  <si>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</si>
  <si>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</si>
  <si>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</si>
  <si>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</si>
  <si>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</si>
  <si>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</si>
  <si>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</si>
  <si>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</si>
  <si>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</si>
  <si>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</si>
  <si>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</si>
  <si>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</si>
  <si>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</si>
  <si>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</si>
  <si>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</si>
  <si>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</si>
  <si>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</si>
  <si>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</si>
  <si>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</si>
  <si>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</si>
  <si>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</si>
  <si>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</si>
  <si>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</si>
  <si>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</si>
  <si>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</si>
  <si>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</si>
  <si>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</si>
  <si>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</si>
  <si>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</si>
  <si>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</si>
  <si>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</si>
  <si>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</si>
  <si>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</si>
  <si>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</si>
  <si>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</si>
  <si>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</si>
  <si>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</si>
  <si>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</si>
  <si>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</si>
  <si>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</si>
  <si>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</si>
  <si>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</si>
  <si>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</si>
  <si>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</si>
  <si>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</si>
  <si>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</si>
  <si>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</si>
  <si>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</si>
  <si>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</si>
  <si>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</si>
  <si>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</si>
  <si>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</si>
  <si>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</si>
  <si>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</si>
  <si>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</si>
  <si>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</si>
  <si>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</si>
  <si>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</si>
  <si>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</si>
  <si>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</si>
  <si>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</si>
  <si>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</si>
  <si>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</si>
  <si>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</si>
  <si>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</si>
  <si>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</si>
  <si>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</si>
  <si>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</si>
  <si>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</si>
  <si>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</si>
  <si>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</si>
  <si>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</si>
  <si>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</si>
  <si>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</si>
  <si>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</si>
  <si>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</si>
  <si>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</si>
  <si>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</si>
  <si>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</si>
  <si>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</si>
  <si>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</si>
  <si>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</si>
  <si>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</si>
  <si>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</si>
  <si>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</si>
  <si>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</si>
  <si>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</si>
  <si>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</si>
  <si>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</si>
  <si>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</si>
  <si>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</si>
  <si>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</si>
  <si>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</si>
  <si>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</si>
  <si>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</si>
  <si>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</si>
  <si>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</si>
  <si>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</si>
  <si>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</si>
  <si>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</si>
  <si>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</si>
  <si>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</si>
  <si>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</si>
  <si>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</si>
  <si>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</si>
  <si>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</si>
  <si>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</si>
  <si>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</si>
  <si>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</si>
  <si>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</si>
  <si>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</si>
  <si>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</si>
  <si>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</si>
  <si>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</si>
  <si>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</si>
  <si>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</si>
  <si>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</si>
  <si>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</si>
  <si>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</si>
  <si>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</si>
  <si>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</si>
  <si>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</si>
  <si>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</si>
  <si>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</si>
  <si>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</si>
  <si>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</si>
  <si>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</si>
  <si>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</si>
  <si>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</si>
  <si>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</si>
  <si>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</si>
  <si>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</si>
  <si>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</si>
  <si>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</si>
  <si>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</si>
  <si>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</si>
  <si>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</si>
  <si>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</si>
  <si>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</si>
  <si>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</si>
  <si>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</si>
  <si>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</si>
  <si>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</si>
  <si>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</si>
  <si>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</si>
  <si>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</si>
  <si>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</si>
  <si>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</si>
  <si>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</si>
  <si>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</si>
  <si>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</si>
  <si>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</si>
  <si>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</si>
  <si>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</si>
  <si>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</si>
  <si>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</si>
  <si>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</si>
  <si>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</si>
  <si>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</si>
  <si>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</si>
  <si>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</si>
  <si>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</si>
  <si>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</si>
  <si>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</si>
  <si>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</si>
  <si>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</si>
  <si>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</si>
  <si>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</si>
  <si>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</si>
  <si>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</si>
  <si>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</si>
  <si>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</si>
  <si>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</si>
  <si>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</si>
  <si>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</si>
  <si>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</si>
  <si>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</si>
  <si>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</si>
  <si>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</si>
  <si>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</si>
  <si>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</si>
  <si>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</si>
  <si>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</si>
  <si>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</si>
  <si>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</si>
  <si>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</si>
  <si>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</si>
  <si>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</si>
  <si>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</si>
  <si>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</si>
  <si>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</si>
  <si>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</si>
  <si>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</si>
  <si>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</si>
  <si>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</si>
  <si>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</si>
  <si>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</si>
  <si>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</si>
  <si>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</si>
  <si>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</si>
  <si>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</si>
  <si>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</si>
  <si>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</si>
  <si>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</si>
  <si>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</si>
  <si>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</si>
  <si>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</si>
  <si>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</si>
  <si>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</si>
  <si>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</si>
  <si>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</si>
  <si>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</si>
  <si>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</si>
  <si>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</si>
  <si>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</si>
  <si>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</si>
  <si>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</si>
  <si>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</si>
  <si>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</si>
  <si>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</si>
  <si>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</si>
  <si>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</si>
  <si>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</si>
  <si>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</si>
  <si>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</si>
  <si>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</si>
  <si>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</si>
  <si>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</si>
  <si>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</si>
  <si>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</si>
  <si>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</si>
  <si>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</si>
  <si>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</si>
  <si>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</si>
  <si>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</si>
  <si>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</si>
  <si>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</si>
  <si>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</si>
  <si>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</si>
  <si>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</si>
  <si>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</si>
  <si>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</si>
  <si>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</si>
  <si>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</si>
  <si>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</si>
  <si>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</si>
  <si>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</si>
  <si>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</si>
  <si>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</si>
  <si>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</si>
  <si>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</si>
  <si>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</si>
  <si>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</si>
  <si>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</si>
  <si>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</si>
  <si>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</si>
  <si>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</si>
  <si>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</si>
  <si>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</si>
  <si>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</si>
  <si>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</si>
  <si>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</si>
  <si>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</si>
  <si>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</si>
  <si>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</si>
  <si>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</si>
  <si>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</si>
  <si>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</si>
  <si>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</si>
  <si>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</si>
  <si>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</si>
  <si>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</si>
  <si>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</si>
  <si>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</si>
  <si>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</si>
  <si>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</si>
  <si>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</si>
  <si>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</si>
  <si>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</si>
  <si>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</si>
  <si>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</si>
  <si>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</si>
  <si>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</si>
  <si>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</si>
  <si>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</si>
  <si>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</si>
  <si>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</si>
  <si>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</si>
  <si>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</si>
  <si>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</si>
  <si>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</si>
  <si>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</si>
  <si>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</si>
  <si>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</si>
  <si>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</si>
  <si>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</si>
  <si>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</si>
  <si>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</si>
  <si>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</si>
  <si>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</si>
  <si>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</si>
  <si>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</si>
  <si>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</si>
  <si>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</si>
  <si>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</si>
  <si>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</si>
  <si>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</si>
  <si>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</si>
  <si>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</si>
  <si>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</si>
  <si>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</si>
  <si>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</si>
  <si>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</si>
  <si>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</si>
  <si>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</si>
  <si>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</si>
  <si>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</si>
  <si>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</si>
  <si>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</si>
  <si>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</si>
  <si>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</si>
  <si>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</si>
  <si>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</si>
  <si>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</si>
  <si>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</si>
  <si>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</si>
  <si>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</si>
  <si>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</si>
  <si>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</si>
  <si>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</si>
  <si>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</si>
  <si>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</si>
  <si>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</si>
  <si>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</si>
  <si>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</si>
  <si>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</si>
  <si>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</si>
  <si>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</si>
  <si>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</si>
  <si>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</si>
  <si>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</si>
  <si>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</si>
  <si>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</si>
  <si>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</si>
  <si>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</si>
  <si>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</si>
  <si>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</si>
  <si>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</si>
  <si>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</si>
  <si>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</si>
  <si>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</si>
  <si>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</si>
  <si>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</si>
  <si>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</si>
  <si>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</si>
  <si>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</si>
  <si>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</si>
  <si>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</si>
  <si>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</si>
  <si>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</si>
  <si>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</si>
  <si>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</si>
  <si>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</si>
  <si>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</si>
  <si>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</si>
  <si>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</si>
  <si>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</si>
  <si>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</si>
  <si>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</si>
  <si>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</si>
  <si>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</si>
  <si>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</si>
  <si>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</si>
  <si>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</si>
  <si>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</si>
  <si>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</si>
  <si>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</si>
  <si>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</si>
  <si>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</si>
  <si>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</si>
  <si>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</si>
  <si>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</si>
  <si>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phoneticPr fontId="5"/>
  </si>
  <si>
    <t>離職者等の再就職に資する総合的な職業能力開発プログラムの推進</t>
    <phoneticPr fontId="5"/>
  </si>
  <si>
    <t>人材開発統括官</t>
    <phoneticPr fontId="5"/>
  </si>
  <si>
    <t>訓練企画室</t>
    <phoneticPr fontId="5"/>
  </si>
  <si>
    <t>訓練企画室長　平川　雅浩</t>
    <rPh sb="0" eb="2">
      <t>クンレン</t>
    </rPh>
    <rPh sb="2" eb="4">
      <t>キカク</t>
    </rPh>
    <rPh sb="4" eb="6">
      <t>シツチョウ</t>
    </rPh>
    <rPh sb="7" eb="9">
      <t>ヒラカワ</t>
    </rPh>
    <rPh sb="10" eb="11">
      <t>マサ</t>
    </rPh>
    <rPh sb="11" eb="12">
      <t>ヒロシ</t>
    </rPh>
    <phoneticPr fontId="5"/>
  </si>
  <si>
    <t>○</t>
  </si>
  <si>
    <t>職業能力開発促進法第15条の７第3項
雇用保険法第63条第１項第２号及び第8号、
第126条及び第138条第2号</t>
    <phoneticPr fontId="5"/>
  </si>
  <si>
    <t>第10次職業能力開発基本計画</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</si>
  <si>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職業訓練を実施する民間教育訓練機関等に対しては、都道府県等から委託し実施する。なお、平成29年度までにおいては（独）高齢・障害・求職者雇用支援機構による実施も含む。</t>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</si>
  <si>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</si>
  <si>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</si>
  <si>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諸謝金</t>
    <rPh sb="0" eb="1">
      <t>ショ</t>
    </rPh>
    <rPh sb="1" eb="3">
      <t>シャキン</t>
    </rPh>
    <phoneticPr fontId="5"/>
  </si>
  <si>
    <t>雇用開発支援事業等補助金</t>
    <rPh sb="0" eb="2">
      <t>コヨウ</t>
    </rPh>
    <rPh sb="2" eb="4">
      <t>カイハツ</t>
    </rPh>
    <rPh sb="4" eb="6">
      <t>シエン</t>
    </rPh>
    <rPh sb="6" eb="8">
      <t>ジギョウ</t>
    </rPh>
    <rPh sb="8" eb="9">
      <t>トウ</t>
    </rPh>
    <rPh sb="9" eb="12">
      <t>ホジョキン</t>
    </rPh>
    <phoneticPr fontId="5"/>
  </si>
  <si>
    <t>庁費</t>
    <rPh sb="0" eb="2">
      <t>チョウヒ</t>
    </rPh>
    <phoneticPr fontId="5"/>
  </si>
  <si>
    <t>訓練修了者の訓練修了後３ヶ月時点の就職率75％</t>
  </si>
  <si>
    <t>訓練修了者の訓練修了後３ヶ月時点の就職率
（訓練終了後３か月時点の就職者数／訓練修了者数）</t>
    <rPh sb="22" eb="24">
      <t>クンレン</t>
    </rPh>
    <rPh sb="24" eb="26">
      <t>シュウリョウ</t>
    </rPh>
    <rPh sb="26" eb="27">
      <t>ゴ</t>
    </rPh>
    <rPh sb="29" eb="30">
      <t>ゲツ</t>
    </rPh>
    <rPh sb="30" eb="32">
      <t>ジテン</t>
    </rPh>
    <rPh sb="33" eb="35">
      <t>シュウショク</t>
    </rPh>
    <rPh sb="35" eb="36">
      <t>シャ</t>
    </rPh>
    <rPh sb="36" eb="37">
      <t>カズ</t>
    </rPh>
    <rPh sb="38" eb="40">
      <t>クンレン</t>
    </rPh>
    <rPh sb="40" eb="43">
      <t>シュウリョウシャ</t>
    </rPh>
    <rPh sb="43" eb="44">
      <t>スウ</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</si>
  <si>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</si>
  <si>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t>
  </si>
  <si>
    <t>-</t>
    <phoneticPr fontId="5"/>
  </si>
  <si>
    <t>-</t>
    <phoneticPr fontId="5"/>
  </si>
  <si>
    <t>-</t>
    <phoneticPr fontId="5"/>
  </si>
  <si>
    <t>訓練受講者数</t>
  </si>
  <si>
    <t>人</t>
    <rPh sb="0" eb="1">
      <t>ニン</t>
    </rPh>
    <phoneticPr fontId="5"/>
  </si>
  <si>
    <t>円</t>
    <rPh sb="0" eb="1">
      <t>エン</t>
    </rPh>
    <phoneticPr fontId="5"/>
  </si>
  <si>
    <t>訓練に要した経費／受講者数　　　　　　　　　　　　　　</t>
    <phoneticPr fontId="5"/>
  </si>
  <si>
    <t>25,939,137,735
/77,703</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</si>
  <si>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</si>
  <si>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</si>
  <si>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公共職業訓練（離職者訓練・委託訓練）の修了者に
おける就職率
※（独）高齢・障害・求職者雇用支援機構分を含む</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</si>
  <si>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</si>
  <si>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職業訓練は国の雇用のセーフティネットとして国の責務として実施すべき事業である（雇用対策法第4条第1項2号）。</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</si>
  <si>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</si>
  <si>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</si>
  <si>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t>
  </si>
  <si>
    <t>本事業は訓練計画を踏まえた支出額となっており、さらに都道府県が企画競争入札等により委託先を選定して実施しているため、合理的な支出となっている。</t>
    <phoneticPr fontId="5"/>
  </si>
  <si>
    <t>本事業は訓練実施のための訓練機関に対する委託費及び訓練支援員の設置に必要な経費などが大部分を占めており、必要経費に限定されている。</t>
    <phoneticPr fontId="5"/>
  </si>
  <si>
    <t>雇用失業情勢の変動や地域の訓練ニーズ及び直近の実績などを踏まえ訓練計画数の調整を行い予算に反映している。</t>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</si>
  <si>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</si>
  <si>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t>
    <phoneticPr fontId="5"/>
  </si>
  <si>
    <t>効率的・効果的な予算執行に努めるとともに事業の実施状況等を踏まえ、必要に応じて見直しを行う。</t>
    <phoneticPr fontId="5"/>
  </si>
  <si>
    <t>773</t>
  </si>
  <si>
    <t>590</t>
  </si>
  <si>
    <t>699</t>
  </si>
  <si>
    <t>595</t>
  </si>
  <si>
    <t>617</t>
  </si>
  <si>
    <t>584</t>
  </si>
  <si>
    <t>582</t>
  </si>
  <si>
    <t>託児サービス費</t>
    <rPh sb="0" eb="2">
      <t>タクジ</t>
    </rPh>
    <rPh sb="6" eb="7">
      <t>ヒ</t>
    </rPh>
    <phoneticPr fontId="5"/>
  </si>
  <si>
    <t>託児サービス利用料補助等</t>
    <rPh sb="0" eb="2">
      <t>タクジ</t>
    </rPh>
    <rPh sb="6" eb="9">
      <t>リヨウリョウ</t>
    </rPh>
    <rPh sb="9" eb="11">
      <t>ホジョ</t>
    </rPh>
    <rPh sb="11" eb="12">
      <t>トウ</t>
    </rPh>
    <phoneticPr fontId="5"/>
  </si>
  <si>
    <t>訓練実施経費</t>
    <rPh sb="0" eb="2">
      <t>クンレン</t>
    </rPh>
    <rPh sb="2" eb="4">
      <t>ジッシ</t>
    </rPh>
    <rPh sb="4" eb="6">
      <t>ケイヒ</t>
    </rPh>
    <phoneticPr fontId="5"/>
  </si>
  <si>
    <t>訓練委託費</t>
    <rPh sb="0" eb="2">
      <t>クンレン</t>
    </rPh>
    <rPh sb="2" eb="5">
      <t>イタクヒ</t>
    </rPh>
    <phoneticPr fontId="5"/>
  </si>
  <si>
    <t>その他経費</t>
    <rPh sb="2" eb="3">
      <t>タ</t>
    </rPh>
    <rPh sb="3" eb="5">
      <t>ケイヒ</t>
    </rPh>
    <phoneticPr fontId="5"/>
  </si>
  <si>
    <t>謝金、旅費等</t>
    <rPh sb="0" eb="2">
      <t>シャキン</t>
    </rPh>
    <rPh sb="3" eb="5">
      <t>リョヒ</t>
    </rPh>
    <rPh sb="5" eb="6">
      <t>トウ</t>
    </rPh>
    <phoneticPr fontId="5"/>
  </si>
  <si>
    <t>A.（独）高齢・障害・求職者雇用支援機構</t>
    <phoneticPr fontId="5"/>
  </si>
  <si>
    <t>B.東京都</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</si>
  <si>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</si>
  <si>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託児サービスを付加した職業訓練の提供</t>
    <rPh sb="0" eb="2">
      <t>タクジ</t>
    </rPh>
    <rPh sb="7" eb="9">
      <t>フカ</t>
    </rPh>
    <rPh sb="11" eb="13">
      <t>ショクギョウ</t>
    </rPh>
    <rPh sb="13" eb="15">
      <t>クンレン</t>
    </rPh>
    <rPh sb="16" eb="18">
      <t>テイキョウ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</si>
  <si>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</si>
  <si>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</si>
  <si>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</si>
  <si>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</si>
  <si>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</si>
  <si>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</si>
  <si>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</si>
  <si>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</si>
  <si>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</si>
  <si>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</si>
  <si>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</si>
  <si>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</si>
  <si>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委託訓練の実施</t>
    <rPh sb="0" eb="2">
      <t>イタク</t>
    </rPh>
    <rPh sb="2" eb="4">
      <t>クンレン</t>
    </rPh>
    <rPh sb="5" eb="7">
      <t>ジッシ</t>
    </rPh>
    <phoneticPr fontId="5"/>
  </si>
  <si>
    <t>学校法人　大原学園</t>
    <rPh sb="0" eb="2">
      <t>ガッコウ</t>
    </rPh>
    <rPh sb="2" eb="4">
      <t>ホウジン</t>
    </rPh>
    <rPh sb="5" eb="7">
      <t>オオハラ</t>
    </rPh>
    <rPh sb="7" eb="9">
      <t>ガクエン</t>
    </rPh>
    <phoneticPr fontId="5"/>
  </si>
  <si>
    <t>学校法人滋慶学園</t>
    <phoneticPr fontId="5"/>
  </si>
  <si>
    <t>学校法人和田実学園</t>
    <phoneticPr fontId="5"/>
  </si>
  <si>
    <t>学校法人　小山学園</t>
    <rPh sb="0" eb="2">
      <t>ガッコウ</t>
    </rPh>
    <rPh sb="2" eb="4">
      <t>ホウジン</t>
    </rPh>
    <rPh sb="5" eb="7">
      <t>コヤマ</t>
    </rPh>
    <rPh sb="7" eb="9">
      <t>ガクエン</t>
    </rPh>
    <phoneticPr fontId="5"/>
  </si>
  <si>
    <t xml:space="preserve">学校法人三幸学園 </t>
    <phoneticPr fontId="5"/>
  </si>
  <si>
    <t xml:space="preserve">学校法人盛本学園 </t>
    <phoneticPr fontId="5"/>
  </si>
  <si>
    <t xml:space="preserve">株式会社早稲田電子ＩＴ教育センター </t>
    <phoneticPr fontId="5"/>
  </si>
  <si>
    <t>学校法人　草苑学園</t>
    <rPh sb="0" eb="2">
      <t>ガッコウ</t>
    </rPh>
    <rPh sb="2" eb="4">
      <t>ホウジン</t>
    </rPh>
    <rPh sb="5" eb="6">
      <t>クサ</t>
    </rPh>
    <rPh sb="6" eb="7">
      <t>ソノ</t>
    </rPh>
    <rPh sb="7" eb="9">
      <t>ガクエン</t>
    </rPh>
    <phoneticPr fontId="5"/>
  </si>
  <si>
    <t>学校法人　敬心学園</t>
    <rPh sb="0" eb="2">
      <t>ガッコウ</t>
    </rPh>
    <rPh sb="2" eb="4">
      <t>ホウジン</t>
    </rPh>
    <rPh sb="5" eb="6">
      <t>ケイ</t>
    </rPh>
    <rPh sb="6" eb="7">
      <t>ココロ</t>
    </rPh>
    <rPh sb="7" eb="9">
      <t>ガクエン</t>
    </rPh>
    <phoneticPr fontId="5"/>
  </si>
  <si>
    <t>埼玉県</t>
    <rPh sb="0" eb="3">
      <t>サイタマケン</t>
    </rPh>
    <phoneticPr fontId="5"/>
  </si>
  <si>
    <t>東京都</t>
    <rPh sb="0" eb="3">
      <t>トウキョウト</t>
    </rPh>
    <phoneticPr fontId="5"/>
  </si>
  <si>
    <t>愛知県</t>
    <rPh sb="0" eb="3">
      <t>アイチケン</t>
    </rPh>
    <phoneticPr fontId="5"/>
  </si>
  <si>
    <t>大阪府</t>
    <rPh sb="0" eb="3">
      <t>オオサカフ</t>
    </rPh>
    <phoneticPr fontId="5"/>
  </si>
  <si>
    <t>北海道</t>
    <rPh sb="0" eb="3">
      <t>ホッカイドウ</t>
    </rPh>
    <phoneticPr fontId="5"/>
  </si>
  <si>
    <t>神奈川県</t>
    <rPh sb="0" eb="4">
      <t>カナガワケン</t>
    </rPh>
    <phoneticPr fontId="5"/>
  </si>
  <si>
    <t>青森県</t>
    <rPh sb="0" eb="3">
      <t>アオモリケン</t>
    </rPh>
    <phoneticPr fontId="5"/>
  </si>
  <si>
    <t>石川県</t>
    <rPh sb="0" eb="3">
      <t>イシカワケン</t>
    </rPh>
    <phoneticPr fontId="5"/>
  </si>
  <si>
    <t>B</t>
  </si>
  <si>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</si>
  <si>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制度上、支出先が実施することとなっているため競争性のない随意契約を行ったものであり問題ない。</t>
    <rPh sb="0" eb="3">
      <t>セイドジョウ</t>
    </rPh>
    <rPh sb="4" eb="6">
      <t>シシュツ</t>
    </rPh>
    <rPh sb="6" eb="7">
      <t>サキ</t>
    </rPh>
    <rPh sb="8" eb="10">
      <t>ジッシ</t>
    </rPh>
    <rPh sb="22" eb="25">
      <t>キョウソウセイ</t>
    </rPh>
    <rPh sb="28" eb="30">
      <t>ズイイ</t>
    </rPh>
    <rPh sb="30" eb="32">
      <t>ケイヤク</t>
    </rPh>
    <rPh sb="33" eb="34">
      <t>オコナ</t>
    </rPh>
    <rPh sb="41" eb="43">
      <t>モンダイ</t>
    </rPh>
    <phoneticPr fontId="5"/>
  </si>
  <si>
    <t>千葉県</t>
    <rPh sb="0" eb="3">
      <t>チバケン</t>
    </rPh>
    <phoneticPr fontId="4"/>
  </si>
  <si>
    <t>沖縄県</t>
    <rPh sb="0" eb="3">
      <t>オキナワケン</t>
    </rPh>
    <phoneticPr fontId="5"/>
  </si>
  <si>
    <t xml:space="preserve">学校法人サンシャイン学園 </t>
    <phoneticPr fontId="5"/>
  </si>
  <si>
    <t>保育所ちびっこランド武庫之荘園</t>
  </si>
  <si>
    <t>（株）銀乃扇</t>
    <rPh sb="1" eb="2">
      <t>カブ</t>
    </rPh>
    <rPh sb="3" eb="4">
      <t>ギン</t>
    </rPh>
    <rPh sb="4" eb="5">
      <t>ノ</t>
    </rPh>
    <rPh sb="5" eb="6">
      <t>セン</t>
    </rPh>
    <phoneticPr fontId="5"/>
  </si>
  <si>
    <t>（株）キッズランド</t>
    <rPh sb="1" eb="2">
      <t>カブ</t>
    </rPh>
    <phoneticPr fontId="5"/>
  </si>
  <si>
    <t>山口堂印刷（株）</t>
  </si>
  <si>
    <t>（株）天空</t>
  </si>
  <si>
    <t>（株）輝コーポレーション　きらの子ルーム</t>
    <rPh sb="3" eb="4">
      <t>カガヤキ</t>
    </rPh>
    <rPh sb="16" eb="17">
      <t>コ</t>
    </rPh>
    <phoneticPr fontId="5"/>
  </si>
  <si>
    <t>キッズガーデンのぞみ</t>
  </si>
  <si>
    <t>青い鳥保育園</t>
    <rPh sb="0" eb="1">
      <t>アオ</t>
    </rPh>
    <rPh sb="2" eb="3">
      <t>トリ</t>
    </rPh>
    <rPh sb="3" eb="6">
      <t>ホイクエン</t>
    </rPh>
    <phoneticPr fontId="5"/>
  </si>
  <si>
    <t>（株）サン</t>
    <rPh sb="1" eb="2">
      <t>カブ</t>
    </rPh>
    <phoneticPr fontId="5"/>
  </si>
  <si>
    <t>託児サービスの提供</t>
  </si>
  <si>
    <t>託児サービスの提供</t>
    <phoneticPr fontId="5"/>
  </si>
  <si>
    <t>託児サービス費</t>
    <phoneticPr fontId="5"/>
  </si>
  <si>
    <t>社会福祉法人宇都宮市母子寡婦福祉連合会</t>
    <phoneticPr fontId="5"/>
  </si>
  <si>
    <t>C.社会福祉法人宇都宮市母子寡婦福祉連合会</t>
    <phoneticPr fontId="5"/>
  </si>
  <si>
    <t xml:space="preserve">D.学校法人サンシャイン学園 </t>
    <phoneticPr fontId="5"/>
  </si>
  <si>
    <t>訓練委託費</t>
    <phoneticPr fontId="5"/>
  </si>
  <si>
    <t>託児サービス利用料</t>
    <phoneticPr fontId="5"/>
  </si>
  <si>
    <t>603</t>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</si>
  <si>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</si>
  <si>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無</t>
  </si>
  <si>
    <t>有</t>
  </si>
  <si>
    <t>令和元年度は雇用失業情勢の改善傾向がみられたものの、令和２年度については、雇用の見通しが不透明さを増している状況であり、今後、労働者の解雇や雇止め等の増加が懸念されるため、引き続き、事業の実施状況等を踏まえ、必要に応じて見直しを行いながら、効率的・効果的な予算執行に努める。</t>
    <rPh sb="0" eb="2">
      <t>レイワ</t>
    </rPh>
    <rPh sb="2" eb="3">
      <t>モト</t>
    </rPh>
    <rPh sb="3" eb="5">
      <t>ネンド</t>
    </rPh>
    <rPh sb="26" eb="28">
      <t>レイワ</t>
    </rPh>
    <rPh sb="29" eb="31">
      <t>ネンド</t>
    </rPh>
    <phoneticPr fontId="5"/>
  </si>
  <si>
    <t>-</t>
    <phoneticPr fontId="5"/>
  </si>
  <si>
    <t>労働保険業務庁費</t>
    <rPh sb="4" eb="6">
      <t>ギョウム</t>
    </rPh>
    <rPh sb="6" eb="8">
      <t>チョウヒ</t>
    </rPh>
    <phoneticPr fontId="5"/>
  </si>
  <si>
    <t>18,280,567,380
/73,146</t>
    <phoneticPr fontId="5"/>
  </si>
  <si>
    <t>67,937,000,000
/137,559</t>
    <phoneticPr fontId="5"/>
  </si>
  <si>
    <t>活動実績は、速報値では目標を下回っている。実績を踏まえ、訓練内容の見直しを適切に行うとともに、公共職業訓練のより効果的な周知広報により、実績の向上に取り組む。</t>
    <phoneticPr fontId="5"/>
  </si>
  <si>
    <t>△</t>
  </si>
  <si>
    <t>成果実績は、速報値では目標を下回っている。実績を踏まえ、訓練内容の見直しを適切に行うとともに、公共職業訓練のより効果的な運営を行うことにより、実績の向上に取り組む。</t>
    <phoneticPr fontId="5"/>
  </si>
  <si>
    <t>縮減</t>
  </si>
  <si>
    <t>新型コロナウイルス感染症の影響により非自発的失業者の増加が想定されるため、雇用のセーフティネットに係る部分について必要な訓練規模を確保しつつも、実績を踏まえ見直しを行い、概算要求に反映した。</t>
    <rPh sb="57" eb="59">
      <t>ヒツヨウ</t>
    </rPh>
    <phoneticPr fontId="5"/>
  </si>
  <si>
    <t>-</t>
    <phoneticPr fontId="5"/>
  </si>
  <si>
    <t>訓練定員の内訳を見直したことによる減。</t>
    <rPh sb="0" eb="2">
      <t>クンレン</t>
    </rPh>
    <rPh sb="2" eb="4">
      <t>テイイン</t>
    </rPh>
    <rPh sb="5" eb="7">
      <t>ウチワケ</t>
    </rPh>
    <rPh sb="8" eb="10">
      <t>ミナオ</t>
    </rPh>
    <rPh sb="17" eb="18">
      <t>ゲン</t>
    </rPh>
    <phoneticPr fontId="5"/>
  </si>
  <si>
    <t>執行率を踏まえ、真に必要な予算の確保に努めること。また、活動実績が低調である要因を分析し、事業の適正な執行を図ること。</t>
    <phoneticPr fontId="5"/>
  </si>
  <si>
    <t>本事業における委託費は、原則民間教育訓練機関等の受講料を考慮しており、妥当な水準となっている。</t>
    <phoneticPr fontId="5"/>
  </si>
  <si>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phoneticPr fontId="5"/>
  </si>
  <si>
    <t>福岡県</t>
    <rPh sb="0" eb="3">
      <t>フクオカケン</t>
    </rPh>
    <phoneticPr fontId="5"/>
  </si>
  <si>
    <t>千葉県</t>
    <rPh sb="0" eb="3">
      <t>チバケン</t>
    </rPh>
    <phoneticPr fontId="5"/>
  </si>
  <si>
    <t>兵庫県</t>
    <rPh sb="0" eb="3">
      <t>ヒョウゴケン</t>
    </rPh>
    <phoneticPr fontId="5"/>
  </si>
  <si>
    <t>新潟県</t>
    <rPh sb="0" eb="3">
      <t>ニイガタケン</t>
    </rPh>
    <phoneticPr fontId="5"/>
  </si>
  <si>
    <t>随意契約
（その他）</t>
  </si>
  <si>
    <t>制度上、支出先が実施することとなっているため競争性のない随意契約を行ったものであり問題ない。</t>
  </si>
  <si>
    <t>18,671,985,105
/70,675</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</si>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</sst>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77229</xdr:colOff>
      <xdr:row>30</xdr:row>
      <xdr:rowOff>167330</xdr:rowOff>
    </xdr:from>
    <xdr:to>
      <xdr:col>41</xdr:col>
      <xdr:colOff>141587</xdr:colOff>
      <xdr:row>31</xdr:row>
      <xdr:rowOff>77229</xdr:rowOff>
    </xdr:to>
    <xdr:sp macro="" textlink="">
      <xdr:nvSpPr>
        <xdr:cNvPr id="3" name="正方形/長方形 2"/>
        <xdr:cNvSpPr/>
      </xdr:nvSpPr>
      <xdr:spPr>
        <a:xfrm>
          <a:off x="7903175" y="11442871"/>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9</xdr:col>
      <xdr:colOff>0</xdr:colOff>
      <xdr:row>742</xdr:row>
      <xdr:rowOff>141587</xdr:rowOff>
    </xdr:from>
    <xdr:to>
      <xdr:col>44</xdr:col>
      <xdr:colOff>200769</xdr:colOff>
      <xdr:row>771</xdr:row>
      <xdr:rowOff>63501</xdr:rowOff>
    </xdr:to>
    <xdr:grpSp>
      <xdr:nvGrpSpPr>
        <xdr:cNvPr id="16" name="グループ化 8"/>
        <xdr:cNvGrpSpPr>
          <a:grpSpLocks/>
        </xdr:cNvGrpSpPr>
      </xdr:nvGrpSpPr>
      <xdr:grpSpPr bwMode="auto">
        <a:xfrm>
          <a:off x="1853514" y="43248648"/>
          <a:ext cx="7408877" cy="10746948"/>
          <a:chOff x="1562100" y="29644833"/>
          <a:chExt cx="7173655" cy="10776725"/>
        </a:xfrm>
      </xdr:grpSpPr>
      <xdr:sp macro="" textlink="">
        <xdr:nvSpPr>
          <xdr:cNvPr id="17" name="正方形/長方形 16"/>
          <xdr:cNvSpPr/>
        </xdr:nvSpPr>
        <xdr:spPr bwMode="auto">
          <a:xfrm>
            <a:off x="2156489" y="29644833"/>
            <a:ext cx="6508558" cy="8357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a:t>
            </a:r>
            <a:r>
              <a:rPr kumimoji="1" lang="ja-JP" altLang="en-US" sz="1600" baseline="0">
                <a:solidFill>
                  <a:sysClr val="windowText" lastClr="000000"/>
                </a:solidFill>
              </a:rPr>
              <a:t>     　　　　　　１８、６７２</a:t>
            </a:r>
            <a:r>
              <a:rPr kumimoji="1" lang="ja-JP" altLang="en-US" sz="1600">
                <a:solidFill>
                  <a:sysClr val="windowText" lastClr="000000"/>
                </a:solidFill>
              </a:rPr>
              <a:t>百万円</a:t>
            </a:r>
            <a:endParaRPr kumimoji="1" lang="ja-JP" altLang="en-US" sz="1400">
              <a:solidFill>
                <a:sysClr val="windowText" lastClr="000000"/>
              </a:solidFill>
            </a:endParaRPr>
          </a:p>
        </xdr:txBody>
      </xdr:sp>
      <xdr:sp macro="" textlink="">
        <xdr:nvSpPr>
          <xdr:cNvPr id="18" name="正方形/長方形 17"/>
          <xdr:cNvSpPr/>
        </xdr:nvSpPr>
        <xdr:spPr bwMode="auto">
          <a:xfrm>
            <a:off x="1618131" y="39048042"/>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２８</a:t>
            </a:r>
            <a:r>
              <a:rPr kumimoji="1" lang="ja-JP" altLang="en-US" sz="1600">
                <a:solidFill>
                  <a:sysClr val="windowText" lastClr="000000"/>
                </a:solidFill>
              </a:rPr>
              <a:t>万円</a:t>
            </a:r>
          </a:p>
        </xdr:txBody>
      </xdr:sp>
      <xdr:sp macro="" textlink="">
        <xdr:nvSpPr>
          <xdr:cNvPr id="19" name="大かっこ 18"/>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20" name="直線矢印コネクタ 19"/>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bwMode="auto">
          <a:xfrm>
            <a:off x="2187231" y="39940976"/>
            <a:ext cx="2882786" cy="4805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endParaRPr kumimoji="1" lang="en-US" altLang="ja-JP" sz="1400"/>
          </a:p>
        </xdr:txBody>
      </xdr:sp>
      <xdr:sp macro="" textlink="">
        <xdr:nvSpPr>
          <xdr:cNvPr id="22" name="正方形/長方形 21"/>
          <xdr:cNvSpPr/>
        </xdr:nvSpPr>
        <xdr:spPr bwMode="auto">
          <a:xfrm>
            <a:off x="1562100" y="32711468"/>
            <a:ext cx="3754556" cy="48658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3" name="正方形/長方形 22"/>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２８百万円</a:t>
            </a:r>
          </a:p>
        </xdr:txBody>
      </xdr:sp>
      <xdr:sp macro="" textlink="">
        <xdr:nvSpPr>
          <xdr:cNvPr id="24" name="正方形/長方形 23"/>
          <xdr:cNvSpPr/>
        </xdr:nvSpPr>
        <xdr:spPr bwMode="auto">
          <a:xfrm>
            <a:off x="5565681" y="32164985"/>
            <a:ext cx="3170074" cy="11197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endParaRPr kumimoji="1" lang="en-US" altLang="ja-JP" sz="1600">
              <a:solidFill>
                <a:schemeClr val="tx1"/>
              </a:solidFill>
            </a:endParaRPr>
          </a:p>
          <a:p>
            <a:pPr algn="ctr"/>
            <a:r>
              <a:rPr kumimoji="1" lang="ja-JP" altLang="en-US" sz="1600">
                <a:solidFill>
                  <a:schemeClr val="tx1"/>
                </a:solidFill>
              </a:rPr>
              <a:t>１８</a:t>
            </a:r>
            <a:r>
              <a:rPr kumimoji="1" lang="en-US" altLang="ja-JP" sz="1600">
                <a:solidFill>
                  <a:schemeClr val="tx1"/>
                </a:solidFill>
              </a:rPr>
              <a:t>,</a:t>
            </a:r>
            <a:r>
              <a:rPr kumimoji="1" lang="ja-JP" altLang="en-US" sz="1600">
                <a:solidFill>
                  <a:schemeClr val="tx1"/>
                </a:solidFill>
              </a:rPr>
              <a:t>６４４百万円　　</a:t>
            </a:r>
          </a:p>
        </xdr:txBody>
      </xdr:sp>
      <xdr:cxnSp macro="">
        <xdr:nvCxnSpPr>
          <xdr:cNvPr id="25" name="直線矢印コネクタ 24"/>
          <xdr:cNvCxnSpPr/>
        </xdr:nvCxnSpPr>
        <xdr:spPr>
          <a:xfrm>
            <a:off x="3353128" y="3478319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a:off x="7060197" y="31453016"/>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28" name="大かっこ 27"/>
          <xdr:cNvSpPr/>
        </xdr:nvSpPr>
        <xdr:spPr>
          <a:xfrm>
            <a:off x="1839481" y="34341736"/>
            <a:ext cx="3199793" cy="45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29" name="正方形/長方形 28"/>
          <xdr:cNvSpPr/>
        </xdr:nvSpPr>
        <xdr:spPr>
          <a:xfrm>
            <a:off x="1917711" y="35579708"/>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30" name="大かっこ 29"/>
          <xdr:cNvSpPr/>
        </xdr:nvSpPr>
        <xdr:spPr>
          <a:xfrm>
            <a:off x="1899262" y="36353018"/>
            <a:ext cx="3100728" cy="831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xdr:txBody>
      </xdr:sp>
      <xdr:cxnSp macro="">
        <xdr:nvCxnSpPr>
          <xdr:cNvPr id="31" name="直線矢印コネクタ 30"/>
          <xdr:cNvCxnSpPr/>
        </xdr:nvCxnSpPr>
        <xdr:spPr>
          <a:xfrm rot="5400000">
            <a:off x="3074625" y="38121465"/>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2374772" y="38590776"/>
            <a:ext cx="2159613"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33" name="大かっこ 32"/>
          <xdr:cNvSpPr/>
        </xdr:nvSpPr>
        <xdr:spPr>
          <a:xfrm>
            <a:off x="5859594" y="33417113"/>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34" name="正方形/長方形 33"/>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35" name="直線矢印コネクタ 34"/>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bwMode="auto">
          <a:xfrm>
            <a:off x="5564318" y="36744235"/>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endParaRPr kumimoji="1" lang="en-US" altLang="ja-JP" sz="300">
              <a:solidFill>
                <a:sysClr val="windowText" lastClr="000000"/>
              </a:solidFill>
            </a:endParaRPr>
          </a:p>
          <a:p>
            <a:pPr algn="ctr">
              <a:lnSpc>
                <a:spcPts val="2000"/>
              </a:lnSpc>
            </a:pPr>
            <a:r>
              <a:rPr kumimoji="1" lang="ja-JP" altLang="en-US" sz="1600">
                <a:solidFill>
                  <a:schemeClr val="tx1"/>
                </a:solidFill>
              </a:rPr>
              <a:t>　　１８</a:t>
            </a:r>
            <a:r>
              <a:rPr kumimoji="1" lang="en-US" altLang="ja-JP" sz="1600">
                <a:solidFill>
                  <a:schemeClr val="tx1"/>
                </a:solidFill>
              </a:rPr>
              <a:t>,</a:t>
            </a:r>
            <a:r>
              <a:rPr kumimoji="1" lang="ja-JP" altLang="en-US" sz="1600">
                <a:solidFill>
                  <a:schemeClr val="tx1"/>
                </a:solidFill>
              </a:rPr>
              <a:t>６４４万円</a:t>
            </a:r>
            <a:endParaRPr kumimoji="1" lang="en-US" altLang="ja-JP" sz="1600">
              <a:solidFill>
                <a:schemeClr val="tx1"/>
              </a:solidFill>
            </a:endParaRPr>
          </a:p>
        </xdr:txBody>
      </xdr:sp>
      <xdr:sp macro="" textlink="">
        <xdr:nvSpPr>
          <xdr:cNvPr id="37" name="大かっこ 36"/>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38</xdr:col>
      <xdr:colOff>77229</xdr:colOff>
      <xdr:row>32</xdr:row>
      <xdr:rowOff>270304</xdr:rowOff>
    </xdr:from>
    <xdr:to>
      <xdr:col>41</xdr:col>
      <xdr:colOff>141587</xdr:colOff>
      <xdr:row>33</xdr:row>
      <xdr:rowOff>64357</xdr:rowOff>
    </xdr:to>
    <xdr:sp macro="" textlink="">
      <xdr:nvSpPr>
        <xdr:cNvPr id="43" name="正方形/長方形 42"/>
        <xdr:cNvSpPr/>
      </xdr:nvSpPr>
      <xdr:spPr>
        <a:xfrm>
          <a:off x="7903175" y="12202297"/>
          <a:ext cx="682196" cy="19307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77230</xdr:colOff>
      <xdr:row>99</xdr:row>
      <xdr:rowOff>321792</xdr:rowOff>
    </xdr:from>
    <xdr:to>
      <xdr:col>41</xdr:col>
      <xdr:colOff>141588</xdr:colOff>
      <xdr:row>100</xdr:row>
      <xdr:rowOff>90102</xdr:rowOff>
    </xdr:to>
    <xdr:sp macro="" textlink="">
      <xdr:nvSpPr>
        <xdr:cNvPr id="39" name="正方形/長方形 38"/>
        <xdr:cNvSpPr/>
      </xdr:nvSpPr>
      <xdr:spPr>
        <a:xfrm>
          <a:off x="7903176" y="13540947"/>
          <a:ext cx="682196" cy="16733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90101</xdr:colOff>
      <xdr:row>132</xdr:row>
      <xdr:rowOff>180202</xdr:rowOff>
    </xdr:from>
    <xdr:to>
      <xdr:col>41</xdr:col>
      <xdr:colOff>154459</xdr:colOff>
      <xdr:row>133</xdr:row>
      <xdr:rowOff>102973</xdr:rowOff>
    </xdr:to>
    <xdr:sp macro="" textlink="">
      <xdr:nvSpPr>
        <xdr:cNvPr id="42" name="正方形/長方形 41"/>
        <xdr:cNvSpPr/>
      </xdr:nvSpPr>
      <xdr:spPr>
        <a:xfrm>
          <a:off x="7916047" y="17067770"/>
          <a:ext cx="682196" cy="16733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30</xdr:col>
      <xdr:colOff>141588</xdr:colOff>
      <xdr:row>17</xdr:row>
      <xdr:rowOff>296048</xdr:rowOff>
    </xdr:from>
    <xdr:to>
      <xdr:col>34</xdr:col>
      <xdr:colOff>0</xdr:colOff>
      <xdr:row>18</xdr:row>
      <xdr:rowOff>141588</xdr:rowOff>
    </xdr:to>
    <xdr:sp macro="" textlink="">
      <xdr:nvSpPr>
        <xdr:cNvPr id="41" name="正方形/長方形 40"/>
        <xdr:cNvSpPr/>
      </xdr:nvSpPr>
      <xdr:spPr>
        <a:xfrm>
          <a:off x="6319966" y="7220980"/>
          <a:ext cx="682196" cy="20594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64358</xdr:colOff>
      <xdr:row>114</xdr:row>
      <xdr:rowOff>257432</xdr:rowOff>
    </xdr:from>
    <xdr:to>
      <xdr:col>41</xdr:col>
      <xdr:colOff>128716</xdr:colOff>
      <xdr:row>115</xdr:row>
      <xdr:rowOff>128715</xdr:rowOff>
    </xdr:to>
    <xdr:sp macro="" textlink="">
      <xdr:nvSpPr>
        <xdr:cNvPr id="46" name="正方形/長方形 45"/>
        <xdr:cNvSpPr/>
      </xdr:nvSpPr>
      <xdr:spPr>
        <a:xfrm>
          <a:off x="7890304" y="14300371"/>
          <a:ext cx="682196" cy="16733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51487</xdr:colOff>
      <xdr:row>115</xdr:row>
      <xdr:rowOff>399020</xdr:rowOff>
    </xdr:from>
    <xdr:to>
      <xdr:col>41</xdr:col>
      <xdr:colOff>115845</xdr:colOff>
      <xdr:row>116</xdr:row>
      <xdr:rowOff>25741</xdr:rowOff>
    </xdr:to>
    <xdr:sp macro="" textlink="">
      <xdr:nvSpPr>
        <xdr:cNvPr id="47" name="正方形/長方形 46"/>
        <xdr:cNvSpPr/>
      </xdr:nvSpPr>
      <xdr:spPr>
        <a:xfrm>
          <a:off x="7877433" y="14738006"/>
          <a:ext cx="682196" cy="16733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35</xdr:col>
      <xdr:colOff>90101</xdr:colOff>
      <xdr:row>762</xdr:row>
      <xdr:rowOff>51486</xdr:rowOff>
    </xdr:from>
    <xdr:to>
      <xdr:col>38</xdr:col>
      <xdr:colOff>154459</xdr:colOff>
      <xdr:row>762</xdr:row>
      <xdr:rowOff>244559</xdr:rowOff>
    </xdr:to>
    <xdr:sp macro="" textlink="">
      <xdr:nvSpPr>
        <xdr:cNvPr id="48" name="正方形/長方形 47"/>
        <xdr:cNvSpPr/>
      </xdr:nvSpPr>
      <xdr:spPr>
        <a:xfrm>
          <a:off x="7298209" y="50984493"/>
          <a:ext cx="682196" cy="19307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35</xdr:col>
      <xdr:colOff>51487</xdr:colOff>
      <xdr:row>750</xdr:row>
      <xdr:rowOff>321791</xdr:rowOff>
    </xdr:from>
    <xdr:to>
      <xdr:col>38</xdr:col>
      <xdr:colOff>115845</xdr:colOff>
      <xdr:row>751</xdr:row>
      <xdr:rowOff>167330</xdr:rowOff>
    </xdr:to>
    <xdr:sp macro="" textlink="">
      <xdr:nvSpPr>
        <xdr:cNvPr id="49" name="正方形/長方形 48"/>
        <xdr:cNvSpPr/>
      </xdr:nvSpPr>
      <xdr:spPr>
        <a:xfrm>
          <a:off x="7259595" y="46209122"/>
          <a:ext cx="682196" cy="19307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33</xdr:col>
      <xdr:colOff>102973</xdr:colOff>
      <xdr:row>742</xdr:row>
      <xdr:rowOff>205946</xdr:rowOff>
    </xdr:from>
    <xdr:to>
      <xdr:col>36</xdr:col>
      <xdr:colOff>167331</xdr:colOff>
      <xdr:row>743</xdr:row>
      <xdr:rowOff>51485</xdr:rowOff>
    </xdr:to>
    <xdr:sp macro="" textlink="">
      <xdr:nvSpPr>
        <xdr:cNvPr id="38" name="正方形/長方形 37"/>
        <xdr:cNvSpPr/>
      </xdr:nvSpPr>
      <xdr:spPr>
        <a:xfrm>
          <a:off x="6899189" y="43313007"/>
          <a:ext cx="682196" cy="19307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0" zoomScale="74" zoomScaleNormal="75" zoomScaleSheetLayoutView="74" zoomScalePageLayoutView="85" workbookViewId="0">
      <selection activeCell="AC1107" sqref="AC1107:AG1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622</v>
      </c>
      <c r="AT2" s="979"/>
      <c r="AU2" s="979"/>
      <c r="AV2" s="51" t="str">
        <f>IF(AW2="", "", "-")</f>
        <v/>
      </c>
      <c r="AW2" s="924"/>
      <c r="AX2" s="924"/>
    </row>
    <row r="3" spans="1:50" ht="21" customHeight="1" thickBot="1" x14ac:dyDescent="0.2">
      <c r="A3" s="880" t="s">
        <v>428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560</v>
      </c>
      <c r="AK3" s="882"/>
      <c r="AL3" s="882"/>
      <c r="AM3" s="882"/>
      <c r="AN3" s="882"/>
      <c r="AO3" s="882"/>
      <c r="AP3" s="882"/>
      <c r="AQ3" s="882"/>
      <c r="AR3" s="882"/>
      <c r="AS3" s="882"/>
      <c r="AT3" s="882"/>
      <c r="AU3" s="882"/>
      <c r="AV3" s="882"/>
      <c r="AW3" s="882"/>
      <c r="AX3" s="24" t="s">
        <v>65</v>
      </c>
    </row>
    <row r="4" spans="1:50" ht="24.75" customHeight="1" x14ac:dyDescent="0.15">
      <c r="A4" s="710" t="s">
        <v>25</v>
      </c>
      <c r="B4" s="711"/>
      <c r="C4" s="711"/>
      <c r="D4" s="711"/>
      <c r="E4" s="711"/>
      <c r="F4" s="711"/>
      <c r="G4" s="688" t="s">
        <v>561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1" t="s">
        <v>511</v>
      </c>
      <c r="H5" s="852"/>
      <c r="I5" s="852"/>
      <c r="J5" s="852"/>
      <c r="K5" s="852"/>
      <c r="L5" s="852"/>
      <c r="M5" s="853" t="s">
        <v>66</v>
      </c>
      <c r="N5" s="854"/>
      <c r="O5" s="854"/>
      <c r="P5" s="854"/>
      <c r="Q5" s="854"/>
      <c r="R5" s="855"/>
      <c r="S5" s="856" t="s">
        <v>70</v>
      </c>
      <c r="T5" s="852"/>
      <c r="U5" s="852"/>
      <c r="V5" s="852"/>
      <c r="W5" s="852"/>
      <c r="X5" s="857"/>
      <c r="Y5" s="704" t="s">
        <v>3</v>
      </c>
      <c r="Z5" s="549"/>
      <c r="AA5" s="549"/>
      <c r="AB5" s="549"/>
      <c r="AC5" s="549"/>
      <c r="AD5" s="550"/>
      <c r="AE5" s="705" t="s">
        <v>563</v>
      </c>
      <c r="AF5" s="705"/>
      <c r="AG5" s="705"/>
      <c r="AH5" s="705"/>
      <c r="AI5" s="705"/>
      <c r="AJ5" s="705"/>
      <c r="AK5" s="705"/>
      <c r="AL5" s="705"/>
      <c r="AM5" s="705"/>
      <c r="AN5" s="705"/>
      <c r="AO5" s="705"/>
      <c r="AP5" s="706"/>
      <c r="AQ5" s="707" t="s">
        <v>564</v>
      </c>
      <c r="AR5" s="708"/>
      <c r="AS5" s="708"/>
      <c r="AT5" s="708"/>
      <c r="AU5" s="708"/>
      <c r="AV5" s="708"/>
      <c r="AW5" s="708"/>
      <c r="AX5" s="709"/>
    </row>
    <row r="6" spans="1:50" ht="39" customHeight="1" x14ac:dyDescent="0.15">
      <c r="A6" s="712" t="s">
        <v>4</v>
      </c>
      <c r="B6" s="713"/>
      <c r="C6" s="713"/>
      <c r="D6" s="713"/>
      <c r="E6" s="713"/>
      <c r="F6" s="713"/>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35" t="s">
        <v>392</v>
      </c>
      <c r="Z7" s="449"/>
      <c r="AA7" s="449"/>
      <c r="AB7" s="449"/>
      <c r="AC7" s="449"/>
      <c r="AD7" s="936"/>
      <c r="AE7" s="925" t="s">
        <v>567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259</v>
      </c>
      <c r="B8" s="502"/>
      <c r="C8" s="502"/>
      <c r="D8" s="502"/>
      <c r="E8" s="502"/>
      <c r="F8" s="503"/>
      <c r="G8" s="946" t="str">
        <f>入力規則等!A27</f>
        <v>子ども・若者育成支援、少子化社会対策、男女共同参画、地方創生</v>
      </c>
      <c r="H8" s="726"/>
      <c r="I8" s="726"/>
      <c r="J8" s="726"/>
      <c r="K8" s="726"/>
      <c r="L8" s="726"/>
      <c r="M8" s="726"/>
      <c r="N8" s="726"/>
      <c r="O8" s="726"/>
      <c r="P8" s="726"/>
      <c r="Q8" s="726"/>
      <c r="R8" s="726"/>
      <c r="S8" s="726"/>
      <c r="T8" s="726"/>
      <c r="U8" s="726"/>
      <c r="V8" s="726"/>
      <c r="W8" s="726"/>
      <c r="X8" s="947"/>
      <c r="Y8" s="858" t="s">
        <v>260</v>
      </c>
      <c r="Z8" s="859"/>
      <c r="AA8" s="859"/>
      <c r="AB8" s="859"/>
      <c r="AC8" s="859"/>
      <c r="AD8" s="860"/>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2.5" customHeight="1" x14ac:dyDescent="0.15">
      <c r="A9" s="861" t="s">
        <v>23</v>
      </c>
      <c r="B9" s="862"/>
      <c r="C9" s="862"/>
      <c r="D9" s="862"/>
      <c r="E9" s="862"/>
      <c r="F9" s="862"/>
      <c r="G9" s="863" t="s">
        <v>569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0.25" customHeight="1" x14ac:dyDescent="0.15">
      <c r="A10" s="664" t="s">
        <v>30</v>
      </c>
      <c r="B10" s="665"/>
      <c r="C10" s="665"/>
      <c r="D10" s="665"/>
      <c r="E10" s="665"/>
      <c r="F10" s="665"/>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9" t="s">
        <v>24</v>
      </c>
      <c r="B12" s="990"/>
      <c r="C12" s="990"/>
      <c r="D12" s="990"/>
      <c r="E12" s="990"/>
      <c r="F12" s="991"/>
      <c r="G12" s="766"/>
      <c r="H12" s="767"/>
      <c r="I12" s="767"/>
      <c r="J12" s="767"/>
      <c r="K12" s="767"/>
      <c r="L12" s="767"/>
      <c r="M12" s="767"/>
      <c r="N12" s="767"/>
      <c r="O12" s="767"/>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33865</v>
      </c>
      <c r="Q13" s="662"/>
      <c r="R13" s="662"/>
      <c r="S13" s="662"/>
      <c r="T13" s="662"/>
      <c r="U13" s="662"/>
      <c r="V13" s="663"/>
      <c r="W13" s="661">
        <v>62196</v>
      </c>
      <c r="X13" s="662"/>
      <c r="Y13" s="662"/>
      <c r="Z13" s="662"/>
      <c r="AA13" s="662"/>
      <c r="AB13" s="662"/>
      <c r="AC13" s="663"/>
      <c r="AD13" s="661">
        <v>64133</v>
      </c>
      <c r="AE13" s="662"/>
      <c r="AF13" s="662"/>
      <c r="AG13" s="662"/>
      <c r="AH13" s="662"/>
      <c r="AI13" s="662"/>
      <c r="AJ13" s="663"/>
      <c r="AK13" s="661">
        <v>67933</v>
      </c>
      <c r="AL13" s="662"/>
      <c r="AM13" s="662"/>
      <c r="AN13" s="662"/>
      <c r="AO13" s="662"/>
      <c r="AP13" s="662"/>
      <c r="AQ13" s="663"/>
      <c r="AR13" s="932">
        <v>38721</v>
      </c>
      <c r="AS13" s="933"/>
      <c r="AT13" s="933"/>
      <c r="AU13" s="933"/>
      <c r="AV13" s="933"/>
      <c r="AW13" s="933"/>
      <c r="AX13" s="934"/>
    </row>
    <row r="14" spans="1:50" ht="21" customHeight="1" x14ac:dyDescent="0.15">
      <c r="A14" s="618"/>
      <c r="B14" s="619"/>
      <c r="C14" s="619"/>
      <c r="D14" s="619"/>
      <c r="E14" s="619"/>
      <c r="F14" s="620"/>
      <c r="G14" s="731"/>
      <c r="H14" s="732"/>
      <c r="I14" s="717" t="s">
        <v>8</v>
      </c>
      <c r="J14" s="768"/>
      <c r="K14" s="768"/>
      <c r="L14" s="768"/>
      <c r="M14" s="768"/>
      <c r="N14" s="768"/>
      <c r="O14" s="769"/>
      <c r="P14" s="661" t="s">
        <v>675</v>
      </c>
      <c r="Q14" s="662"/>
      <c r="R14" s="662"/>
      <c r="S14" s="662"/>
      <c r="T14" s="662"/>
      <c r="U14" s="662"/>
      <c r="V14" s="663"/>
      <c r="W14" s="661" t="s">
        <v>675</v>
      </c>
      <c r="X14" s="662"/>
      <c r="Y14" s="662"/>
      <c r="Z14" s="662"/>
      <c r="AA14" s="662"/>
      <c r="AB14" s="662"/>
      <c r="AC14" s="663"/>
      <c r="AD14" s="661" t="s">
        <v>675</v>
      </c>
      <c r="AE14" s="662"/>
      <c r="AF14" s="662"/>
      <c r="AG14" s="662"/>
      <c r="AH14" s="662"/>
      <c r="AI14" s="662"/>
      <c r="AJ14" s="663"/>
      <c r="AK14" s="661" t="s">
        <v>675</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675</v>
      </c>
      <c r="Q15" s="662"/>
      <c r="R15" s="662"/>
      <c r="S15" s="662"/>
      <c r="T15" s="662"/>
      <c r="U15" s="662"/>
      <c r="V15" s="663"/>
      <c r="W15" s="661" t="s">
        <v>675</v>
      </c>
      <c r="X15" s="662"/>
      <c r="Y15" s="662"/>
      <c r="Z15" s="662"/>
      <c r="AA15" s="662"/>
      <c r="AB15" s="662"/>
      <c r="AC15" s="663"/>
      <c r="AD15" s="661" t="s">
        <v>675</v>
      </c>
      <c r="AE15" s="662"/>
      <c r="AF15" s="662"/>
      <c r="AG15" s="662"/>
      <c r="AH15" s="662"/>
      <c r="AI15" s="662"/>
      <c r="AJ15" s="663"/>
      <c r="AK15" s="661" t="s">
        <v>675</v>
      </c>
      <c r="AL15" s="662"/>
      <c r="AM15" s="662"/>
      <c r="AN15" s="662"/>
      <c r="AO15" s="662"/>
      <c r="AP15" s="662"/>
      <c r="AQ15" s="663"/>
      <c r="AR15" s="661"/>
      <c r="AS15" s="662"/>
      <c r="AT15" s="662"/>
      <c r="AU15" s="662"/>
      <c r="AV15" s="662"/>
      <c r="AW15" s="662"/>
      <c r="AX15" s="814"/>
    </row>
    <row r="16" spans="1:50" ht="21" customHeight="1" x14ac:dyDescent="0.15">
      <c r="A16" s="618"/>
      <c r="B16" s="619"/>
      <c r="C16" s="619"/>
      <c r="D16" s="619"/>
      <c r="E16" s="619"/>
      <c r="F16" s="620"/>
      <c r="G16" s="731"/>
      <c r="H16" s="732"/>
      <c r="I16" s="717" t="s">
        <v>52</v>
      </c>
      <c r="J16" s="718"/>
      <c r="K16" s="718"/>
      <c r="L16" s="718"/>
      <c r="M16" s="718"/>
      <c r="N16" s="718"/>
      <c r="O16" s="719"/>
      <c r="P16" s="661" t="s">
        <v>675</v>
      </c>
      <c r="Q16" s="662"/>
      <c r="R16" s="662"/>
      <c r="S16" s="662"/>
      <c r="T16" s="662"/>
      <c r="U16" s="662"/>
      <c r="V16" s="663"/>
      <c r="W16" s="661" t="s">
        <v>675</v>
      </c>
      <c r="X16" s="662"/>
      <c r="Y16" s="662"/>
      <c r="Z16" s="662"/>
      <c r="AA16" s="662"/>
      <c r="AB16" s="662"/>
      <c r="AC16" s="663"/>
      <c r="AD16" s="661" t="s">
        <v>675</v>
      </c>
      <c r="AE16" s="662"/>
      <c r="AF16" s="662"/>
      <c r="AG16" s="662"/>
      <c r="AH16" s="662"/>
      <c r="AI16" s="662"/>
      <c r="AJ16" s="663"/>
      <c r="AK16" s="661" t="s">
        <v>675</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t="s">
        <v>675</v>
      </c>
      <c r="Q17" s="662"/>
      <c r="R17" s="662"/>
      <c r="S17" s="662"/>
      <c r="T17" s="662"/>
      <c r="U17" s="662"/>
      <c r="V17" s="663"/>
      <c r="W17" s="661" t="s">
        <v>675</v>
      </c>
      <c r="X17" s="662"/>
      <c r="Y17" s="662"/>
      <c r="Z17" s="662"/>
      <c r="AA17" s="662"/>
      <c r="AB17" s="662"/>
      <c r="AC17" s="663"/>
      <c r="AD17" s="661">
        <v>-37970</v>
      </c>
      <c r="AE17" s="662"/>
      <c r="AF17" s="662"/>
      <c r="AG17" s="662"/>
      <c r="AH17" s="662"/>
      <c r="AI17" s="662"/>
      <c r="AJ17" s="663"/>
      <c r="AK17" s="661" t="s">
        <v>675</v>
      </c>
      <c r="AL17" s="662"/>
      <c r="AM17" s="662"/>
      <c r="AN17" s="662"/>
      <c r="AO17" s="662"/>
      <c r="AP17" s="662"/>
      <c r="AQ17" s="663"/>
      <c r="AR17" s="930"/>
      <c r="AS17" s="930"/>
      <c r="AT17" s="930"/>
      <c r="AU17" s="930"/>
      <c r="AV17" s="930"/>
      <c r="AW17" s="930"/>
      <c r="AX17" s="931"/>
    </row>
    <row r="18" spans="1:50" ht="28.5" customHeight="1" x14ac:dyDescent="0.15">
      <c r="A18" s="618"/>
      <c r="B18" s="619"/>
      <c r="C18" s="619"/>
      <c r="D18" s="619"/>
      <c r="E18" s="619"/>
      <c r="F18" s="620"/>
      <c r="G18" s="733"/>
      <c r="H18" s="734"/>
      <c r="I18" s="722" t="s">
        <v>20</v>
      </c>
      <c r="J18" s="723"/>
      <c r="K18" s="723"/>
      <c r="L18" s="723"/>
      <c r="M18" s="723"/>
      <c r="N18" s="723"/>
      <c r="O18" s="724"/>
      <c r="P18" s="891">
        <f>SUM(P13:V17)</f>
        <v>33865</v>
      </c>
      <c r="Q18" s="892"/>
      <c r="R18" s="892"/>
      <c r="S18" s="892"/>
      <c r="T18" s="892"/>
      <c r="U18" s="892"/>
      <c r="V18" s="893"/>
      <c r="W18" s="891">
        <f>SUM(W13:AC17)</f>
        <v>62196</v>
      </c>
      <c r="X18" s="892"/>
      <c r="Y18" s="892"/>
      <c r="Z18" s="892"/>
      <c r="AA18" s="892"/>
      <c r="AB18" s="892"/>
      <c r="AC18" s="893"/>
      <c r="AD18" s="891">
        <f>SUM(AD13:AJ17)</f>
        <v>26163</v>
      </c>
      <c r="AE18" s="892"/>
      <c r="AF18" s="892"/>
      <c r="AG18" s="892"/>
      <c r="AH18" s="892"/>
      <c r="AI18" s="892"/>
      <c r="AJ18" s="893"/>
      <c r="AK18" s="891">
        <f>SUM(AK13:AQ17)</f>
        <v>67933</v>
      </c>
      <c r="AL18" s="892"/>
      <c r="AM18" s="892"/>
      <c r="AN18" s="892"/>
      <c r="AO18" s="892"/>
      <c r="AP18" s="892"/>
      <c r="AQ18" s="893"/>
      <c r="AR18" s="891">
        <f>SUM(AR13:AX17)</f>
        <v>38721</v>
      </c>
      <c r="AS18" s="892"/>
      <c r="AT18" s="892"/>
      <c r="AU18" s="892"/>
      <c r="AV18" s="892"/>
      <c r="AW18" s="892"/>
      <c r="AX18" s="894"/>
    </row>
    <row r="19" spans="1:50" ht="33" customHeight="1" x14ac:dyDescent="0.15">
      <c r="A19" s="618"/>
      <c r="B19" s="619"/>
      <c r="C19" s="619"/>
      <c r="D19" s="619"/>
      <c r="E19" s="619"/>
      <c r="F19" s="620"/>
      <c r="G19" s="889" t="s">
        <v>9</v>
      </c>
      <c r="H19" s="890"/>
      <c r="I19" s="890"/>
      <c r="J19" s="890"/>
      <c r="K19" s="890"/>
      <c r="L19" s="890"/>
      <c r="M19" s="890"/>
      <c r="N19" s="890"/>
      <c r="O19" s="890"/>
      <c r="P19" s="661">
        <v>25939</v>
      </c>
      <c r="Q19" s="662"/>
      <c r="R19" s="662"/>
      <c r="S19" s="662"/>
      <c r="T19" s="662"/>
      <c r="U19" s="662"/>
      <c r="V19" s="663"/>
      <c r="W19" s="661">
        <v>18281</v>
      </c>
      <c r="X19" s="662"/>
      <c r="Y19" s="662"/>
      <c r="Z19" s="662"/>
      <c r="AA19" s="662"/>
      <c r="AB19" s="662"/>
      <c r="AC19" s="663"/>
      <c r="AD19" s="661">
        <v>18672</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9" t="s">
        <v>10</v>
      </c>
      <c r="H20" s="890"/>
      <c r="I20" s="890"/>
      <c r="J20" s="890"/>
      <c r="K20" s="890"/>
      <c r="L20" s="890"/>
      <c r="M20" s="890"/>
      <c r="N20" s="890"/>
      <c r="O20" s="890"/>
      <c r="P20" s="316">
        <f>IF(P18=0, "-", SUM(P19)/P18)</f>
        <v>0.7659530488705153</v>
      </c>
      <c r="Q20" s="316"/>
      <c r="R20" s="316"/>
      <c r="S20" s="316"/>
      <c r="T20" s="316"/>
      <c r="U20" s="316"/>
      <c r="V20" s="316"/>
      <c r="W20" s="316">
        <f t="shared" ref="W20" si="0">IF(W18=0, "-", SUM(W19)/W18)</f>
        <v>0.29392565438291851</v>
      </c>
      <c r="X20" s="316"/>
      <c r="Y20" s="316"/>
      <c r="Z20" s="316"/>
      <c r="AA20" s="316"/>
      <c r="AB20" s="316"/>
      <c r="AC20" s="316"/>
      <c r="AD20" s="316">
        <f t="shared" ref="AD20" si="1">IF(AD18=0, "-", SUM(AD19)/AD18)</f>
        <v>0.71367962389634221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2"/>
      <c r="G21" s="314" t="s">
        <v>356</v>
      </c>
      <c r="H21" s="315"/>
      <c r="I21" s="315"/>
      <c r="J21" s="315"/>
      <c r="K21" s="315"/>
      <c r="L21" s="315"/>
      <c r="M21" s="315"/>
      <c r="N21" s="315"/>
      <c r="O21" s="315"/>
      <c r="P21" s="316">
        <f>IF(P19=0, "-", SUM(P19)/SUM(P13,P14))</f>
        <v>0.7659530488705153</v>
      </c>
      <c r="Q21" s="316"/>
      <c r="R21" s="316"/>
      <c r="S21" s="316"/>
      <c r="T21" s="316"/>
      <c r="U21" s="316"/>
      <c r="V21" s="316"/>
      <c r="W21" s="316">
        <f t="shared" ref="W21" si="2">IF(W19=0, "-", SUM(W19)/SUM(W13,W14))</f>
        <v>0.29392565438291851</v>
      </c>
      <c r="X21" s="316"/>
      <c r="Y21" s="316"/>
      <c r="Z21" s="316"/>
      <c r="AA21" s="316"/>
      <c r="AB21" s="316"/>
      <c r="AC21" s="316"/>
      <c r="AD21" s="316">
        <f t="shared" ref="AD21" si="3">IF(AD19=0, "-", SUM(AD19)/SUM(AD13,AD14))</f>
        <v>0.29114496437091669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431</v>
      </c>
      <c r="B22" s="960"/>
      <c r="C22" s="960"/>
      <c r="D22" s="960"/>
      <c r="E22" s="960"/>
      <c r="F22" s="961"/>
      <c r="G22" s="997" t="s">
        <v>335</v>
      </c>
      <c r="H22" s="220"/>
      <c r="I22" s="220"/>
      <c r="J22" s="220"/>
      <c r="K22" s="220"/>
      <c r="L22" s="220"/>
      <c r="M22" s="220"/>
      <c r="N22" s="220"/>
      <c r="O22" s="221"/>
      <c r="P22" s="948" t="s">
        <v>432</v>
      </c>
      <c r="Q22" s="220"/>
      <c r="R22" s="220"/>
      <c r="S22" s="220"/>
      <c r="T22" s="220"/>
      <c r="U22" s="220"/>
      <c r="V22" s="221"/>
      <c r="W22" s="948" t="s">
        <v>433</v>
      </c>
      <c r="X22" s="220"/>
      <c r="Y22" s="220"/>
      <c r="Z22" s="220"/>
      <c r="AA22" s="220"/>
      <c r="AB22" s="220"/>
      <c r="AC22" s="221"/>
      <c r="AD22" s="948" t="s">
        <v>334</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570</v>
      </c>
      <c r="H23" s="999"/>
      <c r="I23" s="999"/>
      <c r="J23" s="999"/>
      <c r="K23" s="999"/>
      <c r="L23" s="999"/>
      <c r="M23" s="999"/>
      <c r="N23" s="999"/>
      <c r="O23" s="1000"/>
      <c r="P23" s="932">
        <v>67626</v>
      </c>
      <c r="Q23" s="933"/>
      <c r="R23" s="933"/>
      <c r="S23" s="933"/>
      <c r="T23" s="933"/>
      <c r="U23" s="933"/>
      <c r="V23" s="949"/>
      <c r="W23" s="932">
        <v>38385</v>
      </c>
      <c r="X23" s="933"/>
      <c r="Y23" s="933"/>
      <c r="Z23" s="933"/>
      <c r="AA23" s="933"/>
      <c r="AB23" s="933"/>
      <c r="AC23" s="949"/>
      <c r="AD23" s="969" t="s">
        <v>685</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571</v>
      </c>
      <c r="H24" s="951"/>
      <c r="I24" s="951"/>
      <c r="J24" s="951"/>
      <c r="K24" s="951"/>
      <c r="L24" s="951"/>
      <c r="M24" s="951"/>
      <c r="N24" s="951"/>
      <c r="O24" s="952"/>
      <c r="P24" s="661">
        <v>156</v>
      </c>
      <c r="Q24" s="662"/>
      <c r="R24" s="662"/>
      <c r="S24" s="662"/>
      <c r="T24" s="662"/>
      <c r="U24" s="662"/>
      <c r="V24" s="663"/>
      <c r="W24" s="661">
        <v>158</v>
      </c>
      <c r="X24" s="662"/>
      <c r="Y24" s="662"/>
      <c r="Z24" s="662"/>
      <c r="AA24" s="662"/>
      <c r="AB24" s="662"/>
      <c r="AC24" s="66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572</v>
      </c>
      <c r="H25" s="951"/>
      <c r="I25" s="951"/>
      <c r="J25" s="951"/>
      <c r="K25" s="951"/>
      <c r="L25" s="951"/>
      <c r="M25" s="951"/>
      <c r="N25" s="951"/>
      <c r="O25" s="952"/>
      <c r="P25" s="661">
        <v>62</v>
      </c>
      <c r="Q25" s="662"/>
      <c r="R25" s="662"/>
      <c r="S25" s="662"/>
      <c r="T25" s="662"/>
      <c r="U25" s="662"/>
      <c r="V25" s="663"/>
      <c r="W25" s="661">
        <v>69</v>
      </c>
      <c r="X25" s="662"/>
      <c r="Y25" s="662"/>
      <c r="Z25" s="662"/>
      <c r="AA25" s="662"/>
      <c r="AB25" s="662"/>
      <c r="AC25" s="66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573</v>
      </c>
      <c r="H26" s="951"/>
      <c r="I26" s="951"/>
      <c r="J26" s="951"/>
      <c r="K26" s="951"/>
      <c r="L26" s="951"/>
      <c r="M26" s="951"/>
      <c r="N26" s="951"/>
      <c r="O26" s="952"/>
      <c r="P26" s="661">
        <v>49</v>
      </c>
      <c r="Q26" s="662"/>
      <c r="R26" s="662"/>
      <c r="S26" s="662"/>
      <c r="T26" s="662"/>
      <c r="U26" s="662"/>
      <c r="V26" s="663"/>
      <c r="W26" s="661">
        <v>68</v>
      </c>
      <c r="X26" s="662"/>
      <c r="Y26" s="662"/>
      <c r="Z26" s="662"/>
      <c r="AA26" s="662"/>
      <c r="AB26" s="662"/>
      <c r="AC26" s="66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676</v>
      </c>
      <c r="H27" s="951"/>
      <c r="I27" s="951"/>
      <c r="J27" s="951"/>
      <c r="K27" s="951"/>
      <c r="L27" s="951"/>
      <c r="M27" s="951"/>
      <c r="N27" s="951"/>
      <c r="O27" s="952"/>
      <c r="P27" s="661">
        <v>33</v>
      </c>
      <c r="Q27" s="662"/>
      <c r="R27" s="662"/>
      <c r="S27" s="662"/>
      <c r="T27" s="662"/>
      <c r="U27" s="662"/>
      <c r="V27" s="663"/>
      <c r="W27" s="661">
        <v>33</v>
      </c>
      <c r="X27" s="662"/>
      <c r="Y27" s="662"/>
      <c r="Z27" s="662"/>
      <c r="AA27" s="662"/>
      <c r="AB27" s="662"/>
      <c r="AC27" s="66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339</v>
      </c>
      <c r="H28" s="954"/>
      <c r="I28" s="954"/>
      <c r="J28" s="954"/>
      <c r="K28" s="954"/>
      <c r="L28" s="954"/>
      <c r="M28" s="954"/>
      <c r="N28" s="954"/>
      <c r="O28" s="955"/>
      <c r="P28" s="891">
        <f>P29-SUM(P23:P27)</f>
        <v>7</v>
      </c>
      <c r="Q28" s="892"/>
      <c r="R28" s="892"/>
      <c r="S28" s="892"/>
      <c r="T28" s="892"/>
      <c r="U28" s="892"/>
      <c r="V28" s="893"/>
      <c r="W28" s="891">
        <f>W29-SUM(W23:W27)</f>
        <v>8</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336</v>
      </c>
      <c r="H29" s="957"/>
      <c r="I29" s="957"/>
      <c r="J29" s="957"/>
      <c r="K29" s="957"/>
      <c r="L29" s="957"/>
      <c r="M29" s="957"/>
      <c r="N29" s="957"/>
      <c r="O29" s="958"/>
      <c r="P29" s="661">
        <f>AK13</f>
        <v>67933</v>
      </c>
      <c r="Q29" s="662"/>
      <c r="R29" s="662"/>
      <c r="S29" s="662"/>
      <c r="T29" s="662"/>
      <c r="U29" s="662"/>
      <c r="V29" s="663"/>
      <c r="W29" s="980">
        <f>AR13</f>
        <v>38721</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4" t="s">
        <v>351</v>
      </c>
      <c r="B30" s="875"/>
      <c r="C30" s="875"/>
      <c r="D30" s="875"/>
      <c r="E30" s="875"/>
      <c r="F30" s="876"/>
      <c r="G30" s="779" t="s">
        <v>146</v>
      </c>
      <c r="H30" s="780"/>
      <c r="I30" s="780"/>
      <c r="J30" s="780"/>
      <c r="K30" s="780"/>
      <c r="L30" s="780"/>
      <c r="M30" s="780"/>
      <c r="N30" s="780"/>
      <c r="O30" s="781"/>
      <c r="P30" s="869" t="s">
        <v>59</v>
      </c>
      <c r="Q30" s="780"/>
      <c r="R30" s="780"/>
      <c r="S30" s="780"/>
      <c r="T30" s="780"/>
      <c r="U30" s="780"/>
      <c r="V30" s="780"/>
      <c r="W30" s="780"/>
      <c r="X30" s="781"/>
      <c r="Y30" s="866"/>
      <c r="Z30" s="867"/>
      <c r="AA30" s="868"/>
      <c r="AB30" s="870" t="s">
        <v>11</v>
      </c>
      <c r="AC30" s="871"/>
      <c r="AD30" s="872"/>
      <c r="AE30" s="870" t="s">
        <v>395</v>
      </c>
      <c r="AF30" s="871"/>
      <c r="AG30" s="871"/>
      <c r="AH30" s="872"/>
      <c r="AI30" s="870" t="s">
        <v>417</v>
      </c>
      <c r="AJ30" s="871"/>
      <c r="AK30" s="871"/>
      <c r="AL30" s="872"/>
      <c r="AM30" s="928" t="s">
        <v>422</v>
      </c>
      <c r="AN30" s="928"/>
      <c r="AO30" s="928"/>
      <c r="AP30" s="870"/>
      <c r="AQ30" s="773" t="s">
        <v>235</v>
      </c>
      <c r="AR30" s="774"/>
      <c r="AS30" s="774"/>
      <c r="AT30" s="775"/>
      <c r="AU30" s="780" t="s">
        <v>134</v>
      </c>
      <c r="AV30" s="780"/>
      <c r="AW30" s="780"/>
      <c r="AX30" s="929"/>
    </row>
    <row r="31" spans="1:50" ht="24"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236</v>
      </c>
      <c r="AT31" s="133"/>
      <c r="AU31" s="198">
        <v>2</v>
      </c>
      <c r="AV31" s="198"/>
      <c r="AW31" s="401" t="s">
        <v>181</v>
      </c>
      <c r="AX31" s="402"/>
    </row>
    <row r="32" spans="1:50" ht="27" customHeight="1" x14ac:dyDescent="0.15">
      <c r="A32" s="406"/>
      <c r="B32" s="404"/>
      <c r="C32" s="404"/>
      <c r="D32" s="404"/>
      <c r="E32" s="404"/>
      <c r="F32" s="405"/>
      <c r="G32" s="567" t="s">
        <v>574</v>
      </c>
      <c r="H32" s="568"/>
      <c r="I32" s="568"/>
      <c r="J32" s="568"/>
      <c r="K32" s="568"/>
      <c r="L32" s="568"/>
      <c r="M32" s="568"/>
      <c r="N32" s="568"/>
      <c r="O32" s="569"/>
      <c r="P32" s="104" t="s">
        <v>575</v>
      </c>
      <c r="Q32" s="104"/>
      <c r="R32" s="104"/>
      <c r="S32" s="104"/>
      <c r="T32" s="104"/>
      <c r="U32" s="104"/>
      <c r="V32" s="104"/>
      <c r="W32" s="104"/>
      <c r="X32" s="105"/>
      <c r="Y32" s="477" t="s">
        <v>12</v>
      </c>
      <c r="Z32" s="537"/>
      <c r="AA32" s="538"/>
      <c r="AB32" s="873" t="s">
        <v>14</v>
      </c>
      <c r="AC32" s="873"/>
      <c r="AD32" s="873"/>
      <c r="AE32" s="216">
        <v>74.900000000000006</v>
      </c>
      <c r="AF32" s="217"/>
      <c r="AG32" s="217"/>
      <c r="AH32" s="217"/>
      <c r="AI32" s="216">
        <v>75.099999999999994</v>
      </c>
      <c r="AJ32" s="217"/>
      <c r="AK32" s="217"/>
      <c r="AL32" s="217"/>
      <c r="AM32" s="216">
        <v>72.2</v>
      </c>
      <c r="AN32" s="217"/>
      <c r="AO32" s="217"/>
      <c r="AP32" s="217"/>
      <c r="AQ32" s="340" t="s">
        <v>578</v>
      </c>
      <c r="AR32" s="206"/>
      <c r="AS32" s="206"/>
      <c r="AT32" s="341"/>
      <c r="AU32" s="217" t="s">
        <v>579</v>
      </c>
      <c r="AV32" s="217"/>
      <c r="AW32" s="217"/>
      <c r="AX32" s="219"/>
    </row>
    <row r="33" spans="1:50" ht="31.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873" t="s">
        <v>14</v>
      </c>
      <c r="AC33" s="873"/>
      <c r="AD33" s="873"/>
      <c r="AE33" s="216">
        <v>75</v>
      </c>
      <c r="AF33" s="217"/>
      <c r="AG33" s="217"/>
      <c r="AH33" s="217"/>
      <c r="AI33" s="216">
        <v>75</v>
      </c>
      <c r="AJ33" s="217"/>
      <c r="AK33" s="217"/>
      <c r="AL33" s="217"/>
      <c r="AM33" s="216">
        <v>75</v>
      </c>
      <c r="AN33" s="217"/>
      <c r="AO33" s="217"/>
      <c r="AP33" s="217"/>
      <c r="AQ33" s="340" t="s">
        <v>580</v>
      </c>
      <c r="AR33" s="206"/>
      <c r="AS33" s="206"/>
      <c r="AT33" s="341"/>
      <c r="AU33" s="216">
        <v>75</v>
      </c>
      <c r="AV33" s="217"/>
      <c r="AW33" s="217"/>
      <c r="AX33" s="217"/>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f>AE32/AE33*100</f>
        <v>99.866666666666674</v>
      </c>
      <c r="AF34" s="217"/>
      <c r="AG34" s="217"/>
      <c r="AH34" s="217"/>
      <c r="AI34" s="216">
        <f>AI32/AI33*100</f>
        <v>100.13333333333333</v>
      </c>
      <c r="AJ34" s="217"/>
      <c r="AK34" s="217"/>
      <c r="AL34" s="217"/>
      <c r="AM34" s="216">
        <v>96.3</v>
      </c>
      <c r="AN34" s="217"/>
      <c r="AO34" s="217"/>
      <c r="AP34" s="217"/>
      <c r="AQ34" s="340" t="s">
        <v>580</v>
      </c>
      <c r="AR34" s="206"/>
      <c r="AS34" s="206"/>
      <c r="AT34" s="341"/>
      <c r="AU34" s="217" t="s">
        <v>579</v>
      </c>
      <c r="AV34" s="217"/>
      <c r="AW34" s="217"/>
      <c r="AX34" s="219"/>
    </row>
    <row r="35" spans="1:50" ht="23.25" customHeight="1" x14ac:dyDescent="0.15">
      <c r="A35" s="224" t="s">
        <v>383</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351</v>
      </c>
      <c r="B37" s="777"/>
      <c r="C37" s="777"/>
      <c r="D37" s="777"/>
      <c r="E37" s="777"/>
      <c r="F37" s="77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2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351</v>
      </c>
      <c r="B44" s="777"/>
      <c r="C44" s="777"/>
      <c r="D44" s="777"/>
      <c r="E44" s="777"/>
      <c r="F44" s="77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2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37" t="s">
        <v>134</v>
      </c>
      <c r="AV51" s="937"/>
      <c r="AW51" s="937"/>
      <c r="AX51" s="93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37" t="s">
        <v>134</v>
      </c>
      <c r="AV58" s="937"/>
      <c r="AW58" s="937"/>
      <c r="AX58" s="93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93"/>
    </row>
    <row r="80" spans="1:50" ht="18.75" hidden="1" customHeight="1" x14ac:dyDescent="0.15">
      <c r="A80" s="877"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8"/>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8"/>
    </row>
    <row r="83" spans="1:60" ht="22.5" hidden="1" customHeight="1" x14ac:dyDescent="0.15">
      <c r="A83" s="878"/>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0"/>
    </row>
    <row r="84" spans="1:60" ht="19.5" hidden="1" customHeight="1" x14ac:dyDescent="0.15">
      <c r="A84" s="878"/>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90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2"/>
    </row>
    <row r="85" spans="1:60" ht="18.75" hidden="1" customHeight="1" x14ac:dyDescent="0.15">
      <c r="A85" s="87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7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8" t="s">
        <v>13</v>
      </c>
      <c r="Z99" s="909"/>
      <c r="AA99" s="910"/>
      <c r="AB99" s="905" t="s">
        <v>14</v>
      </c>
      <c r="AC99" s="906"/>
      <c r="AD99" s="90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32.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582</v>
      </c>
      <c r="AC101" s="467"/>
      <c r="AD101" s="467"/>
      <c r="AE101" s="216">
        <v>77703</v>
      </c>
      <c r="AF101" s="217"/>
      <c r="AG101" s="217"/>
      <c r="AH101" s="218"/>
      <c r="AI101" s="216">
        <v>73146</v>
      </c>
      <c r="AJ101" s="217"/>
      <c r="AK101" s="217"/>
      <c r="AL101" s="218"/>
      <c r="AM101" s="216">
        <v>70675</v>
      </c>
      <c r="AN101" s="217"/>
      <c r="AO101" s="217"/>
      <c r="AP101" s="218"/>
      <c r="AQ101" s="216" t="s">
        <v>577</v>
      </c>
      <c r="AR101" s="217"/>
      <c r="AS101" s="217"/>
      <c r="AT101" s="218"/>
      <c r="AU101" s="216" t="s">
        <v>684</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582</v>
      </c>
      <c r="AC102" s="467"/>
      <c r="AD102" s="467"/>
      <c r="AE102" s="424">
        <v>136798</v>
      </c>
      <c r="AF102" s="424"/>
      <c r="AG102" s="424"/>
      <c r="AH102" s="424"/>
      <c r="AI102" s="424">
        <v>138942</v>
      </c>
      <c r="AJ102" s="424"/>
      <c r="AK102" s="424"/>
      <c r="AL102" s="424"/>
      <c r="AM102" s="424">
        <v>137186</v>
      </c>
      <c r="AN102" s="424"/>
      <c r="AO102" s="424"/>
      <c r="AP102" s="424"/>
      <c r="AQ102" s="271">
        <v>137559</v>
      </c>
      <c r="AR102" s="272"/>
      <c r="AS102" s="272"/>
      <c r="AT102" s="317"/>
      <c r="AU102" s="271">
        <v>137682</v>
      </c>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5" t="s">
        <v>437</v>
      </c>
      <c r="AR115" s="596"/>
      <c r="AS115" s="596"/>
      <c r="AT115" s="596"/>
      <c r="AU115" s="596"/>
      <c r="AV115" s="596"/>
      <c r="AW115" s="596"/>
      <c r="AX115" s="597"/>
    </row>
    <row r="116" spans="1:50" ht="42.75" customHeight="1" x14ac:dyDescent="0.15">
      <c r="A116" s="445"/>
      <c r="B116" s="446"/>
      <c r="C116" s="446"/>
      <c r="D116" s="446"/>
      <c r="E116" s="446"/>
      <c r="F116" s="447"/>
      <c r="G116" s="396" t="s">
        <v>584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583</v>
      </c>
      <c r="AC116" s="469"/>
      <c r="AD116" s="470"/>
      <c r="AE116" s="424">
        <v>333824</v>
      </c>
      <c r="AF116" s="424"/>
      <c r="AG116" s="424"/>
      <c r="AH116" s="424"/>
      <c r="AI116" s="424">
        <v>249919</v>
      </c>
      <c r="AJ116" s="424"/>
      <c r="AK116" s="424"/>
      <c r="AL116" s="424"/>
      <c r="AM116" s="424">
        <v>264195</v>
      </c>
      <c r="AN116" s="424"/>
      <c r="AO116" s="424"/>
      <c r="AP116" s="424"/>
      <c r="AQ116" s="216">
        <v>493875</v>
      </c>
      <c r="AR116" s="217"/>
      <c r="AS116" s="217"/>
      <c r="AT116" s="217"/>
      <c r="AU116" s="217"/>
      <c r="AV116" s="217"/>
      <c r="AW116" s="217"/>
      <c r="AX116" s="219"/>
    </row>
    <row r="117" spans="1:50" ht="48.7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360</v>
      </c>
      <c r="AC117" s="479"/>
      <c r="AD117" s="480"/>
      <c r="AE117" s="594" t="s">
        <v>585</v>
      </c>
      <c r="AF117" s="557"/>
      <c r="AG117" s="557"/>
      <c r="AH117" s="557"/>
      <c r="AI117" s="594" t="s">
        <v>677</v>
      </c>
      <c r="AJ117" s="557"/>
      <c r="AK117" s="557"/>
      <c r="AL117" s="557"/>
      <c r="AM117" s="594" t="s">
        <v>695</v>
      </c>
      <c r="AN117" s="557"/>
      <c r="AO117" s="557"/>
      <c r="AP117" s="557"/>
      <c r="AQ117" s="594" t="s">
        <v>678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5" t="s">
        <v>437</v>
      </c>
      <c r="AR118" s="596"/>
      <c r="AS118" s="596"/>
      <c r="AT118" s="596"/>
      <c r="AU118" s="596"/>
      <c r="AV118" s="596"/>
      <c r="AW118" s="596"/>
      <c r="AX118" s="597"/>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5" t="s">
        <v>437</v>
      </c>
      <c r="AR121" s="596"/>
      <c r="AS121" s="596"/>
      <c r="AT121" s="596"/>
      <c r="AU121" s="596"/>
      <c r="AV121" s="596"/>
      <c r="AW121" s="596"/>
      <c r="AX121" s="597"/>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5" t="s">
        <v>437</v>
      </c>
      <c r="AR124" s="596"/>
      <c r="AS124" s="596"/>
      <c r="AT124" s="596"/>
      <c r="AU124" s="596"/>
      <c r="AV124" s="596"/>
      <c r="AW124" s="596"/>
      <c r="AX124" s="597"/>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4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3"/>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1" t="s">
        <v>395</v>
      </c>
      <c r="AF127" s="422"/>
      <c r="AG127" s="422"/>
      <c r="AH127" s="423"/>
      <c r="AI127" s="421" t="s">
        <v>393</v>
      </c>
      <c r="AJ127" s="422"/>
      <c r="AK127" s="422"/>
      <c r="AL127" s="423"/>
      <c r="AM127" s="421" t="s">
        <v>422</v>
      </c>
      <c r="AN127" s="422"/>
      <c r="AO127" s="422"/>
      <c r="AP127" s="423"/>
      <c r="AQ127" s="595" t="s">
        <v>437</v>
      </c>
      <c r="AR127" s="596"/>
      <c r="AS127" s="596"/>
      <c r="AT127" s="596"/>
      <c r="AU127" s="596"/>
      <c r="AV127" s="596"/>
      <c r="AW127" s="596"/>
      <c r="AX127" s="597"/>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374</v>
      </c>
      <c r="AC134" s="204"/>
      <c r="AD134" s="204"/>
      <c r="AE134" s="205">
        <v>75.5</v>
      </c>
      <c r="AF134" s="206"/>
      <c r="AG134" s="206"/>
      <c r="AH134" s="206"/>
      <c r="AI134" s="205">
        <v>75.099999999999994</v>
      </c>
      <c r="AJ134" s="206"/>
      <c r="AK134" s="206"/>
      <c r="AL134" s="206"/>
      <c r="AM134" s="205">
        <v>72.2</v>
      </c>
      <c r="AN134" s="206"/>
      <c r="AO134" s="206"/>
      <c r="AP134" s="206"/>
      <c r="AQ134" s="216" t="s">
        <v>577</v>
      </c>
      <c r="AR134" s="217"/>
      <c r="AS134" s="217"/>
      <c r="AT134" s="218"/>
      <c r="AU134" s="216" t="s">
        <v>577</v>
      </c>
      <c r="AV134" s="217"/>
      <c r="AW134" s="217"/>
      <c r="AX134" s="218"/>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374</v>
      </c>
      <c r="AC135" s="212"/>
      <c r="AD135" s="212"/>
      <c r="AE135" s="205">
        <v>75</v>
      </c>
      <c r="AF135" s="206"/>
      <c r="AG135" s="206"/>
      <c r="AH135" s="206"/>
      <c r="AI135" s="205">
        <v>75</v>
      </c>
      <c r="AJ135" s="206"/>
      <c r="AK135" s="206"/>
      <c r="AL135" s="206"/>
      <c r="AM135" s="205">
        <v>75</v>
      </c>
      <c r="AN135" s="206"/>
      <c r="AO135" s="206"/>
      <c r="AP135" s="206"/>
      <c r="AQ135" s="216" t="s">
        <v>577</v>
      </c>
      <c r="AR135" s="217"/>
      <c r="AS135" s="217"/>
      <c r="AT135" s="218"/>
      <c r="AU135" s="205">
        <v>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4"/>
      <c r="E430" s="173" t="s">
        <v>403</v>
      </c>
      <c r="F430" s="911"/>
      <c r="G430" s="912" t="s">
        <v>255</v>
      </c>
      <c r="H430" s="122"/>
      <c r="I430" s="122"/>
      <c r="J430" s="913" t="s">
        <v>577</v>
      </c>
      <c r="K430" s="914"/>
      <c r="L430" s="914"/>
      <c r="M430" s="914"/>
      <c r="N430" s="914"/>
      <c r="O430" s="914"/>
      <c r="P430" s="914"/>
      <c r="Q430" s="914"/>
      <c r="R430" s="914"/>
      <c r="S430" s="914"/>
      <c r="T430" s="915"/>
      <c r="U430" s="591" t="s">
        <v>621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12" t="s">
        <v>255</v>
      </c>
      <c r="H484" s="122"/>
      <c r="I484" s="122"/>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12" t="s">
        <v>255</v>
      </c>
      <c r="H538" s="122"/>
      <c r="I538" s="122"/>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t="s">
        <v>622</v>
      </c>
      <c r="AF555" s="199"/>
      <c r="AG555" s="132" t="s">
        <v>236</v>
      </c>
      <c r="AH555" s="133"/>
      <c r="AI555" s="155"/>
      <c r="AJ555" s="155"/>
      <c r="AK555" s="155"/>
      <c r="AL555" s="153"/>
      <c r="AM555" s="155"/>
      <c r="AN555" s="155"/>
      <c r="AO555" s="155"/>
      <c r="AP555" s="153"/>
      <c r="AQ555" s="593" t="s">
        <v>624</v>
      </c>
      <c r="AR555" s="199"/>
      <c r="AS555" s="132" t="s">
        <v>236</v>
      </c>
      <c r="AT555" s="133"/>
      <c r="AU555" s="199" t="s">
        <v>622</v>
      </c>
      <c r="AV555" s="199"/>
      <c r="AW555" s="132" t="s">
        <v>181</v>
      </c>
      <c r="AX555" s="194"/>
    </row>
    <row r="556" spans="1:50" ht="23.25" customHeight="1" x14ac:dyDescent="0.15">
      <c r="A556" s="188"/>
      <c r="B556" s="185"/>
      <c r="C556" s="179"/>
      <c r="D556" s="185"/>
      <c r="E556" s="342"/>
      <c r="F556" s="343"/>
      <c r="G556" s="103" t="s">
        <v>622</v>
      </c>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t="s">
        <v>622</v>
      </c>
      <c r="AC556" s="212"/>
      <c r="AD556" s="212"/>
      <c r="AE556" s="340" t="s">
        <v>622</v>
      </c>
      <c r="AF556" s="206"/>
      <c r="AG556" s="206"/>
      <c r="AH556" s="206"/>
      <c r="AI556" s="340" t="s">
        <v>622</v>
      </c>
      <c r="AJ556" s="206"/>
      <c r="AK556" s="206"/>
      <c r="AL556" s="206"/>
      <c r="AM556" s="340" t="s">
        <v>623</v>
      </c>
      <c r="AN556" s="206"/>
      <c r="AO556" s="206"/>
      <c r="AP556" s="341"/>
      <c r="AQ556" s="340" t="s">
        <v>623</v>
      </c>
      <c r="AR556" s="206"/>
      <c r="AS556" s="206"/>
      <c r="AT556" s="341"/>
      <c r="AU556" s="206" t="s">
        <v>622</v>
      </c>
      <c r="AV556" s="206"/>
      <c r="AW556" s="206"/>
      <c r="AX556" s="207"/>
    </row>
    <row r="557" spans="1:50" ht="23.25"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t="s">
        <v>622</v>
      </c>
      <c r="AC557" s="204"/>
      <c r="AD557" s="204"/>
      <c r="AE557" s="340" t="s">
        <v>622</v>
      </c>
      <c r="AF557" s="206"/>
      <c r="AG557" s="206"/>
      <c r="AH557" s="341"/>
      <c r="AI557" s="340" t="s">
        <v>624</v>
      </c>
      <c r="AJ557" s="206"/>
      <c r="AK557" s="206"/>
      <c r="AL557" s="206"/>
      <c r="AM557" s="340" t="s">
        <v>625</v>
      </c>
      <c r="AN557" s="206"/>
      <c r="AO557" s="206"/>
      <c r="AP557" s="341"/>
      <c r="AQ557" s="340" t="s">
        <v>624</v>
      </c>
      <c r="AR557" s="206"/>
      <c r="AS557" s="206"/>
      <c r="AT557" s="341"/>
      <c r="AU557" s="206" t="s">
        <v>624</v>
      </c>
      <c r="AV557" s="206"/>
      <c r="AW557" s="206"/>
      <c r="AX557" s="207"/>
    </row>
    <row r="558" spans="1:50" ht="23.25"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t="s">
        <v>622</v>
      </c>
      <c r="AF558" s="206"/>
      <c r="AG558" s="206"/>
      <c r="AH558" s="341"/>
      <c r="AI558" s="340" t="s">
        <v>624</v>
      </c>
      <c r="AJ558" s="206"/>
      <c r="AK558" s="206"/>
      <c r="AL558" s="206"/>
      <c r="AM558" s="340" t="s">
        <v>622</v>
      </c>
      <c r="AN558" s="206"/>
      <c r="AO558" s="206"/>
      <c r="AP558" s="341"/>
      <c r="AQ558" s="340" t="s">
        <v>622</v>
      </c>
      <c r="AR558" s="206"/>
      <c r="AS558" s="206"/>
      <c r="AT558" s="341"/>
      <c r="AU558" s="206" t="s">
        <v>622</v>
      </c>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t="s">
        <v>622</v>
      </c>
      <c r="AF565" s="199"/>
      <c r="AG565" s="132" t="s">
        <v>236</v>
      </c>
      <c r="AH565" s="133"/>
      <c r="AI565" s="155"/>
      <c r="AJ565" s="155"/>
      <c r="AK565" s="155"/>
      <c r="AL565" s="153"/>
      <c r="AM565" s="155"/>
      <c r="AN565" s="155"/>
      <c r="AO565" s="155"/>
      <c r="AP565" s="153"/>
      <c r="AQ565" s="593" t="s">
        <v>622</v>
      </c>
      <c r="AR565" s="199"/>
      <c r="AS565" s="132" t="s">
        <v>236</v>
      </c>
      <c r="AT565" s="133"/>
      <c r="AU565" s="199" t="s">
        <v>622</v>
      </c>
      <c r="AV565" s="199"/>
      <c r="AW565" s="132" t="s">
        <v>181</v>
      </c>
      <c r="AX565" s="194"/>
    </row>
    <row r="566" spans="1:50" ht="23.25" customHeight="1" x14ac:dyDescent="0.15">
      <c r="A566" s="188"/>
      <c r="B566" s="185"/>
      <c r="C566" s="179"/>
      <c r="D566" s="185"/>
      <c r="E566" s="342"/>
      <c r="F566" s="343"/>
      <c r="G566" s="103" t="s">
        <v>622</v>
      </c>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t="s">
        <v>628</v>
      </c>
      <c r="AC566" s="212"/>
      <c r="AD566" s="212"/>
      <c r="AE566" s="340" t="s">
        <v>628</v>
      </c>
      <c r="AF566" s="206"/>
      <c r="AG566" s="206"/>
      <c r="AH566" s="206"/>
      <c r="AI566" s="340" t="s">
        <v>628</v>
      </c>
      <c r="AJ566" s="206"/>
      <c r="AK566" s="206"/>
      <c r="AL566" s="206"/>
      <c r="AM566" s="340" t="s">
        <v>627</v>
      </c>
      <c r="AN566" s="206"/>
      <c r="AO566" s="206"/>
      <c r="AP566" s="341"/>
      <c r="AQ566" s="340" t="s">
        <v>626</v>
      </c>
      <c r="AR566" s="206"/>
      <c r="AS566" s="206"/>
      <c r="AT566" s="341"/>
      <c r="AU566" s="206" t="s">
        <v>627</v>
      </c>
      <c r="AV566" s="206"/>
      <c r="AW566" s="206"/>
      <c r="AX566" s="207"/>
    </row>
    <row r="567" spans="1:50" ht="23.25"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t="s">
        <v>626</v>
      </c>
      <c r="AC567" s="204"/>
      <c r="AD567" s="204"/>
      <c r="AE567" s="340" t="s">
        <v>625</v>
      </c>
      <c r="AF567" s="206"/>
      <c r="AG567" s="206"/>
      <c r="AH567" s="341"/>
      <c r="AI567" s="340" t="s">
        <v>623</v>
      </c>
      <c r="AJ567" s="206"/>
      <c r="AK567" s="206"/>
      <c r="AL567" s="206"/>
      <c r="AM567" s="340" t="s">
        <v>626</v>
      </c>
      <c r="AN567" s="206"/>
      <c r="AO567" s="206"/>
      <c r="AP567" s="341"/>
      <c r="AQ567" s="340" t="s">
        <v>622</v>
      </c>
      <c r="AR567" s="206"/>
      <c r="AS567" s="206"/>
      <c r="AT567" s="341"/>
      <c r="AU567" s="206" t="s">
        <v>626</v>
      </c>
      <c r="AV567" s="206"/>
      <c r="AW567" s="206"/>
      <c r="AX567" s="207"/>
    </row>
    <row r="568" spans="1:50" ht="23.25"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t="s">
        <v>622</v>
      </c>
      <c r="AF568" s="206"/>
      <c r="AG568" s="206"/>
      <c r="AH568" s="341"/>
      <c r="AI568" s="340" t="s">
        <v>627</v>
      </c>
      <c r="AJ568" s="206"/>
      <c r="AK568" s="206"/>
      <c r="AL568" s="206"/>
      <c r="AM568" s="340" t="s">
        <v>622</v>
      </c>
      <c r="AN568" s="206"/>
      <c r="AO568" s="206"/>
      <c r="AP568" s="341"/>
      <c r="AQ568" s="340" t="s">
        <v>622</v>
      </c>
      <c r="AR568" s="206"/>
      <c r="AS568" s="206"/>
      <c r="AT568" s="341"/>
      <c r="AU568" s="206" t="s">
        <v>622</v>
      </c>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customHeight="1" x14ac:dyDescent="0.15">
      <c r="A590" s="188"/>
      <c r="B590" s="185"/>
      <c r="C590" s="179"/>
      <c r="D590" s="185"/>
      <c r="E590" s="124" t="s">
        <v>622</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2" t="s">
        <v>255</v>
      </c>
      <c r="H592" s="122"/>
      <c r="I592" s="122"/>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2" t="s">
        <v>255</v>
      </c>
      <c r="H646" s="122"/>
      <c r="I646" s="122"/>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35.25" customHeight="1" x14ac:dyDescent="0.15">
      <c r="A702" s="883" t="s">
        <v>140</v>
      </c>
      <c r="B702" s="88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565</v>
      </c>
      <c r="AE702" s="346"/>
      <c r="AF702" s="346"/>
      <c r="AG702" s="388" t="s">
        <v>590</v>
      </c>
      <c r="AH702" s="389"/>
      <c r="AI702" s="389"/>
      <c r="AJ702" s="389"/>
      <c r="AK702" s="389"/>
      <c r="AL702" s="389"/>
      <c r="AM702" s="389"/>
      <c r="AN702" s="389"/>
      <c r="AO702" s="389"/>
      <c r="AP702" s="389"/>
      <c r="AQ702" s="389"/>
      <c r="AR702" s="389"/>
      <c r="AS702" s="389"/>
      <c r="AT702" s="389"/>
      <c r="AU702" s="389"/>
      <c r="AV702" s="389"/>
      <c r="AW702" s="389"/>
      <c r="AX702" s="390"/>
    </row>
    <row r="703" spans="1:50" ht="54" customHeight="1" x14ac:dyDescent="0.15">
      <c r="A703" s="885"/>
      <c r="B703" s="886"/>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6" t="s">
        <v>565</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71.25" customHeight="1" x14ac:dyDescent="0.15">
      <c r="A704" s="887"/>
      <c r="B704" s="888"/>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565</v>
      </c>
      <c r="AE704" s="789"/>
      <c r="AF704" s="789"/>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0" t="s">
        <v>565</v>
      </c>
      <c r="AE705" s="721"/>
      <c r="AF705" s="721"/>
      <c r="AG705" s="124" t="s">
        <v>671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0"/>
      <c r="D706" s="801"/>
      <c r="E706" s="736" t="s">
        <v>384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672</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5" t="s">
        <v>673</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593</v>
      </c>
      <c r="AE708" s="609"/>
      <c r="AF708" s="609"/>
      <c r="AG708" s="748" t="s">
        <v>580</v>
      </c>
      <c r="AH708" s="749"/>
      <c r="AI708" s="749"/>
      <c r="AJ708" s="749"/>
      <c r="AK708" s="749"/>
      <c r="AL708" s="749"/>
      <c r="AM708" s="749"/>
      <c r="AN708" s="749"/>
      <c r="AO708" s="749"/>
      <c r="AP708" s="749"/>
      <c r="AQ708" s="749"/>
      <c r="AR708" s="749"/>
      <c r="AS708" s="749"/>
      <c r="AT708" s="749"/>
      <c r="AU708" s="749"/>
      <c r="AV708" s="749"/>
      <c r="AW708" s="749"/>
      <c r="AX708" s="750"/>
    </row>
    <row r="709" spans="1:50" ht="37.5" customHeight="1" x14ac:dyDescent="0.15">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565</v>
      </c>
      <c r="AE709" s="327"/>
      <c r="AF709" s="327"/>
      <c r="AG709" s="100" t="s">
        <v>687</v>
      </c>
      <c r="AH709" s="101"/>
      <c r="AI709" s="101"/>
      <c r="AJ709" s="101"/>
      <c r="AK709" s="101"/>
      <c r="AL709" s="101"/>
      <c r="AM709" s="101"/>
      <c r="AN709" s="101"/>
      <c r="AO709" s="101"/>
      <c r="AP709" s="101"/>
      <c r="AQ709" s="101"/>
      <c r="AR709" s="101"/>
      <c r="AS709" s="101"/>
      <c r="AT709" s="101"/>
      <c r="AU709" s="101"/>
      <c r="AV709" s="101"/>
      <c r="AW709" s="101"/>
      <c r="AX709" s="102"/>
    </row>
    <row r="710" spans="1:50" ht="54.7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565</v>
      </c>
      <c r="AE710" s="327"/>
      <c r="AF710" s="327"/>
      <c r="AG710" s="100" t="s">
        <v>594</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6" t="s">
        <v>565</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72.75" customHeight="1" x14ac:dyDescent="0.15">
      <c r="A712" s="646"/>
      <c r="B712" s="648"/>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8" t="s">
        <v>565</v>
      </c>
      <c r="AE712" s="789"/>
      <c r="AF712" s="789"/>
      <c r="AG712" s="818" t="s">
        <v>688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94" t="s">
        <v>349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593</v>
      </c>
      <c r="AE713" s="327"/>
      <c r="AF713" s="667"/>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47.25" customHeight="1" x14ac:dyDescent="0.15">
      <c r="A714" s="649"/>
      <c r="B714" s="650"/>
      <c r="C714" s="651" t="s">
        <v>326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565</v>
      </c>
      <c r="AE714" s="816"/>
      <c r="AF714" s="817"/>
      <c r="AG714" s="742" t="s">
        <v>596</v>
      </c>
      <c r="AH714" s="743"/>
      <c r="AI714" s="743"/>
      <c r="AJ714" s="743"/>
      <c r="AK714" s="743"/>
      <c r="AL714" s="743"/>
      <c r="AM714" s="743"/>
      <c r="AN714" s="743"/>
      <c r="AO714" s="743"/>
      <c r="AP714" s="743"/>
      <c r="AQ714" s="743"/>
      <c r="AR714" s="743"/>
      <c r="AS714" s="743"/>
      <c r="AT714" s="743"/>
      <c r="AU714" s="743"/>
      <c r="AV714" s="743"/>
      <c r="AW714" s="743"/>
      <c r="AX714" s="744"/>
    </row>
    <row r="715" spans="1:50" ht="54.75" customHeight="1" x14ac:dyDescent="0.15">
      <c r="A715" s="644"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680</v>
      </c>
      <c r="AE715" s="609"/>
      <c r="AF715" s="660"/>
      <c r="AG715" s="748" t="s">
        <v>681</v>
      </c>
      <c r="AH715" s="749"/>
      <c r="AI715" s="749"/>
      <c r="AJ715" s="749"/>
      <c r="AK715" s="749"/>
      <c r="AL715" s="749"/>
      <c r="AM715" s="749"/>
      <c r="AN715" s="749"/>
      <c r="AO715" s="749"/>
      <c r="AP715" s="749"/>
      <c r="AQ715" s="749"/>
      <c r="AR715" s="749"/>
      <c r="AS715" s="749"/>
      <c r="AT715" s="749"/>
      <c r="AU715" s="749"/>
      <c r="AV715" s="749"/>
      <c r="AW715" s="749"/>
      <c r="AX715" s="750"/>
    </row>
    <row r="716" spans="1:50" ht="53.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565</v>
      </c>
      <c r="AE716" s="631"/>
      <c r="AF716" s="631"/>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54.75" customHeight="1" x14ac:dyDescent="0.15">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680</v>
      </c>
      <c r="AE717" s="327"/>
      <c r="AF717" s="327"/>
      <c r="AG717" s="100" t="s">
        <v>679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593</v>
      </c>
      <c r="AE718" s="327"/>
      <c r="AF718" s="327"/>
      <c r="AG718" s="126" t="s">
        <v>577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593</v>
      </c>
      <c r="AE719" s="609"/>
      <c r="AF719" s="609"/>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t="s">
        <v>580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8"/>
      <c r="C726" s="823" t="s">
        <v>53</v>
      </c>
      <c r="D726" s="849"/>
      <c r="E726" s="849"/>
      <c r="F726" s="850"/>
      <c r="G726" s="580" t="s">
        <v>674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4" t="s">
        <v>57</v>
      </c>
      <c r="D727" s="755"/>
      <c r="E727" s="755"/>
      <c r="F727" s="756"/>
      <c r="G727" s="578" t="s">
        <v>599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t="s">
        <v>696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137</v>
      </c>
      <c r="B731" s="806"/>
      <c r="C731" s="806"/>
      <c r="D731" s="806"/>
      <c r="E731" s="807"/>
      <c r="F731" s="735" t="s">
        <v>686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682</v>
      </c>
      <c r="B733" s="680"/>
      <c r="C733" s="680"/>
      <c r="D733" s="680"/>
      <c r="E733" s="681"/>
      <c r="F733" s="641" t="s">
        <v>683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354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406</v>
      </c>
      <c r="B737" s="209"/>
      <c r="C737" s="209"/>
      <c r="D737" s="210"/>
      <c r="E737" s="1002" t="s">
        <v>600</v>
      </c>
      <c r="F737" s="1002"/>
      <c r="G737" s="1002"/>
      <c r="H737" s="1002"/>
      <c r="I737" s="1002"/>
      <c r="J737" s="1002"/>
      <c r="K737" s="1002"/>
      <c r="L737" s="1002"/>
      <c r="M737" s="1002"/>
      <c r="N737" s="365" t="s">
        <v>401</v>
      </c>
      <c r="O737" s="365"/>
      <c r="P737" s="365"/>
      <c r="Q737" s="365"/>
      <c r="R737" s="1002" t="s">
        <v>602</v>
      </c>
      <c r="S737" s="1002"/>
      <c r="T737" s="1002"/>
      <c r="U737" s="1002"/>
      <c r="V737" s="1002"/>
      <c r="W737" s="1002"/>
      <c r="X737" s="1002"/>
      <c r="Y737" s="1002"/>
      <c r="Z737" s="1002"/>
      <c r="AA737" s="365" t="s">
        <v>400</v>
      </c>
      <c r="AB737" s="365"/>
      <c r="AC737" s="365"/>
      <c r="AD737" s="365"/>
      <c r="AE737" s="1002" t="s">
        <v>604</v>
      </c>
      <c r="AF737" s="1002"/>
      <c r="AG737" s="1002"/>
      <c r="AH737" s="1002"/>
      <c r="AI737" s="1002"/>
      <c r="AJ737" s="1002"/>
      <c r="AK737" s="1002"/>
      <c r="AL737" s="1002"/>
      <c r="AM737" s="1002"/>
      <c r="AN737" s="365" t="s">
        <v>399</v>
      </c>
      <c r="AO737" s="365"/>
      <c r="AP737" s="365"/>
      <c r="AQ737" s="365"/>
      <c r="AR737" s="1008" t="s">
        <v>605</v>
      </c>
      <c r="AS737" s="1009"/>
      <c r="AT737" s="1009"/>
      <c r="AU737" s="1009"/>
      <c r="AV737" s="1009"/>
      <c r="AW737" s="1009"/>
      <c r="AX737" s="1010"/>
      <c r="AY737" s="88"/>
      <c r="AZ737" s="88"/>
    </row>
    <row r="738" spans="1:52" ht="24.75" customHeight="1" x14ac:dyDescent="0.15">
      <c r="A738" s="1001" t="s">
        <v>398</v>
      </c>
      <c r="B738" s="209"/>
      <c r="C738" s="209"/>
      <c r="D738" s="210"/>
      <c r="E738" s="1002" t="s">
        <v>601</v>
      </c>
      <c r="F738" s="1002"/>
      <c r="G738" s="1002"/>
      <c r="H738" s="1002"/>
      <c r="I738" s="1002"/>
      <c r="J738" s="1002"/>
      <c r="K738" s="1002"/>
      <c r="L738" s="1002"/>
      <c r="M738" s="1002"/>
      <c r="N738" s="365" t="s">
        <v>397</v>
      </c>
      <c r="O738" s="365"/>
      <c r="P738" s="365"/>
      <c r="Q738" s="365"/>
      <c r="R738" s="1002" t="s">
        <v>603</v>
      </c>
      <c r="S738" s="1002"/>
      <c r="T738" s="1002"/>
      <c r="U738" s="1002"/>
      <c r="V738" s="1002"/>
      <c r="W738" s="1002"/>
      <c r="X738" s="1002"/>
      <c r="Y738" s="1002"/>
      <c r="Z738" s="1002"/>
      <c r="AA738" s="365" t="s">
        <v>396</v>
      </c>
      <c r="AB738" s="365"/>
      <c r="AC738" s="365"/>
      <c r="AD738" s="365"/>
      <c r="AE738" s="1002" t="s">
        <v>601</v>
      </c>
      <c r="AF738" s="1002"/>
      <c r="AG738" s="1002"/>
      <c r="AH738" s="1002"/>
      <c r="AI738" s="1002"/>
      <c r="AJ738" s="1002"/>
      <c r="AK738" s="1002"/>
      <c r="AL738" s="1002"/>
      <c r="AM738" s="1002"/>
      <c r="AN738" s="365" t="s">
        <v>395</v>
      </c>
      <c r="AO738" s="365"/>
      <c r="AP738" s="365"/>
      <c r="AQ738" s="365"/>
      <c r="AR738" s="1008" t="s">
        <v>606</v>
      </c>
      <c r="AS738" s="1009"/>
      <c r="AT738" s="1009"/>
      <c r="AU738" s="1009"/>
      <c r="AV738" s="1009"/>
      <c r="AW738" s="1009"/>
      <c r="AX738" s="1010"/>
    </row>
    <row r="739" spans="1:52" ht="24.75" customHeight="1" x14ac:dyDescent="0.15">
      <c r="A739" s="1001" t="s">
        <v>394</v>
      </c>
      <c r="B739" s="209"/>
      <c r="C739" s="209"/>
      <c r="D739" s="210"/>
      <c r="E739" s="1002" t="s">
        <v>670</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418</v>
      </c>
      <c r="B740" s="984"/>
      <c r="C740" s="984"/>
      <c r="D740" s="985"/>
      <c r="E740" s="986"/>
      <c r="F740" s="987"/>
      <c r="G740" s="987"/>
      <c r="H740" s="92" t="str">
        <f>IF(E740="", "", "(")</f>
        <v/>
      </c>
      <c r="I740" s="987"/>
      <c r="J740" s="987"/>
      <c r="K740" s="92" t="str">
        <f>IF(OR(I740="　", I740=""), "", "-")</f>
        <v/>
      </c>
      <c r="L740" s="988">
        <v>612</v>
      </c>
      <c r="M740" s="988"/>
      <c r="N740" s="93" t="str">
        <f>IF(O740="", "", "-")</f>
        <v/>
      </c>
      <c r="O740" s="94"/>
      <c r="P740" s="93" t="str">
        <f>IF(E740="", "", ")")</f>
        <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18" t="s">
        <v>387</v>
      </c>
      <c r="B741" s="619"/>
      <c r="C741" s="619"/>
      <c r="D741" s="619"/>
      <c r="E741" s="619"/>
      <c r="F741" s="620"/>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389</v>
      </c>
      <c r="B780" s="633"/>
      <c r="C780" s="633"/>
      <c r="D780" s="633"/>
      <c r="E780" s="633"/>
      <c r="F780" s="634"/>
      <c r="G780" s="599" t="s">
        <v>613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614</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9"/>
    </row>
    <row r="781" spans="1:50" ht="24.75" customHeight="1" x14ac:dyDescent="0.15">
      <c r="A781" s="635"/>
      <c r="B781" s="636"/>
      <c r="C781" s="636"/>
      <c r="D781" s="636"/>
      <c r="E781" s="636"/>
      <c r="F781" s="637"/>
      <c r="G781" s="823" t="s">
        <v>17</v>
      </c>
      <c r="H781" s="674"/>
      <c r="I781" s="674"/>
      <c r="J781" s="674"/>
      <c r="K781" s="674"/>
      <c r="L781" s="673" t="s">
        <v>18</v>
      </c>
      <c r="M781" s="674"/>
      <c r="N781" s="674"/>
      <c r="O781" s="674"/>
      <c r="P781" s="674"/>
      <c r="Q781" s="674"/>
      <c r="R781" s="674"/>
      <c r="S781" s="674"/>
      <c r="T781" s="674"/>
      <c r="U781" s="674"/>
      <c r="V781" s="674"/>
      <c r="W781" s="674"/>
      <c r="X781" s="675"/>
      <c r="Y781" s="657" t="s">
        <v>19</v>
      </c>
      <c r="Z781" s="658"/>
      <c r="AA781" s="658"/>
      <c r="AB781" s="804"/>
      <c r="AC781" s="823" t="s">
        <v>17</v>
      </c>
      <c r="AD781" s="674"/>
      <c r="AE781" s="674"/>
      <c r="AF781" s="674"/>
      <c r="AG781" s="674"/>
      <c r="AH781" s="673" t="s">
        <v>18</v>
      </c>
      <c r="AI781" s="674"/>
      <c r="AJ781" s="674"/>
      <c r="AK781" s="674"/>
      <c r="AL781" s="674"/>
      <c r="AM781" s="674"/>
      <c r="AN781" s="674"/>
      <c r="AO781" s="674"/>
      <c r="AP781" s="674"/>
      <c r="AQ781" s="674"/>
      <c r="AR781" s="674"/>
      <c r="AS781" s="674"/>
      <c r="AT781" s="675"/>
      <c r="AU781" s="657" t="s">
        <v>19</v>
      </c>
      <c r="AV781" s="658"/>
      <c r="AW781" s="658"/>
      <c r="AX781" s="659"/>
    </row>
    <row r="782" spans="1:50" ht="24.75" customHeight="1" x14ac:dyDescent="0.15">
      <c r="A782" s="635"/>
      <c r="B782" s="636"/>
      <c r="C782" s="636"/>
      <c r="D782" s="636"/>
      <c r="E782" s="636"/>
      <c r="F782" s="637"/>
      <c r="G782" s="676" t="s">
        <v>607</v>
      </c>
      <c r="H782" s="677"/>
      <c r="I782" s="677"/>
      <c r="J782" s="677"/>
      <c r="K782" s="678"/>
      <c r="L782" s="668" t="s">
        <v>608</v>
      </c>
      <c r="M782" s="843"/>
      <c r="N782" s="843"/>
      <c r="O782" s="843"/>
      <c r="P782" s="843"/>
      <c r="Q782" s="843"/>
      <c r="R782" s="843"/>
      <c r="S782" s="843"/>
      <c r="T782" s="843"/>
      <c r="U782" s="843"/>
      <c r="V782" s="843"/>
      <c r="W782" s="843"/>
      <c r="X782" s="844"/>
      <c r="Y782" s="391">
        <v>28</v>
      </c>
      <c r="Z782" s="392"/>
      <c r="AA782" s="392"/>
      <c r="AB782" s="811"/>
      <c r="AC782" s="676" t="s">
        <v>609</v>
      </c>
      <c r="AD782" s="847"/>
      <c r="AE782" s="847"/>
      <c r="AF782" s="847"/>
      <c r="AG782" s="848"/>
      <c r="AH782" s="668" t="s">
        <v>610</v>
      </c>
      <c r="AI782" s="669"/>
      <c r="AJ782" s="669"/>
      <c r="AK782" s="669"/>
      <c r="AL782" s="669"/>
      <c r="AM782" s="669"/>
      <c r="AN782" s="669"/>
      <c r="AO782" s="669"/>
      <c r="AP782" s="669"/>
      <c r="AQ782" s="669"/>
      <c r="AR782" s="669"/>
      <c r="AS782" s="669"/>
      <c r="AT782" s="670"/>
      <c r="AU782" s="391">
        <f>ROUND((623705346+480523580+358028609-(43971257*1.08+13007785*1.1))/1000000,0)</f>
        <v>1400</v>
      </c>
      <c r="AV782" s="392"/>
      <c r="AW782" s="392"/>
      <c r="AX782" s="393"/>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611</v>
      </c>
      <c r="AD783" s="671"/>
      <c r="AE783" s="671"/>
      <c r="AF783" s="671"/>
      <c r="AG783" s="672"/>
      <c r="AH783" s="602" t="s">
        <v>612</v>
      </c>
      <c r="AI783" s="812"/>
      <c r="AJ783" s="812"/>
      <c r="AK783" s="812"/>
      <c r="AL783" s="812"/>
      <c r="AM783" s="812"/>
      <c r="AN783" s="812"/>
      <c r="AO783" s="812"/>
      <c r="AP783" s="812"/>
      <c r="AQ783" s="812"/>
      <c r="AR783" s="812"/>
      <c r="AS783" s="812"/>
      <c r="AT783" s="813"/>
      <c r="AU783" s="605">
        <f>ROUND((43971257*1.08+13007785*1.1)/1000000,0)</f>
        <v>62</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4" t="s">
        <v>20</v>
      </c>
      <c r="H792" s="835"/>
      <c r="I792" s="835"/>
      <c r="J792" s="835"/>
      <c r="K792" s="835"/>
      <c r="L792" s="836"/>
      <c r="M792" s="837"/>
      <c r="N792" s="837"/>
      <c r="O792" s="837"/>
      <c r="P792" s="837"/>
      <c r="Q792" s="837"/>
      <c r="R792" s="837"/>
      <c r="S792" s="837"/>
      <c r="T792" s="837"/>
      <c r="U792" s="837"/>
      <c r="V792" s="837"/>
      <c r="W792" s="837"/>
      <c r="X792" s="838"/>
      <c r="Y792" s="839">
        <f>SUM(Y782:AB791)</f>
        <v>28</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1462</v>
      </c>
      <c r="AV792" s="840"/>
      <c r="AW792" s="840"/>
      <c r="AX792" s="842"/>
    </row>
    <row r="793" spans="1:50" ht="24.75" customHeight="1" x14ac:dyDescent="0.15">
      <c r="A793" s="635"/>
      <c r="B793" s="636"/>
      <c r="C793" s="636"/>
      <c r="D793" s="636"/>
      <c r="E793" s="636"/>
      <c r="F793" s="637"/>
      <c r="G793" s="599" t="s">
        <v>666</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667</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9"/>
    </row>
    <row r="794" spans="1:50" ht="24.75" customHeight="1" x14ac:dyDescent="0.15">
      <c r="A794" s="635"/>
      <c r="B794" s="636"/>
      <c r="C794" s="636"/>
      <c r="D794" s="636"/>
      <c r="E794" s="636"/>
      <c r="F794" s="637"/>
      <c r="G794" s="823" t="s">
        <v>17</v>
      </c>
      <c r="H794" s="674"/>
      <c r="I794" s="674"/>
      <c r="J794" s="674"/>
      <c r="K794" s="674"/>
      <c r="L794" s="673" t="s">
        <v>18</v>
      </c>
      <c r="M794" s="674"/>
      <c r="N794" s="674"/>
      <c r="O794" s="674"/>
      <c r="P794" s="674"/>
      <c r="Q794" s="674"/>
      <c r="R794" s="674"/>
      <c r="S794" s="674"/>
      <c r="T794" s="674"/>
      <c r="U794" s="674"/>
      <c r="V794" s="674"/>
      <c r="W794" s="674"/>
      <c r="X794" s="675"/>
      <c r="Y794" s="657" t="s">
        <v>19</v>
      </c>
      <c r="Z794" s="658"/>
      <c r="AA794" s="658"/>
      <c r="AB794" s="804"/>
      <c r="AC794" s="823" t="s">
        <v>17</v>
      </c>
      <c r="AD794" s="674"/>
      <c r="AE794" s="674"/>
      <c r="AF794" s="674"/>
      <c r="AG794" s="674"/>
      <c r="AH794" s="673" t="s">
        <v>18</v>
      </c>
      <c r="AI794" s="674"/>
      <c r="AJ794" s="674"/>
      <c r="AK794" s="674"/>
      <c r="AL794" s="674"/>
      <c r="AM794" s="674"/>
      <c r="AN794" s="674"/>
      <c r="AO794" s="674"/>
      <c r="AP794" s="674"/>
      <c r="AQ794" s="674"/>
      <c r="AR794" s="674"/>
      <c r="AS794" s="674"/>
      <c r="AT794" s="675"/>
      <c r="AU794" s="657" t="s">
        <v>19</v>
      </c>
      <c r="AV794" s="658"/>
      <c r="AW794" s="658"/>
      <c r="AX794" s="659"/>
    </row>
    <row r="795" spans="1:50" ht="24.75" customHeight="1" x14ac:dyDescent="0.15">
      <c r="A795" s="635"/>
      <c r="B795" s="636"/>
      <c r="C795" s="636"/>
      <c r="D795" s="636"/>
      <c r="E795" s="636"/>
      <c r="F795" s="637"/>
      <c r="G795" s="676" t="s">
        <v>664</v>
      </c>
      <c r="H795" s="677"/>
      <c r="I795" s="677"/>
      <c r="J795" s="677"/>
      <c r="K795" s="678"/>
      <c r="L795" s="668" t="s">
        <v>669</v>
      </c>
      <c r="M795" s="843"/>
      <c r="N795" s="843"/>
      <c r="O795" s="843"/>
      <c r="P795" s="843"/>
      <c r="Q795" s="843"/>
      <c r="R795" s="843"/>
      <c r="S795" s="843"/>
      <c r="T795" s="843"/>
      <c r="U795" s="843"/>
      <c r="V795" s="843"/>
      <c r="W795" s="843"/>
      <c r="X795" s="844"/>
      <c r="Y795" s="391">
        <v>1</v>
      </c>
      <c r="Z795" s="392"/>
      <c r="AA795" s="392"/>
      <c r="AB795" s="811"/>
      <c r="AC795" s="676" t="s">
        <v>609</v>
      </c>
      <c r="AD795" s="677"/>
      <c r="AE795" s="677"/>
      <c r="AF795" s="677"/>
      <c r="AG795" s="678"/>
      <c r="AH795" s="668" t="s">
        <v>668</v>
      </c>
      <c r="AI795" s="843"/>
      <c r="AJ795" s="843"/>
      <c r="AK795" s="843"/>
      <c r="AL795" s="843"/>
      <c r="AM795" s="843"/>
      <c r="AN795" s="843"/>
      <c r="AO795" s="843"/>
      <c r="AP795" s="843"/>
      <c r="AQ795" s="843"/>
      <c r="AR795" s="843"/>
      <c r="AS795" s="843"/>
      <c r="AT795" s="844"/>
      <c r="AU795" s="391">
        <v>208</v>
      </c>
      <c r="AV795" s="392"/>
      <c r="AW795" s="392"/>
      <c r="AX795" s="393"/>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34" t="s">
        <v>20</v>
      </c>
      <c r="H805" s="835"/>
      <c r="I805" s="835"/>
      <c r="J805" s="835"/>
      <c r="K805" s="835"/>
      <c r="L805" s="836"/>
      <c r="M805" s="837"/>
      <c r="N805" s="837"/>
      <c r="O805" s="837"/>
      <c r="P805" s="837"/>
      <c r="Q805" s="837"/>
      <c r="R805" s="837"/>
      <c r="S805" s="837"/>
      <c r="T805" s="837"/>
      <c r="U805" s="837"/>
      <c r="V805" s="837"/>
      <c r="W805" s="837"/>
      <c r="X805" s="838"/>
      <c r="Y805" s="839">
        <f>SUM(Y795:AB804)</f>
        <v>1</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208</v>
      </c>
      <c r="AV805" s="840"/>
      <c r="AW805" s="840"/>
      <c r="AX805" s="842"/>
    </row>
    <row r="806" spans="1:50" ht="24.75" hidden="1" customHeight="1" x14ac:dyDescent="0.15">
      <c r="A806" s="635"/>
      <c r="B806" s="636"/>
      <c r="C806" s="636"/>
      <c r="D806" s="636"/>
      <c r="E806" s="636"/>
      <c r="F806" s="637"/>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9"/>
    </row>
    <row r="807" spans="1:50" ht="24.75" hidden="1" customHeight="1" x14ac:dyDescent="0.15">
      <c r="A807" s="635"/>
      <c r="B807" s="636"/>
      <c r="C807" s="636"/>
      <c r="D807" s="636"/>
      <c r="E807" s="636"/>
      <c r="F807" s="637"/>
      <c r="G807" s="823" t="s">
        <v>17</v>
      </c>
      <c r="H807" s="674"/>
      <c r="I807" s="674"/>
      <c r="J807" s="674"/>
      <c r="K807" s="674"/>
      <c r="L807" s="673" t="s">
        <v>18</v>
      </c>
      <c r="M807" s="674"/>
      <c r="N807" s="674"/>
      <c r="O807" s="674"/>
      <c r="P807" s="674"/>
      <c r="Q807" s="674"/>
      <c r="R807" s="674"/>
      <c r="S807" s="674"/>
      <c r="T807" s="674"/>
      <c r="U807" s="674"/>
      <c r="V807" s="674"/>
      <c r="W807" s="674"/>
      <c r="X807" s="675"/>
      <c r="Y807" s="657" t="s">
        <v>19</v>
      </c>
      <c r="Z807" s="658"/>
      <c r="AA807" s="658"/>
      <c r="AB807" s="804"/>
      <c r="AC807" s="823" t="s">
        <v>17</v>
      </c>
      <c r="AD807" s="674"/>
      <c r="AE807" s="674"/>
      <c r="AF807" s="674"/>
      <c r="AG807" s="674"/>
      <c r="AH807" s="673" t="s">
        <v>18</v>
      </c>
      <c r="AI807" s="674"/>
      <c r="AJ807" s="674"/>
      <c r="AK807" s="674"/>
      <c r="AL807" s="674"/>
      <c r="AM807" s="674"/>
      <c r="AN807" s="674"/>
      <c r="AO807" s="674"/>
      <c r="AP807" s="674"/>
      <c r="AQ807" s="674"/>
      <c r="AR807" s="674"/>
      <c r="AS807" s="674"/>
      <c r="AT807" s="675"/>
      <c r="AU807" s="657" t="s">
        <v>19</v>
      </c>
      <c r="AV807" s="658"/>
      <c r="AW807" s="658"/>
      <c r="AX807" s="659"/>
    </row>
    <row r="808" spans="1:50" ht="24.75" hidden="1" customHeight="1" x14ac:dyDescent="0.15">
      <c r="A808" s="635"/>
      <c r="B808" s="636"/>
      <c r="C808" s="636"/>
      <c r="D808" s="636"/>
      <c r="E808" s="636"/>
      <c r="F808" s="637"/>
      <c r="G808" s="676"/>
      <c r="H808" s="677"/>
      <c r="I808" s="677"/>
      <c r="J808" s="677"/>
      <c r="K808" s="678"/>
      <c r="L808" s="668"/>
      <c r="M808" s="843"/>
      <c r="N808" s="843"/>
      <c r="O808" s="843"/>
      <c r="P808" s="843"/>
      <c r="Q808" s="843"/>
      <c r="R808" s="843"/>
      <c r="S808" s="843"/>
      <c r="T808" s="843"/>
      <c r="U808" s="843"/>
      <c r="V808" s="843"/>
      <c r="W808" s="843"/>
      <c r="X808" s="844"/>
      <c r="Y808" s="391"/>
      <c r="Z808" s="392"/>
      <c r="AA808" s="392"/>
      <c r="AB808" s="811"/>
      <c r="AC808" s="676"/>
      <c r="AD808" s="677"/>
      <c r="AE808" s="677"/>
      <c r="AF808" s="677"/>
      <c r="AG808" s="678"/>
      <c r="AH808" s="668"/>
      <c r="AI808" s="843"/>
      <c r="AJ808" s="843"/>
      <c r="AK808" s="843"/>
      <c r="AL808" s="843"/>
      <c r="AM808" s="843"/>
      <c r="AN808" s="843"/>
      <c r="AO808" s="843"/>
      <c r="AP808" s="843"/>
      <c r="AQ808" s="843"/>
      <c r="AR808" s="843"/>
      <c r="AS808" s="843"/>
      <c r="AT808" s="844"/>
      <c r="AU808" s="391"/>
      <c r="AV808" s="392"/>
      <c r="AW808" s="392"/>
      <c r="AX808" s="393"/>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9"/>
    </row>
    <row r="820" spans="1:50" ht="24.75" hidden="1" customHeight="1" x14ac:dyDescent="0.15">
      <c r="A820" s="635"/>
      <c r="B820" s="636"/>
      <c r="C820" s="636"/>
      <c r="D820" s="636"/>
      <c r="E820" s="636"/>
      <c r="F820" s="637"/>
      <c r="G820" s="823" t="s">
        <v>17</v>
      </c>
      <c r="H820" s="674"/>
      <c r="I820" s="674"/>
      <c r="J820" s="674"/>
      <c r="K820" s="674"/>
      <c r="L820" s="673" t="s">
        <v>18</v>
      </c>
      <c r="M820" s="674"/>
      <c r="N820" s="674"/>
      <c r="O820" s="674"/>
      <c r="P820" s="674"/>
      <c r="Q820" s="674"/>
      <c r="R820" s="674"/>
      <c r="S820" s="674"/>
      <c r="T820" s="674"/>
      <c r="U820" s="674"/>
      <c r="V820" s="674"/>
      <c r="W820" s="674"/>
      <c r="X820" s="675"/>
      <c r="Y820" s="657" t="s">
        <v>19</v>
      </c>
      <c r="Z820" s="658"/>
      <c r="AA820" s="658"/>
      <c r="AB820" s="804"/>
      <c r="AC820" s="823" t="s">
        <v>17</v>
      </c>
      <c r="AD820" s="674"/>
      <c r="AE820" s="674"/>
      <c r="AF820" s="674"/>
      <c r="AG820" s="674"/>
      <c r="AH820" s="673" t="s">
        <v>18</v>
      </c>
      <c r="AI820" s="674"/>
      <c r="AJ820" s="674"/>
      <c r="AK820" s="674"/>
      <c r="AL820" s="674"/>
      <c r="AM820" s="674"/>
      <c r="AN820" s="674"/>
      <c r="AO820" s="674"/>
      <c r="AP820" s="674"/>
      <c r="AQ820" s="674"/>
      <c r="AR820" s="674"/>
      <c r="AS820" s="674"/>
      <c r="AT820" s="675"/>
      <c r="AU820" s="657" t="s">
        <v>19</v>
      </c>
      <c r="AV820" s="658"/>
      <c r="AW820" s="658"/>
      <c r="AX820" s="659"/>
    </row>
    <row r="821" spans="1:50" s="16" customFormat="1" ht="24.75" hidden="1" customHeight="1" x14ac:dyDescent="0.15">
      <c r="A821" s="635"/>
      <c r="B821" s="636"/>
      <c r="C821" s="636"/>
      <c r="D821" s="636"/>
      <c r="E821" s="636"/>
      <c r="F821" s="637"/>
      <c r="G821" s="676"/>
      <c r="H821" s="677"/>
      <c r="I821" s="677"/>
      <c r="J821" s="677"/>
      <c r="K821" s="678"/>
      <c r="L821" s="668"/>
      <c r="M821" s="843"/>
      <c r="N821" s="843"/>
      <c r="O821" s="843"/>
      <c r="P821" s="843"/>
      <c r="Q821" s="843"/>
      <c r="R821" s="843"/>
      <c r="S821" s="843"/>
      <c r="T821" s="843"/>
      <c r="U821" s="843"/>
      <c r="V821" s="843"/>
      <c r="W821" s="843"/>
      <c r="X821" s="844"/>
      <c r="Y821" s="391"/>
      <c r="Z821" s="392"/>
      <c r="AA821" s="392"/>
      <c r="AB821" s="811"/>
      <c r="AC821" s="676"/>
      <c r="AD821" s="677"/>
      <c r="AE821" s="677"/>
      <c r="AF821" s="677"/>
      <c r="AG821" s="678"/>
      <c r="AH821" s="668"/>
      <c r="AI821" s="843"/>
      <c r="AJ821" s="843"/>
      <c r="AK821" s="843"/>
      <c r="AL821" s="843"/>
      <c r="AM821" s="843"/>
      <c r="AN821" s="843"/>
      <c r="AO821" s="843"/>
      <c r="AP821" s="843"/>
      <c r="AQ821" s="843"/>
      <c r="AR821" s="843"/>
      <c r="AS821" s="843"/>
      <c r="AT821" s="844"/>
      <c r="AU821" s="391"/>
      <c r="AV821" s="392"/>
      <c r="AW821" s="392"/>
      <c r="AX821" s="393"/>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47" t="s">
        <v>615</v>
      </c>
      <c r="D838" s="347"/>
      <c r="E838" s="347"/>
      <c r="F838" s="347"/>
      <c r="G838" s="347"/>
      <c r="H838" s="347"/>
      <c r="I838" s="347"/>
      <c r="J838" s="348">
        <v>8040005016947</v>
      </c>
      <c r="K838" s="349"/>
      <c r="L838" s="349"/>
      <c r="M838" s="349"/>
      <c r="N838" s="349"/>
      <c r="O838" s="349"/>
      <c r="P838" s="350" t="s">
        <v>616</v>
      </c>
      <c r="Q838" s="350"/>
      <c r="R838" s="350"/>
      <c r="S838" s="350"/>
      <c r="T838" s="350"/>
      <c r="U838" s="350"/>
      <c r="V838" s="350"/>
      <c r="W838" s="350"/>
      <c r="X838" s="350"/>
      <c r="Y838" s="351">
        <v>28</v>
      </c>
      <c r="Z838" s="352"/>
      <c r="AA838" s="352"/>
      <c r="AB838" s="353"/>
      <c r="AC838" s="363" t="s">
        <v>617</v>
      </c>
      <c r="AD838" s="371"/>
      <c r="AE838" s="371"/>
      <c r="AF838" s="371"/>
      <c r="AG838" s="371"/>
      <c r="AH838" s="372" t="s">
        <v>618</v>
      </c>
      <c r="AI838" s="373"/>
      <c r="AJ838" s="373"/>
      <c r="AK838" s="373"/>
      <c r="AL838" s="357" t="s">
        <v>619</v>
      </c>
      <c r="AM838" s="358"/>
      <c r="AN838" s="358"/>
      <c r="AO838" s="359"/>
      <c r="AP838" s="360" t="s">
        <v>620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59.25" customHeight="1" x14ac:dyDescent="0.15">
      <c r="A871" s="376">
        <v>1</v>
      </c>
      <c r="B871" s="376">
        <v>1</v>
      </c>
      <c r="C871" s="347" t="s">
        <v>640</v>
      </c>
      <c r="D871" s="347"/>
      <c r="E871" s="347"/>
      <c r="F871" s="347"/>
      <c r="G871" s="347"/>
      <c r="H871" s="347"/>
      <c r="I871" s="347"/>
      <c r="J871" s="348">
        <v>8000020130001</v>
      </c>
      <c r="K871" s="349"/>
      <c r="L871" s="349"/>
      <c r="M871" s="349"/>
      <c r="N871" s="349"/>
      <c r="O871" s="349"/>
      <c r="P871" s="350" t="s">
        <v>648</v>
      </c>
      <c r="Q871" s="350"/>
      <c r="R871" s="350"/>
      <c r="S871" s="350"/>
      <c r="T871" s="350"/>
      <c r="U871" s="350"/>
      <c r="V871" s="350"/>
      <c r="W871" s="350"/>
      <c r="X871" s="350"/>
      <c r="Y871" s="351">
        <v>1658</v>
      </c>
      <c r="Z871" s="352"/>
      <c r="AA871" s="352"/>
      <c r="AB871" s="353"/>
      <c r="AC871" s="363" t="s">
        <v>693</v>
      </c>
      <c r="AD871" s="371"/>
      <c r="AE871" s="371"/>
      <c r="AF871" s="371"/>
      <c r="AG871" s="371"/>
      <c r="AH871" s="372" t="s">
        <v>577</v>
      </c>
      <c r="AI871" s="373"/>
      <c r="AJ871" s="373"/>
      <c r="AK871" s="373"/>
      <c r="AL871" s="357" t="s">
        <v>577</v>
      </c>
      <c r="AM871" s="358"/>
      <c r="AN871" s="358"/>
      <c r="AO871" s="359"/>
      <c r="AP871" s="360" t="s">
        <v>649</v>
      </c>
      <c r="AQ871" s="360"/>
      <c r="AR871" s="360"/>
      <c r="AS871" s="360"/>
      <c r="AT871" s="360"/>
      <c r="AU871" s="360"/>
      <c r="AV871" s="360"/>
      <c r="AW871" s="360"/>
      <c r="AX871" s="360"/>
    </row>
    <row r="872" spans="1:50" ht="59.25" customHeight="1" x14ac:dyDescent="0.15">
      <c r="A872" s="376">
        <v>2</v>
      </c>
      <c r="B872" s="376">
        <v>1</v>
      </c>
      <c r="C872" s="347" t="s">
        <v>689</v>
      </c>
      <c r="D872" s="347"/>
      <c r="E872" s="347"/>
      <c r="F872" s="347"/>
      <c r="G872" s="347"/>
      <c r="H872" s="347"/>
      <c r="I872" s="347"/>
      <c r="J872" s="348">
        <v>6000020400009</v>
      </c>
      <c r="K872" s="349"/>
      <c r="L872" s="349"/>
      <c r="M872" s="349"/>
      <c r="N872" s="349"/>
      <c r="O872" s="349"/>
      <c r="P872" s="350" t="s">
        <v>648</v>
      </c>
      <c r="Q872" s="350"/>
      <c r="R872" s="350"/>
      <c r="S872" s="350"/>
      <c r="T872" s="350"/>
      <c r="U872" s="350"/>
      <c r="V872" s="350"/>
      <c r="W872" s="350"/>
      <c r="X872" s="350"/>
      <c r="Y872" s="351">
        <v>1246</v>
      </c>
      <c r="Z872" s="352"/>
      <c r="AA872" s="352"/>
      <c r="AB872" s="353"/>
      <c r="AC872" s="363" t="s">
        <v>693</v>
      </c>
      <c r="AD872" s="363"/>
      <c r="AE872" s="363"/>
      <c r="AF872" s="363"/>
      <c r="AG872" s="363"/>
      <c r="AH872" s="372" t="s">
        <v>577</v>
      </c>
      <c r="AI872" s="373"/>
      <c r="AJ872" s="373"/>
      <c r="AK872" s="373"/>
      <c r="AL872" s="357" t="s">
        <v>577</v>
      </c>
      <c r="AM872" s="358"/>
      <c r="AN872" s="358"/>
      <c r="AO872" s="359"/>
      <c r="AP872" s="360" t="s">
        <v>649</v>
      </c>
      <c r="AQ872" s="360"/>
      <c r="AR872" s="360"/>
      <c r="AS872" s="360"/>
      <c r="AT872" s="360"/>
      <c r="AU872" s="360"/>
      <c r="AV872" s="360"/>
      <c r="AW872" s="360"/>
      <c r="AX872" s="360"/>
    </row>
    <row r="873" spans="1:50" ht="59.25" customHeight="1" x14ac:dyDescent="0.15">
      <c r="A873" s="376">
        <v>3</v>
      </c>
      <c r="B873" s="376">
        <v>1</v>
      </c>
      <c r="C873" s="361" t="s">
        <v>639</v>
      </c>
      <c r="D873" s="347"/>
      <c r="E873" s="347"/>
      <c r="F873" s="347"/>
      <c r="G873" s="347"/>
      <c r="H873" s="347"/>
      <c r="I873" s="347"/>
      <c r="J873" s="348">
        <v>1000020110001</v>
      </c>
      <c r="K873" s="349"/>
      <c r="L873" s="349"/>
      <c r="M873" s="349"/>
      <c r="N873" s="349"/>
      <c r="O873" s="349"/>
      <c r="P873" s="362" t="s">
        <v>648</v>
      </c>
      <c r="Q873" s="350"/>
      <c r="R873" s="350"/>
      <c r="S873" s="350"/>
      <c r="T873" s="350"/>
      <c r="U873" s="350"/>
      <c r="V873" s="350"/>
      <c r="W873" s="350"/>
      <c r="X873" s="350"/>
      <c r="Y873" s="351">
        <v>1136</v>
      </c>
      <c r="Z873" s="352"/>
      <c r="AA873" s="352"/>
      <c r="AB873" s="353"/>
      <c r="AC873" s="363" t="s">
        <v>693</v>
      </c>
      <c r="AD873" s="363"/>
      <c r="AE873" s="363"/>
      <c r="AF873" s="363"/>
      <c r="AG873" s="363"/>
      <c r="AH873" s="355" t="s">
        <v>577</v>
      </c>
      <c r="AI873" s="356"/>
      <c r="AJ873" s="356"/>
      <c r="AK873" s="356"/>
      <c r="AL873" s="357" t="s">
        <v>577</v>
      </c>
      <c r="AM873" s="358"/>
      <c r="AN873" s="358"/>
      <c r="AO873" s="359"/>
      <c r="AP873" s="360" t="s">
        <v>649</v>
      </c>
      <c r="AQ873" s="360"/>
      <c r="AR873" s="360"/>
      <c r="AS873" s="360"/>
      <c r="AT873" s="360"/>
      <c r="AU873" s="360"/>
      <c r="AV873" s="360"/>
      <c r="AW873" s="360"/>
      <c r="AX873" s="360"/>
    </row>
    <row r="874" spans="1:50" ht="59.25" customHeight="1" x14ac:dyDescent="0.15">
      <c r="A874" s="376">
        <v>4</v>
      </c>
      <c r="B874" s="376">
        <v>1</v>
      </c>
      <c r="C874" s="361" t="s">
        <v>642</v>
      </c>
      <c r="D874" s="347"/>
      <c r="E874" s="347"/>
      <c r="F874" s="347"/>
      <c r="G874" s="347"/>
      <c r="H874" s="347"/>
      <c r="I874" s="347"/>
      <c r="J874" s="348">
        <v>4000020270008</v>
      </c>
      <c r="K874" s="349"/>
      <c r="L874" s="349"/>
      <c r="M874" s="349"/>
      <c r="N874" s="349"/>
      <c r="O874" s="349"/>
      <c r="P874" s="362" t="s">
        <v>648</v>
      </c>
      <c r="Q874" s="350"/>
      <c r="R874" s="350"/>
      <c r="S874" s="350"/>
      <c r="T874" s="350"/>
      <c r="U874" s="350"/>
      <c r="V874" s="350"/>
      <c r="W874" s="350"/>
      <c r="X874" s="350"/>
      <c r="Y874" s="351">
        <v>1015</v>
      </c>
      <c r="Z874" s="352"/>
      <c r="AA874" s="352"/>
      <c r="AB874" s="353"/>
      <c r="AC874" s="363" t="s">
        <v>693</v>
      </c>
      <c r="AD874" s="363"/>
      <c r="AE874" s="363"/>
      <c r="AF874" s="363"/>
      <c r="AG874" s="363"/>
      <c r="AH874" s="355" t="s">
        <v>577</v>
      </c>
      <c r="AI874" s="356"/>
      <c r="AJ874" s="356"/>
      <c r="AK874" s="356"/>
      <c r="AL874" s="357" t="s">
        <v>577</v>
      </c>
      <c r="AM874" s="358"/>
      <c r="AN874" s="358"/>
      <c r="AO874" s="359"/>
      <c r="AP874" s="360" t="s">
        <v>694</v>
      </c>
      <c r="AQ874" s="360"/>
      <c r="AR874" s="360"/>
      <c r="AS874" s="360"/>
      <c r="AT874" s="360"/>
      <c r="AU874" s="360"/>
      <c r="AV874" s="360"/>
      <c r="AW874" s="360"/>
      <c r="AX874" s="360"/>
    </row>
    <row r="875" spans="1:50" ht="59.25" customHeight="1" x14ac:dyDescent="0.15">
      <c r="A875" s="376">
        <v>5</v>
      </c>
      <c r="B875" s="376">
        <v>1</v>
      </c>
      <c r="C875" s="347" t="s">
        <v>643</v>
      </c>
      <c r="D875" s="347"/>
      <c r="E875" s="347"/>
      <c r="F875" s="347"/>
      <c r="G875" s="347"/>
      <c r="H875" s="347"/>
      <c r="I875" s="347"/>
      <c r="J875" s="348">
        <v>7000020010006</v>
      </c>
      <c r="K875" s="349"/>
      <c r="L875" s="349"/>
      <c r="M875" s="349"/>
      <c r="N875" s="349"/>
      <c r="O875" s="349"/>
      <c r="P875" s="350" t="s">
        <v>648</v>
      </c>
      <c r="Q875" s="350"/>
      <c r="R875" s="350"/>
      <c r="S875" s="350"/>
      <c r="T875" s="350"/>
      <c r="U875" s="350"/>
      <c r="V875" s="350"/>
      <c r="W875" s="350"/>
      <c r="X875" s="350"/>
      <c r="Y875" s="351">
        <v>878</v>
      </c>
      <c r="Z875" s="352"/>
      <c r="AA875" s="352"/>
      <c r="AB875" s="353"/>
      <c r="AC875" s="354" t="s">
        <v>693</v>
      </c>
      <c r="AD875" s="354"/>
      <c r="AE875" s="354"/>
      <c r="AF875" s="354"/>
      <c r="AG875" s="354"/>
      <c r="AH875" s="355" t="s">
        <v>577</v>
      </c>
      <c r="AI875" s="356"/>
      <c r="AJ875" s="356"/>
      <c r="AK875" s="356"/>
      <c r="AL875" s="357" t="s">
        <v>577</v>
      </c>
      <c r="AM875" s="358"/>
      <c r="AN875" s="358"/>
      <c r="AO875" s="359"/>
      <c r="AP875" s="360"/>
      <c r="AQ875" s="360"/>
      <c r="AR875" s="360"/>
      <c r="AS875" s="360"/>
      <c r="AT875" s="360"/>
      <c r="AU875" s="360"/>
      <c r="AV875" s="360"/>
      <c r="AW875" s="360"/>
      <c r="AX875" s="360"/>
    </row>
    <row r="876" spans="1:50" ht="59.25" customHeight="1" x14ac:dyDescent="0.15">
      <c r="A876" s="376">
        <v>6</v>
      </c>
      <c r="B876" s="376">
        <v>1</v>
      </c>
      <c r="C876" s="347" t="s">
        <v>641</v>
      </c>
      <c r="D876" s="347"/>
      <c r="E876" s="347"/>
      <c r="F876" s="347"/>
      <c r="G876" s="347"/>
      <c r="H876" s="347"/>
      <c r="I876" s="347"/>
      <c r="J876" s="348">
        <v>1000020230006</v>
      </c>
      <c r="K876" s="349"/>
      <c r="L876" s="349"/>
      <c r="M876" s="349"/>
      <c r="N876" s="349"/>
      <c r="O876" s="349"/>
      <c r="P876" s="350" t="s">
        <v>648</v>
      </c>
      <c r="Q876" s="350"/>
      <c r="R876" s="350"/>
      <c r="S876" s="350"/>
      <c r="T876" s="350"/>
      <c r="U876" s="350"/>
      <c r="V876" s="350"/>
      <c r="W876" s="350"/>
      <c r="X876" s="350"/>
      <c r="Y876" s="351">
        <v>828</v>
      </c>
      <c r="Z876" s="352"/>
      <c r="AA876" s="352"/>
      <c r="AB876" s="353"/>
      <c r="AC876" s="354" t="s">
        <v>693</v>
      </c>
      <c r="AD876" s="354"/>
      <c r="AE876" s="354"/>
      <c r="AF876" s="354"/>
      <c r="AG876" s="354"/>
      <c r="AH876" s="355" t="s">
        <v>577</v>
      </c>
      <c r="AI876" s="356"/>
      <c r="AJ876" s="356"/>
      <c r="AK876" s="356"/>
      <c r="AL876" s="357" t="s">
        <v>577</v>
      </c>
      <c r="AM876" s="358"/>
      <c r="AN876" s="358"/>
      <c r="AO876" s="359"/>
      <c r="AP876" s="360"/>
      <c r="AQ876" s="360"/>
      <c r="AR876" s="360"/>
      <c r="AS876" s="360"/>
      <c r="AT876" s="360"/>
      <c r="AU876" s="360"/>
      <c r="AV876" s="360"/>
      <c r="AW876" s="360"/>
      <c r="AX876" s="360"/>
    </row>
    <row r="877" spans="1:50" ht="59.25" customHeight="1" x14ac:dyDescent="0.15">
      <c r="A877" s="376">
        <v>7</v>
      </c>
      <c r="B877" s="376">
        <v>1</v>
      </c>
      <c r="C877" s="347" t="s">
        <v>690</v>
      </c>
      <c r="D877" s="347"/>
      <c r="E877" s="347"/>
      <c r="F877" s="347"/>
      <c r="G877" s="347"/>
      <c r="H877" s="347"/>
      <c r="I877" s="347"/>
      <c r="J877" s="348">
        <v>4000020120006</v>
      </c>
      <c r="K877" s="349"/>
      <c r="L877" s="349"/>
      <c r="M877" s="349"/>
      <c r="N877" s="349"/>
      <c r="O877" s="349"/>
      <c r="P877" s="350" t="s">
        <v>648</v>
      </c>
      <c r="Q877" s="350"/>
      <c r="R877" s="350"/>
      <c r="S877" s="350"/>
      <c r="T877" s="350"/>
      <c r="U877" s="350"/>
      <c r="V877" s="350"/>
      <c r="W877" s="350"/>
      <c r="X877" s="350"/>
      <c r="Y877" s="351">
        <v>731</v>
      </c>
      <c r="Z877" s="352"/>
      <c r="AA877" s="352"/>
      <c r="AB877" s="353"/>
      <c r="AC877" s="354" t="s">
        <v>693</v>
      </c>
      <c r="AD877" s="354"/>
      <c r="AE877" s="354"/>
      <c r="AF877" s="354"/>
      <c r="AG877" s="354"/>
      <c r="AH877" s="355" t="s">
        <v>577</v>
      </c>
      <c r="AI877" s="356"/>
      <c r="AJ877" s="356"/>
      <c r="AK877" s="356"/>
      <c r="AL877" s="357" t="s">
        <v>577</v>
      </c>
      <c r="AM877" s="358"/>
      <c r="AN877" s="358"/>
      <c r="AO877" s="359"/>
      <c r="AP877" s="360"/>
      <c r="AQ877" s="360"/>
      <c r="AR877" s="360"/>
      <c r="AS877" s="360"/>
      <c r="AT877" s="360"/>
      <c r="AU877" s="360"/>
      <c r="AV877" s="360"/>
      <c r="AW877" s="360"/>
      <c r="AX877" s="360"/>
    </row>
    <row r="878" spans="1:50" ht="59.25" customHeight="1" x14ac:dyDescent="0.15">
      <c r="A878" s="376">
        <v>8</v>
      </c>
      <c r="B878" s="376">
        <v>1</v>
      </c>
      <c r="C878" s="347" t="s">
        <v>691</v>
      </c>
      <c r="D878" s="347"/>
      <c r="E878" s="347"/>
      <c r="F878" s="347"/>
      <c r="G878" s="347"/>
      <c r="H878" s="347"/>
      <c r="I878" s="347"/>
      <c r="J878" s="348">
        <v>8000020280003</v>
      </c>
      <c r="K878" s="349"/>
      <c r="L878" s="349"/>
      <c r="M878" s="349"/>
      <c r="N878" s="349"/>
      <c r="O878" s="349"/>
      <c r="P878" s="350" t="s">
        <v>648</v>
      </c>
      <c r="Q878" s="350"/>
      <c r="R878" s="350"/>
      <c r="S878" s="350"/>
      <c r="T878" s="350"/>
      <c r="U878" s="350"/>
      <c r="V878" s="350"/>
      <c r="W878" s="350"/>
      <c r="X878" s="350"/>
      <c r="Y878" s="351">
        <v>714</v>
      </c>
      <c r="Z878" s="352"/>
      <c r="AA878" s="352"/>
      <c r="AB878" s="353"/>
      <c r="AC878" s="354" t="s">
        <v>693</v>
      </c>
      <c r="AD878" s="354"/>
      <c r="AE878" s="354"/>
      <c r="AF878" s="354"/>
      <c r="AG878" s="354"/>
      <c r="AH878" s="355" t="s">
        <v>577</v>
      </c>
      <c r="AI878" s="356"/>
      <c r="AJ878" s="356"/>
      <c r="AK878" s="356"/>
      <c r="AL878" s="357" t="s">
        <v>577</v>
      </c>
      <c r="AM878" s="358"/>
      <c r="AN878" s="358"/>
      <c r="AO878" s="359"/>
      <c r="AP878" s="360"/>
      <c r="AQ878" s="360"/>
      <c r="AR878" s="360"/>
      <c r="AS878" s="360"/>
      <c r="AT878" s="360"/>
      <c r="AU878" s="360"/>
      <c r="AV878" s="360"/>
      <c r="AW878" s="360"/>
      <c r="AX878" s="360"/>
    </row>
    <row r="879" spans="1:50" ht="59.25" customHeight="1" x14ac:dyDescent="0.15">
      <c r="A879" s="376">
        <v>9</v>
      </c>
      <c r="B879" s="376">
        <v>1</v>
      </c>
      <c r="C879" s="347" t="s">
        <v>644</v>
      </c>
      <c r="D879" s="347"/>
      <c r="E879" s="347"/>
      <c r="F879" s="347"/>
      <c r="G879" s="347"/>
      <c r="H879" s="347"/>
      <c r="I879" s="347"/>
      <c r="J879" s="348">
        <v>1000020140007</v>
      </c>
      <c r="K879" s="349"/>
      <c r="L879" s="349"/>
      <c r="M879" s="349"/>
      <c r="N879" s="349"/>
      <c r="O879" s="349"/>
      <c r="P879" s="350" t="s">
        <v>648</v>
      </c>
      <c r="Q879" s="350"/>
      <c r="R879" s="350"/>
      <c r="S879" s="350"/>
      <c r="T879" s="350"/>
      <c r="U879" s="350"/>
      <c r="V879" s="350"/>
      <c r="W879" s="350"/>
      <c r="X879" s="350"/>
      <c r="Y879" s="351">
        <v>497</v>
      </c>
      <c r="Z879" s="352"/>
      <c r="AA879" s="352"/>
      <c r="AB879" s="353"/>
      <c r="AC879" s="354" t="s">
        <v>693</v>
      </c>
      <c r="AD879" s="354"/>
      <c r="AE879" s="354"/>
      <c r="AF879" s="354"/>
      <c r="AG879" s="354"/>
      <c r="AH879" s="355" t="s">
        <v>577</v>
      </c>
      <c r="AI879" s="356"/>
      <c r="AJ879" s="356"/>
      <c r="AK879" s="356"/>
      <c r="AL879" s="357" t="s">
        <v>577</v>
      </c>
      <c r="AM879" s="358"/>
      <c r="AN879" s="358"/>
      <c r="AO879" s="359"/>
      <c r="AP879" s="360"/>
      <c r="AQ879" s="360"/>
      <c r="AR879" s="360"/>
      <c r="AS879" s="360"/>
      <c r="AT879" s="360"/>
      <c r="AU879" s="360"/>
      <c r="AV879" s="360"/>
      <c r="AW879" s="360"/>
      <c r="AX879" s="360"/>
    </row>
    <row r="880" spans="1:50" ht="59.25" customHeight="1" x14ac:dyDescent="0.15">
      <c r="A880" s="376">
        <v>10</v>
      </c>
      <c r="B880" s="376">
        <v>1</v>
      </c>
      <c r="C880" s="347" t="s">
        <v>692</v>
      </c>
      <c r="D880" s="347"/>
      <c r="E880" s="347"/>
      <c r="F880" s="347"/>
      <c r="G880" s="347"/>
      <c r="H880" s="347"/>
      <c r="I880" s="347"/>
      <c r="J880" s="348">
        <v>5000020150002</v>
      </c>
      <c r="K880" s="349"/>
      <c r="L880" s="349"/>
      <c r="M880" s="349"/>
      <c r="N880" s="349"/>
      <c r="O880" s="349"/>
      <c r="P880" s="350" t="s">
        <v>648</v>
      </c>
      <c r="Q880" s="350"/>
      <c r="R880" s="350"/>
      <c r="S880" s="350"/>
      <c r="T880" s="350"/>
      <c r="U880" s="350"/>
      <c r="V880" s="350"/>
      <c r="W880" s="350"/>
      <c r="X880" s="350"/>
      <c r="Y880" s="351">
        <v>462</v>
      </c>
      <c r="Z880" s="352"/>
      <c r="AA880" s="352"/>
      <c r="AB880" s="353"/>
      <c r="AC880" s="354" t="s">
        <v>693</v>
      </c>
      <c r="AD880" s="354"/>
      <c r="AE880" s="354"/>
      <c r="AF880" s="354"/>
      <c r="AG880" s="354"/>
      <c r="AH880" s="355" t="s">
        <v>577</v>
      </c>
      <c r="AI880" s="356"/>
      <c r="AJ880" s="356"/>
      <c r="AK880" s="356"/>
      <c r="AL880" s="357" t="s">
        <v>577</v>
      </c>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47.25" customHeight="1" x14ac:dyDescent="0.15">
      <c r="A904" s="376">
        <v>1</v>
      </c>
      <c r="B904" s="376">
        <v>1</v>
      </c>
      <c r="C904" s="361" t="s">
        <v>665</v>
      </c>
      <c r="D904" s="347"/>
      <c r="E904" s="347"/>
      <c r="F904" s="347"/>
      <c r="G904" s="347"/>
      <c r="H904" s="347"/>
      <c r="I904" s="347"/>
      <c r="J904" s="348">
        <v>1060005007298</v>
      </c>
      <c r="K904" s="349"/>
      <c r="L904" s="349"/>
      <c r="M904" s="349"/>
      <c r="N904" s="349"/>
      <c r="O904" s="349"/>
      <c r="P904" s="362" t="s">
        <v>663</v>
      </c>
      <c r="Q904" s="350"/>
      <c r="R904" s="350"/>
      <c r="S904" s="350"/>
      <c r="T904" s="350"/>
      <c r="U904" s="350"/>
      <c r="V904" s="350"/>
      <c r="W904" s="350"/>
      <c r="X904" s="350"/>
      <c r="Y904" s="351">
        <v>1</v>
      </c>
      <c r="Z904" s="352"/>
      <c r="AA904" s="352"/>
      <c r="AB904" s="353"/>
      <c r="AC904" s="363" t="s">
        <v>382</v>
      </c>
      <c r="AD904" s="371"/>
      <c r="AE904" s="371"/>
      <c r="AF904" s="371"/>
      <c r="AG904" s="371"/>
      <c r="AH904" s="372" t="s">
        <v>577</v>
      </c>
      <c r="AI904" s="373"/>
      <c r="AJ904" s="373"/>
      <c r="AK904" s="373"/>
      <c r="AL904" s="357">
        <v>100</v>
      </c>
      <c r="AM904" s="358"/>
      <c r="AN904" s="358"/>
      <c r="AO904" s="359"/>
      <c r="AP904" s="360"/>
      <c r="AQ904" s="360"/>
      <c r="AR904" s="360"/>
      <c r="AS904" s="360"/>
      <c r="AT904" s="360"/>
      <c r="AU904" s="360"/>
      <c r="AV904" s="360"/>
      <c r="AW904" s="360"/>
      <c r="AX904" s="360"/>
    </row>
    <row r="905" spans="1:50" ht="47.25" customHeight="1" x14ac:dyDescent="0.15">
      <c r="A905" s="376">
        <v>2</v>
      </c>
      <c r="B905" s="376">
        <v>1</v>
      </c>
      <c r="C905" s="347" t="s">
        <v>653</v>
      </c>
      <c r="D905" s="347"/>
      <c r="E905" s="347"/>
      <c r="F905" s="347"/>
      <c r="G905" s="347"/>
      <c r="H905" s="347"/>
      <c r="I905" s="347"/>
      <c r="J905" s="348">
        <v>6140002043259</v>
      </c>
      <c r="K905" s="349"/>
      <c r="L905" s="349"/>
      <c r="M905" s="349"/>
      <c r="N905" s="349"/>
      <c r="O905" s="349"/>
      <c r="P905" s="350" t="s">
        <v>662</v>
      </c>
      <c r="Q905" s="350"/>
      <c r="R905" s="350"/>
      <c r="S905" s="350"/>
      <c r="T905" s="350"/>
      <c r="U905" s="350"/>
      <c r="V905" s="350"/>
      <c r="W905" s="350"/>
      <c r="X905" s="350"/>
      <c r="Y905" s="351">
        <v>1</v>
      </c>
      <c r="Z905" s="352"/>
      <c r="AA905" s="352"/>
      <c r="AB905" s="353"/>
      <c r="AC905" s="363" t="s">
        <v>382</v>
      </c>
      <c r="AD905" s="363"/>
      <c r="AE905" s="363"/>
      <c r="AF905" s="363"/>
      <c r="AG905" s="363"/>
      <c r="AH905" s="372" t="s">
        <v>577</v>
      </c>
      <c r="AI905" s="373"/>
      <c r="AJ905" s="373"/>
      <c r="AK905" s="373"/>
      <c r="AL905" s="357">
        <v>100</v>
      </c>
      <c r="AM905" s="358"/>
      <c r="AN905" s="358"/>
      <c r="AO905" s="359"/>
      <c r="AP905" s="360"/>
      <c r="AQ905" s="360"/>
      <c r="AR905" s="360"/>
      <c r="AS905" s="360"/>
      <c r="AT905" s="360"/>
      <c r="AU905" s="360"/>
      <c r="AV905" s="360"/>
      <c r="AW905" s="360"/>
      <c r="AX905" s="360"/>
    </row>
    <row r="906" spans="1:50" ht="47.25" customHeight="1" x14ac:dyDescent="0.15">
      <c r="A906" s="376">
        <v>3</v>
      </c>
      <c r="B906" s="376">
        <v>1</v>
      </c>
      <c r="C906" s="361" t="s">
        <v>654</v>
      </c>
      <c r="D906" s="347"/>
      <c r="E906" s="347"/>
      <c r="F906" s="347"/>
      <c r="G906" s="347"/>
      <c r="H906" s="347"/>
      <c r="I906" s="347"/>
      <c r="J906" s="348">
        <v>6100001025278</v>
      </c>
      <c r="K906" s="349"/>
      <c r="L906" s="349"/>
      <c r="M906" s="349"/>
      <c r="N906" s="349"/>
      <c r="O906" s="349"/>
      <c r="P906" s="362" t="s">
        <v>662</v>
      </c>
      <c r="Q906" s="350"/>
      <c r="R906" s="350"/>
      <c r="S906" s="350"/>
      <c r="T906" s="350"/>
      <c r="U906" s="350"/>
      <c r="V906" s="350"/>
      <c r="W906" s="350"/>
      <c r="X906" s="350"/>
      <c r="Y906" s="351">
        <v>1</v>
      </c>
      <c r="Z906" s="352"/>
      <c r="AA906" s="352"/>
      <c r="AB906" s="353"/>
      <c r="AC906" s="363" t="s">
        <v>382</v>
      </c>
      <c r="AD906" s="363"/>
      <c r="AE906" s="363"/>
      <c r="AF906" s="363"/>
      <c r="AG906" s="363"/>
      <c r="AH906" s="355" t="s">
        <v>577</v>
      </c>
      <c r="AI906" s="356"/>
      <c r="AJ906" s="356"/>
      <c r="AK906" s="356"/>
      <c r="AL906" s="357">
        <v>100</v>
      </c>
      <c r="AM906" s="358"/>
      <c r="AN906" s="358"/>
      <c r="AO906" s="359"/>
      <c r="AP906" s="360"/>
      <c r="AQ906" s="360"/>
      <c r="AR906" s="360"/>
      <c r="AS906" s="360"/>
      <c r="AT906" s="360"/>
      <c r="AU906" s="360"/>
      <c r="AV906" s="360"/>
      <c r="AW906" s="360"/>
      <c r="AX906" s="360"/>
    </row>
    <row r="907" spans="1:50" ht="47.25" customHeight="1" x14ac:dyDescent="0.15">
      <c r="A907" s="376">
        <v>4</v>
      </c>
      <c r="B907" s="376">
        <v>1</v>
      </c>
      <c r="C907" s="361" t="s">
        <v>655</v>
      </c>
      <c r="D907" s="347"/>
      <c r="E907" s="347"/>
      <c r="F907" s="347"/>
      <c r="G907" s="347"/>
      <c r="H907" s="347"/>
      <c r="I907" s="347"/>
      <c r="J907" s="348">
        <v>3460002002177</v>
      </c>
      <c r="K907" s="349"/>
      <c r="L907" s="349"/>
      <c r="M907" s="349"/>
      <c r="N907" s="349"/>
      <c r="O907" s="349"/>
      <c r="P907" s="362" t="s">
        <v>662</v>
      </c>
      <c r="Q907" s="350"/>
      <c r="R907" s="350"/>
      <c r="S907" s="350"/>
      <c r="T907" s="350"/>
      <c r="U907" s="350"/>
      <c r="V907" s="350"/>
      <c r="W907" s="350"/>
      <c r="X907" s="350"/>
      <c r="Y907" s="351">
        <v>1</v>
      </c>
      <c r="Z907" s="352"/>
      <c r="AA907" s="352"/>
      <c r="AB907" s="353"/>
      <c r="AC907" s="363" t="s">
        <v>382</v>
      </c>
      <c r="AD907" s="363"/>
      <c r="AE907" s="363"/>
      <c r="AF907" s="363"/>
      <c r="AG907" s="363"/>
      <c r="AH907" s="355" t="s">
        <v>577</v>
      </c>
      <c r="AI907" s="356"/>
      <c r="AJ907" s="356"/>
      <c r="AK907" s="356"/>
      <c r="AL907" s="357">
        <v>100</v>
      </c>
      <c r="AM907" s="358"/>
      <c r="AN907" s="358"/>
      <c r="AO907" s="359"/>
      <c r="AP907" s="360"/>
      <c r="AQ907" s="360"/>
      <c r="AR907" s="360"/>
      <c r="AS907" s="360"/>
      <c r="AT907" s="360"/>
      <c r="AU907" s="360"/>
      <c r="AV907" s="360"/>
      <c r="AW907" s="360"/>
      <c r="AX907" s="360"/>
    </row>
    <row r="908" spans="1:50" ht="47.25" customHeight="1" x14ac:dyDescent="0.15">
      <c r="A908" s="376">
        <v>5</v>
      </c>
      <c r="B908" s="376">
        <v>1</v>
      </c>
      <c r="C908" s="347" t="s">
        <v>656</v>
      </c>
      <c r="D908" s="347"/>
      <c r="E908" s="347"/>
      <c r="F908" s="347"/>
      <c r="G908" s="347"/>
      <c r="H908" s="347"/>
      <c r="I908" s="347"/>
      <c r="J908" s="348">
        <v>5190001016633</v>
      </c>
      <c r="K908" s="349"/>
      <c r="L908" s="349"/>
      <c r="M908" s="349"/>
      <c r="N908" s="349"/>
      <c r="O908" s="349"/>
      <c r="P908" s="350" t="s">
        <v>662</v>
      </c>
      <c r="Q908" s="350"/>
      <c r="R908" s="350"/>
      <c r="S908" s="350"/>
      <c r="T908" s="350"/>
      <c r="U908" s="350"/>
      <c r="V908" s="350"/>
      <c r="W908" s="350"/>
      <c r="X908" s="350"/>
      <c r="Y908" s="351">
        <v>1</v>
      </c>
      <c r="Z908" s="352"/>
      <c r="AA908" s="352"/>
      <c r="AB908" s="353"/>
      <c r="AC908" s="354" t="s">
        <v>382</v>
      </c>
      <c r="AD908" s="354"/>
      <c r="AE908" s="354"/>
      <c r="AF908" s="354"/>
      <c r="AG908" s="354"/>
      <c r="AH908" s="355" t="s">
        <v>577</v>
      </c>
      <c r="AI908" s="356"/>
      <c r="AJ908" s="356"/>
      <c r="AK908" s="356"/>
      <c r="AL908" s="357">
        <v>100</v>
      </c>
      <c r="AM908" s="358"/>
      <c r="AN908" s="358"/>
      <c r="AO908" s="359"/>
      <c r="AP908" s="360"/>
      <c r="AQ908" s="360"/>
      <c r="AR908" s="360"/>
      <c r="AS908" s="360"/>
      <c r="AT908" s="360"/>
      <c r="AU908" s="360"/>
      <c r="AV908" s="360"/>
      <c r="AW908" s="360"/>
      <c r="AX908" s="360"/>
    </row>
    <row r="909" spans="1:50" ht="47.25" customHeight="1" x14ac:dyDescent="0.15">
      <c r="A909" s="376">
        <v>6</v>
      </c>
      <c r="B909" s="376">
        <v>1</v>
      </c>
      <c r="C909" s="347" t="s">
        <v>657</v>
      </c>
      <c r="D909" s="347"/>
      <c r="E909" s="347"/>
      <c r="F909" s="347"/>
      <c r="G909" s="347"/>
      <c r="H909" s="347"/>
      <c r="I909" s="347"/>
      <c r="J909" s="348">
        <v>6260001015742</v>
      </c>
      <c r="K909" s="349"/>
      <c r="L909" s="349"/>
      <c r="M909" s="349"/>
      <c r="N909" s="349"/>
      <c r="O909" s="349"/>
      <c r="P909" s="350" t="s">
        <v>662</v>
      </c>
      <c r="Q909" s="350"/>
      <c r="R909" s="350"/>
      <c r="S909" s="350"/>
      <c r="T909" s="350"/>
      <c r="U909" s="350"/>
      <c r="V909" s="350"/>
      <c r="W909" s="350"/>
      <c r="X909" s="350"/>
      <c r="Y909" s="351">
        <v>1</v>
      </c>
      <c r="Z909" s="352"/>
      <c r="AA909" s="352"/>
      <c r="AB909" s="353"/>
      <c r="AC909" s="354" t="s">
        <v>382</v>
      </c>
      <c r="AD909" s="354"/>
      <c r="AE909" s="354"/>
      <c r="AF909" s="354"/>
      <c r="AG909" s="354"/>
      <c r="AH909" s="355" t="s">
        <v>577</v>
      </c>
      <c r="AI909" s="356"/>
      <c r="AJ909" s="356"/>
      <c r="AK909" s="356"/>
      <c r="AL909" s="357">
        <v>100</v>
      </c>
      <c r="AM909" s="358"/>
      <c r="AN909" s="358"/>
      <c r="AO909" s="359"/>
      <c r="AP909" s="360"/>
      <c r="AQ909" s="360"/>
      <c r="AR909" s="360"/>
      <c r="AS909" s="360"/>
      <c r="AT909" s="360"/>
      <c r="AU909" s="360"/>
      <c r="AV909" s="360"/>
      <c r="AW909" s="360"/>
      <c r="AX909" s="360"/>
    </row>
    <row r="910" spans="1:50" ht="47.25" customHeight="1" x14ac:dyDescent="0.15">
      <c r="A910" s="376">
        <v>7</v>
      </c>
      <c r="B910" s="376">
        <v>1</v>
      </c>
      <c r="C910" s="347" t="s">
        <v>658</v>
      </c>
      <c r="D910" s="347"/>
      <c r="E910" s="347"/>
      <c r="F910" s="347"/>
      <c r="G910" s="347"/>
      <c r="H910" s="347"/>
      <c r="I910" s="347"/>
      <c r="J910" s="348">
        <v>8100001016671</v>
      </c>
      <c r="K910" s="349"/>
      <c r="L910" s="349"/>
      <c r="M910" s="349"/>
      <c r="N910" s="349"/>
      <c r="O910" s="349"/>
      <c r="P910" s="350" t="s">
        <v>662</v>
      </c>
      <c r="Q910" s="350"/>
      <c r="R910" s="350"/>
      <c r="S910" s="350"/>
      <c r="T910" s="350"/>
      <c r="U910" s="350"/>
      <c r="V910" s="350"/>
      <c r="W910" s="350"/>
      <c r="X910" s="350"/>
      <c r="Y910" s="351">
        <v>1</v>
      </c>
      <c r="Z910" s="352"/>
      <c r="AA910" s="352"/>
      <c r="AB910" s="353"/>
      <c r="AC910" s="354" t="s">
        <v>382</v>
      </c>
      <c r="AD910" s="354"/>
      <c r="AE910" s="354"/>
      <c r="AF910" s="354"/>
      <c r="AG910" s="354"/>
      <c r="AH910" s="355" t="s">
        <v>577</v>
      </c>
      <c r="AI910" s="356"/>
      <c r="AJ910" s="356"/>
      <c r="AK910" s="356"/>
      <c r="AL910" s="357">
        <v>100</v>
      </c>
      <c r="AM910" s="358"/>
      <c r="AN910" s="358"/>
      <c r="AO910" s="359"/>
      <c r="AP910" s="360"/>
      <c r="AQ910" s="360"/>
      <c r="AR910" s="360"/>
      <c r="AS910" s="360"/>
      <c r="AT910" s="360"/>
      <c r="AU910" s="360"/>
      <c r="AV910" s="360"/>
      <c r="AW910" s="360"/>
      <c r="AX910" s="360"/>
    </row>
    <row r="911" spans="1:50" ht="47.25" customHeight="1" x14ac:dyDescent="0.15">
      <c r="A911" s="376">
        <v>8</v>
      </c>
      <c r="B911" s="376">
        <v>1</v>
      </c>
      <c r="C911" s="347" t="s">
        <v>659</v>
      </c>
      <c r="D911" s="347"/>
      <c r="E911" s="347"/>
      <c r="F911" s="347"/>
      <c r="G911" s="347"/>
      <c r="H911" s="347"/>
      <c r="I911" s="347"/>
      <c r="J911" s="348">
        <v>5140005024281</v>
      </c>
      <c r="K911" s="349"/>
      <c r="L911" s="349"/>
      <c r="M911" s="349"/>
      <c r="N911" s="349"/>
      <c r="O911" s="349"/>
      <c r="P911" s="350" t="s">
        <v>662</v>
      </c>
      <c r="Q911" s="350"/>
      <c r="R911" s="350"/>
      <c r="S911" s="350"/>
      <c r="T911" s="350"/>
      <c r="U911" s="350"/>
      <c r="V911" s="350"/>
      <c r="W911" s="350"/>
      <c r="X911" s="350"/>
      <c r="Y911" s="351">
        <v>0.8</v>
      </c>
      <c r="Z911" s="352"/>
      <c r="AA911" s="352"/>
      <c r="AB911" s="353"/>
      <c r="AC911" s="354" t="s">
        <v>382</v>
      </c>
      <c r="AD911" s="354"/>
      <c r="AE911" s="354"/>
      <c r="AF911" s="354"/>
      <c r="AG911" s="354"/>
      <c r="AH911" s="355" t="s">
        <v>577</v>
      </c>
      <c r="AI911" s="356"/>
      <c r="AJ911" s="356"/>
      <c r="AK911" s="356"/>
      <c r="AL911" s="357">
        <v>100</v>
      </c>
      <c r="AM911" s="358"/>
      <c r="AN911" s="358"/>
      <c r="AO911" s="359"/>
      <c r="AP911" s="360"/>
      <c r="AQ911" s="360"/>
      <c r="AR911" s="360"/>
      <c r="AS911" s="360"/>
      <c r="AT911" s="360"/>
      <c r="AU911" s="360"/>
      <c r="AV911" s="360"/>
      <c r="AW911" s="360"/>
      <c r="AX911" s="360"/>
    </row>
    <row r="912" spans="1:50" ht="47.25" customHeight="1" x14ac:dyDescent="0.15">
      <c r="A912" s="376">
        <v>9</v>
      </c>
      <c r="B912" s="376">
        <v>1</v>
      </c>
      <c r="C912" s="347" t="s">
        <v>660</v>
      </c>
      <c r="D912" s="347"/>
      <c r="E912" s="347"/>
      <c r="F912" s="347"/>
      <c r="G912" s="347"/>
      <c r="H912" s="347"/>
      <c r="I912" s="347"/>
      <c r="J912" s="348" t="s">
        <v>577</v>
      </c>
      <c r="K912" s="349"/>
      <c r="L912" s="349"/>
      <c r="M912" s="349"/>
      <c r="N912" s="349"/>
      <c r="O912" s="349"/>
      <c r="P912" s="350" t="s">
        <v>662</v>
      </c>
      <c r="Q912" s="350"/>
      <c r="R912" s="350"/>
      <c r="S912" s="350"/>
      <c r="T912" s="350"/>
      <c r="U912" s="350"/>
      <c r="V912" s="350"/>
      <c r="W912" s="350"/>
      <c r="X912" s="350"/>
      <c r="Y912" s="351">
        <v>0.8</v>
      </c>
      <c r="Z912" s="352"/>
      <c r="AA912" s="352"/>
      <c r="AB912" s="353"/>
      <c r="AC912" s="354" t="s">
        <v>382</v>
      </c>
      <c r="AD912" s="354"/>
      <c r="AE912" s="354"/>
      <c r="AF912" s="354"/>
      <c r="AG912" s="354"/>
      <c r="AH912" s="355" t="s">
        <v>577</v>
      </c>
      <c r="AI912" s="356"/>
      <c r="AJ912" s="356"/>
      <c r="AK912" s="356"/>
      <c r="AL912" s="357">
        <v>100</v>
      </c>
      <c r="AM912" s="358"/>
      <c r="AN912" s="358"/>
      <c r="AO912" s="359"/>
      <c r="AP912" s="360"/>
      <c r="AQ912" s="360"/>
      <c r="AR912" s="360"/>
      <c r="AS912" s="360"/>
      <c r="AT912" s="360"/>
      <c r="AU912" s="360"/>
      <c r="AV912" s="360"/>
      <c r="AW912" s="360"/>
      <c r="AX912" s="360"/>
    </row>
    <row r="913" spans="1:50" ht="47.25" customHeight="1" x14ac:dyDescent="0.15">
      <c r="A913" s="376">
        <v>10</v>
      </c>
      <c r="B913" s="376">
        <v>1</v>
      </c>
      <c r="C913" s="347" t="s">
        <v>661</v>
      </c>
      <c r="D913" s="347"/>
      <c r="E913" s="347"/>
      <c r="F913" s="347"/>
      <c r="G913" s="347"/>
      <c r="H913" s="347"/>
      <c r="I913" s="347"/>
      <c r="J913" s="348">
        <v>1080001001575</v>
      </c>
      <c r="K913" s="349"/>
      <c r="L913" s="349"/>
      <c r="M913" s="349"/>
      <c r="N913" s="349"/>
      <c r="O913" s="349"/>
      <c r="P913" s="350" t="s">
        <v>662</v>
      </c>
      <c r="Q913" s="350"/>
      <c r="R913" s="350"/>
      <c r="S913" s="350"/>
      <c r="T913" s="350"/>
      <c r="U913" s="350"/>
      <c r="V913" s="350"/>
      <c r="W913" s="350"/>
      <c r="X913" s="350"/>
      <c r="Y913" s="351">
        <v>0.7</v>
      </c>
      <c r="Z913" s="352"/>
      <c r="AA913" s="352"/>
      <c r="AB913" s="353"/>
      <c r="AC913" s="354" t="s">
        <v>382</v>
      </c>
      <c r="AD913" s="354"/>
      <c r="AE913" s="354"/>
      <c r="AF913" s="354"/>
      <c r="AG913" s="354"/>
      <c r="AH913" s="355" t="s">
        <v>577</v>
      </c>
      <c r="AI913" s="356"/>
      <c r="AJ913" s="356"/>
      <c r="AK913" s="356"/>
      <c r="AL913" s="357">
        <v>100</v>
      </c>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652</v>
      </c>
      <c r="D937" s="347"/>
      <c r="E937" s="347"/>
      <c r="F937" s="347"/>
      <c r="G937" s="347"/>
      <c r="H937" s="347"/>
      <c r="I937" s="347"/>
      <c r="J937" s="348">
        <v>9013305000416</v>
      </c>
      <c r="K937" s="349"/>
      <c r="L937" s="349"/>
      <c r="M937" s="349"/>
      <c r="N937" s="349"/>
      <c r="O937" s="349"/>
      <c r="P937" s="350" t="s">
        <v>629</v>
      </c>
      <c r="Q937" s="350"/>
      <c r="R937" s="350"/>
      <c r="S937" s="350"/>
      <c r="T937" s="350"/>
      <c r="U937" s="350"/>
      <c r="V937" s="350"/>
      <c r="W937" s="350"/>
      <c r="X937" s="350"/>
      <c r="Y937" s="351">
        <v>208</v>
      </c>
      <c r="Z937" s="352"/>
      <c r="AA937" s="352"/>
      <c r="AB937" s="353"/>
      <c r="AC937" s="363" t="s">
        <v>379</v>
      </c>
      <c r="AD937" s="371"/>
      <c r="AE937" s="371"/>
      <c r="AF937" s="371"/>
      <c r="AG937" s="371"/>
      <c r="AH937" s="372" t="s">
        <v>577</v>
      </c>
      <c r="AI937" s="373"/>
      <c r="AJ937" s="373"/>
      <c r="AK937" s="373"/>
      <c r="AL937" s="357" t="s">
        <v>577</v>
      </c>
      <c r="AM937" s="358"/>
      <c r="AN937" s="358"/>
      <c r="AO937" s="359"/>
      <c r="AP937" s="360" t="s">
        <v>577</v>
      </c>
      <c r="AQ937" s="360"/>
      <c r="AR937" s="360"/>
      <c r="AS937" s="360"/>
      <c r="AT937" s="360"/>
      <c r="AU937" s="360"/>
      <c r="AV937" s="360"/>
      <c r="AW937" s="360"/>
      <c r="AX937" s="360"/>
    </row>
    <row r="938" spans="1:50" ht="47.25" customHeight="1" x14ac:dyDescent="0.15">
      <c r="A938" s="376">
        <v>2</v>
      </c>
      <c r="B938" s="376">
        <v>1</v>
      </c>
      <c r="C938" s="361" t="s">
        <v>630</v>
      </c>
      <c r="D938" s="347"/>
      <c r="E938" s="347"/>
      <c r="F938" s="347"/>
      <c r="G938" s="347"/>
      <c r="H938" s="347"/>
      <c r="I938" s="347"/>
      <c r="J938" s="348">
        <v>3010005002310</v>
      </c>
      <c r="K938" s="349"/>
      <c r="L938" s="349"/>
      <c r="M938" s="349"/>
      <c r="N938" s="349"/>
      <c r="O938" s="349"/>
      <c r="P938" s="350" t="s">
        <v>629</v>
      </c>
      <c r="Q938" s="350"/>
      <c r="R938" s="350"/>
      <c r="S938" s="350"/>
      <c r="T938" s="350"/>
      <c r="U938" s="350"/>
      <c r="V938" s="350"/>
      <c r="W938" s="350"/>
      <c r="X938" s="350"/>
      <c r="Y938" s="351">
        <v>124</v>
      </c>
      <c r="Z938" s="352"/>
      <c r="AA938" s="352"/>
      <c r="AB938" s="353"/>
      <c r="AC938" s="363" t="s">
        <v>379</v>
      </c>
      <c r="AD938" s="363"/>
      <c r="AE938" s="363"/>
      <c r="AF938" s="363"/>
      <c r="AG938" s="363"/>
      <c r="AH938" s="372" t="s">
        <v>577</v>
      </c>
      <c r="AI938" s="373"/>
      <c r="AJ938" s="373"/>
      <c r="AK938" s="373"/>
      <c r="AL938" s="357" t="s">
        <v>577</v>
      </c>
      <c r="AM938" s="358"/>
      <c r="AN938" s="358"/>
      <c r="AO938" s="359"/>
      <c r="AP938" s="360" t="s">
        <v>577</v>
      </c>
      <c r="AQ938" s="360"/>
      <c r="AR938" s="360"/>
      <c r="AS938" s="360"/>
      <c r="AT938" s="360"/>
      <c r="AU938" s="360"/>
      <c r="AV938" s="360"/>
      <c r="AW938" s="360"/>
      <c r="AX938" s="360"/>
    </row>
    <row r="939" spans="1:50" ht="30" customHeight="1" x14ac:dyDescent="0.15">
      <c r="A939" s="376">
        <v>3</v>
      </c>
      <c r="B939" s="376">
        <v>1</v>
      </c>
      <c r="C939" s="361" t="s">
        <v>631</v>
      </c>
      <c r="D939" s="347"/>
      <c r="E939" s="347"/>
      <c r="F939" s="347"/>
      <c r="G939" s="347"/>
      <c r="H939" s="347"/>
      <c r="I939" s="347"/>
      <c r="J939" s="348">
        <v>8011705000499</v>
      </c>
      <c r="K939" s="349"/>
      <c r="L939" s="349"/>
      <c r="M939" s="349"/>
      <c r="N939" s="349"/>
      <c r="O939" s="349"/>
      <c r="P939" s="362" t="s">
        <v>629</v>
      </c>
      <c r="Q939" s="350"/>
      <c r="R939" s="350"/>
      <c r="S939" s="350"/>
      <c r="T939" s="350"/>
      <c r="U939" s="350"/>
      <c r="V939" s="350"/>
      <c r="W939" s="350"/>
      <c r="X939" s="350"/>
      <c r="Y939" s="351">
        <v>79</v>
      </c>
      <c r="Z939" s="352"/>
      <c r="AA939" s="352"/>
      <c r="AB939" s="353"/>
      <c r="AC939" s="363" t="s">
        <v>379</v>
      </c>
      <c r="AD939" s="363"/>
      <c r="AE939" s="363"/>
      <c r="AF939" s="363"/>
      <c r="AG939" s="363"/>
      <c r="AH939" s="355" t="s">
        <v>577</v>
      </c>
      <c r="AI939" s="356"/>
      <c r="AJ939" s="356"/>
      <c r="AK939" s="356"/>
      <c r="AL939" s="357" t="s">
        <v>577</v>
      </c>
      <c r="AM939" s="358"/>
      <c r="AN939" s="358"/>
      <c r="AO939" s="359"/>
      <c r="AP939" s="360" t="s">
        <v>577</v>
      </c>
      <c r="AQ939" s="360"/>
      <c r="AR939" s="360"/>
      <c r="AS939" s="360"/>
      <c r="AT939" s="360"/>
      <c r="AU939" s="360"/>
      <c r="AV939" s="360"/>
      <c r="AW939" s="360"/>
      <c r="AX939" s="360"/>
    </row>
    <row r="940" spans="1:50" ht="30" customHeight="1" x14ac:dyDescent="0.15">
      <c r="A940" s="376">
        <v>4</v>
      </c>
      <c r="B940" s="376">
        <v>1</v>
      </c>
      <c r="C940" s="361" t="s">
        <v>632</v>
      </c>
      <c r="D940" s="347"/>
      <c r="E940" s="347"/>
      <c r="F940" s="347"/>
      <c r="G940" s="347"/>
      <c r="H940" s="347"/>
      <c r="I940" s="347"/>
      <c r="J940" s="348">
        <v>6013305000435</v>
      </c>
      <c r="K940" s="349"/>
      <c r="L940" s="349"/>
      <c r="M940" s="349"/>
      <c r="N940" s="349"/>
      <c r="O940" s="349"/>
      <c r="P940" s="362" t="s">
        <v>629</v>
      </c>
      <c r="Q940" s="350"/>
      <c r="R940" s="350"/>
      <c r="S940" s="350"/>
      <c r="T940" s="350"/>
      <c r="U940" s="350"/>
      <c r="V940" s="350"/>
      <c r="W940" s="350"/>
      <c r="X940" s="350"/>
      <c r="Y940" s="351">
        <v>57</v>
      </c>
      <c r="Z940" s="352"/>
      <c r="AA940" s="352"/>
      <c r="AB940" s="353"/>
      <c r="AC940" s="363" t="s">
        <v>379</v>
      </c>
      <c r="AD940" s="363"/>
      <c r="AE940" s="363"/>
      <c r="AF940" s="363"/>
      <c r="AG940" s="363"/>
      <c r="AH940" s="355" t="s">
        <v>577</v>
      </c>
      <c r="AI940" s="356"/>
      <c r="AJ940" s="356"/>
      <c r="AK940" s="356"/>
      <c r="AL940" s="357" t="s">
        <v>577</v>
      </c>
      <c r="AM940" s="358"/>
      <c r="AN940" s="358"/>
      <c r="AO940" s="359"/>
      <c r="AP940" s="360" t="s">
        <v>577</v>
      </c>
      <c r="AQ940" s="360"/>
      <c r="AR940" s="360"/>
      <c r="AS940" s="360"/>
      <c r="AT940" s="360"/>
      <c r="AU940" s="360"/>
      <c r="AV940" s="360"/>
      <c r="AW940" s="360"/>
      <c r="AX940" s="360"/>
    </row>
    <row r="941" spans="1:50" ht="30" customHeight="1" x14ac:dyDescent="0.15">
      <c r="A941" s="376">
        <v>5</v>
      </c>
      <c r="B941" s="376">
        <v>1</v>
      </c>
      <c r="C941" s="361" t="s">
        <v>633</v>
      </c>
      <c r="D941" s="347"/>
      <c r="E941" s="347"/>
      <c r="F941" s="347"/>
      <c r="G941" s="347"/>
      <c r="H941" s="347"/>
      <c r="I941" s="347"/>
      <c r="J941" s="348">
        <v>6011205000159</v>
      </c>
      <c r="K941" s="349"/>
      <c r="L941" s="349"/>
      <c r="M941" s="349"/>
      <c r="N941" s="349"/>
      <c r="O941" s="349"/>
      <c r="P941" s="350" t="s">
        <v>629</v>
      </c>
      <c r="Q941" s="350"/>
      <c r="R941" s="350"/>
      <c r="S941" s="350"/>
      <c r="T941" s="350"/>
      <c r="U941" s="350"/>
      <c r="V941" s="350"/>
      <c r="W941" s="350"/>
      <c r="X941" s="350"/>
      <c r="Y941" s="351">
        <v>56</v>
      </c>
      <c r="Z941" s="352"/>
      <c r="AA941" s="352"/>
      <c r="AB941" s="353"/>
      <c r="AC941" s="354" t="s">
        <v>379</v>
      </c>
      <c r="AD941" s="354"/>
      <c r="AE941" s="354"/>
      <c r="AF941" s="354"/>
      <c r="AG941" s="354"/>
      <c r="AH941" s="355" t="s">
        <v>577</v>
      </c>
      <c r="AI941" s="356"/>
      <c r="AJ941" s="356"/>
      <c r="AK941" s="356"/>
      <c r="AL941" s="357" t="s">
        <v>577</v>
      </c>
      <c r="AM941" s="358"/>
      <c r="AN941" s="358"/>
      <c r="AO941" s="359"/>
      <c r="AP941" s="360" t="s">
        <v>577</v>
      </c>
      <c r="AQ941" s="360"/>
      <c r="AR941" s="360"/>
      <c r="AS941" s="360"/>
      <c r="AT941" s="360"/>
      <c r="AU941" s="360"/>
      <c r="AV941" s="360"/>
      <c r="AW941" s="360"/>
      <c r="AX941" s="360"/>
    </row>
    <row r="942" spans="1:50" ht="30" customHeight="1" x14ac:dyDescent="0.15">
      <c r="A942" s="376">
        <v>6</v>
      </c>
      <c r="B942" s="376">
        <v>1</v>
      </c>
      <c r="C942" s="361" t="s">
        <v>634</v>
      </c>
      <c r="D942" s="347"/>
      <c r="E942" s="347"/>
      <c r="F942" s="347"/>
      <c r="G942" s="347"/>
      <c r="H942" s="347"/>
      <c r="I942" s="347"/>
      <c r="J942" s="348">
        <v>4010005002326</v>
      </c>
      <c r="K942" s="349"/>
      <c r="L942" s="349"/>
      <c r="M942" s="349"/>
      <c r="N942" s="349"/>
      <c r="O942" s="349"/>
      <c r="P942" s="350" t="s">
        <v>629</v>
      </c>
      <c r="Q942" s="350"/>
      <c r="R942" s="350"/>
      <c r="S942" s="350"/>
      <c r="T942" s="350"/>
      <c r="U942" s="350"/>
      <c r="V942" s="350"/>
      <c r="W942" s="350"/>
      <c r="X942" s="350"/>
      <c r="Y942" s="351">
        <v>49</v>
      </c>
      <c r="Z942" s="352"/>
      <c r="AA942" s="352"/>
      <c r="AB942" s="353"/>
      <c r="AC942" s="354" t="s">
        <v>379</v>
      </c>
      <c r="AD942" s="354"/>
      <c r="AE942" s="354"/>
      <c r="AF942" s="354"/>
      <c r="AG942" s="354"/>
      <c r="AH942" s="355" t="s">
        <v>577</v>
      </c>
      <c r="AI942" s="356"/>
      <c r="AJ942" s="356"/>
      <c r="AK942" s="356"/>
      <c r="AL942" s="357" t="s">
        <v>577</v>
      </c>
      <c r="AM942" s="358"/>
      <c r="AN942" s="358"/>
      <c r="AO942" s="359"/>
      <c r="AP942" s="360" t="s">
        <v>577</v>
      </c>
      <c r="AQ942" s="360"/>
      <c r="AR942" s="360"/>
      <c r="AS942" s="360"/>
      <c r="AT942" s="360"/>
      <c r="AU942" s="360"/>
      <c r="AV942" s="360"/>
      <c r="AW942" s="360"/>
      <c r="AX942" s="360"/>
    </row>
    <row r="943" spans="1:50" ht="30" customHeight="1" x14ac:dyDescent="0.15">
      <c r="A943" s="376">
        <v>7</v>
      </c>
      <c r="B943" s="376">
        <v>1</v>
      </c>
      <c r="C943" s="361" t="s">
        <v>635</v>
      </c>
      <c r="D943" s="347"/>
      <c r="E943" s="347"/>
      <c r="F943" s="347"/>
      <c r="G943" s="347"/>
      <c r="H943" s="347"/>
      <c r="I943" s="347"/>
      <c r="J943" s="348">
        <v>6012405001558</v>
      </c>
      <c r="K943" s="349"/>
      <c r="L943" s="349"/>
      <c r="M943" s="349"/>
      <c r="N943" s="349"/>
      <c r="O943" s="349"/>
      <c r="P943" s="350" t="s">
        <v>629</v>
      </c>
      <c r="Q943" s="350"/>
      <c r="R943" s="350"/>
      <c r="S943" s="350"/>
      <c r="T943" s="350"/>
      <c r="U943" s="350"/>
      <c r="V943" s="350"/>
      <c r="W943" s="350"/>
      <c r="X943" s="350"/>
      <c r="Y943" s="351">
        <v>48</v>
      </c>
      <c r="Z943" s="352"/>
      <c r="AA943" s="352"/>
      <c r="AB943" s="353"/>
      <c r="AC943" s="354" t="s">
        <v>379</v>
      </c>
      <c r="AD943" s="354"/>
      <c r="AE943" s="354"/>
      <c r="AF943" s="354"/>
      <c r="AG943" s="354"/>
      <c r="AH943" s="355" t="s">
        <v>577</v>
      </c>
      <c r="AI943" s="356"/>
      <c r="AJ943" s="356"/>
      <c r="AK943" s="356"/>
      <c r="AL943" s="357" t="s">
        <v>577</v>
      </c>
      <c r="AM943" s="358"/>
      <c r="AN943" s="358"/>
      <c r="AO943" s="359"/>
      <c r="AP943" s="360" t="s">
        <v>577</v>
      </c>
      <c r="AQ943" s="360"/>
      <c r="AR943" s="360"/>
      <c r="AS943" s="360"/>
      <c r="AT943" s="360"/>
      <c r="AU943" s="360"/>
      <c r="AV943" s="360"/>
      <c r="AW943" s="360"/>
      <c r="AX943" s="360"/>
    </row>
    <row r="944" spans="1:50" ht="30" customHeight="1" x14ac:dyDescent="0.15">
      <c r="A944" s="376">
        <v>8</v>
      </c>
      <c r="B944" s="376">
        <v>1</v>
      </c>
      <c r="C944" s="361" t="s">
        <v>636</v>
      </c>
      <c r="D944" s="347"/>
      <c r="E944" s="347"/>
      <c r="F944" s="347"/>
      <c r="G944" s="347"/>
      <c r="H944" s="347"/>
      <c r="I944" s="347"/>
      <c r="J944" s="348">
        <v>8011101037848</v>
      </c>
      <c r="K944" s="349"/>
      <c r="L944" s="349"/>
      <c r="M944" s="349"/>
      <c r="N944" s="349"/>
      <c r="O944" s="349"/>
      <c r="P944" s="350" t="s">
        <v>629</v>
      </c>
      <c r="Q944" s="350"/>
      <c r="R944" s="350"/>
      <c r="S944" s="350"/>
      <c r="T944" s="350"/>
      <c r="U944" s="350"/>
      <c r="V944" s="350"/>
      <c r="W944" s="350"/>
      <c r="X944" s="350"/>
      <c r="Y944" s="351">
        <v>48</v>
      </c>
      <c r="Z944" s="352"/>
      <c r="AA944" s="352"/>
      <c r="AB944" s="353"/>
      <c r="AC944" s="354" t="s">
        <v>379</v>
      </c>
      <c r="AD944" s="354"/>
      <c r="AE944" s="354"/>
      <c r="AF944" s="354"/>
      <c r="AG944" s="354"/>
      <c r="AH944" s="355" t="s">
        <v>577</v>
      </c>
      <c r="AI944" s="356"/>
      <c r="AJ944" s="356"/>
      <c r="AK944" s="356"/>
      <c r="AL944" s="357" t="s">
        <v>577</v>
      </c>
      <c r="AM944" s="358"/>
      <c r="AN944" s="358"/>
      <c r="AO944" s="359"/>
      <c r="AP944" s="360" t="s">
        <v>577</v>
      </c>
      <c r="AQ944" s="360"/>
      <c r="AR944" s="360"/>
      <c r="AS944" s="360"/>
      <c r="AT944" s="360"/>
      <c r="AU944" s="360"/>
      <c r="AV944" s="360"/>
      <c r="AW944" s="360"/>
      <c r="AX944" s="360"/>
    </row>
    <row r="945" spans="1:50" ht="30" customHeight="1" x14ac:dyDescent="0.15">
      <c r="A945" s="376">
        <v>9</v>
      </c>
      <c r="B945" s="376">
        <v>1</v>
      </c>
      <c r="C945" s="361" t="s">
        <v>637</v>
      </c>
      <c r="D945" s="347"/>
      <c r="E945" s="347"/>
      <c r="F945" s="347"/>
      <c r="G945" s="347"/>
      <c r="H945" s="347"/>
      <c r="I945" s="347"/>
      <c r="J945" s="348">
        <v>8013305000400</v>
      </c>
      <c r="K945" s="349"/>
      <c r="L945" s="349"/>
      <c r="M945" s="349"/>
      <c r="N945" s="349"/>
      <c r="O945" s="349"/>
      <c r="P945" s="350" t="s">
        <v>629</v>
      </c>
      <c r="Q945" s="350"/>
      <c r="R945" s="350"/>
      <c r="S945" s="350"/>
      <c r="T945" s="350"/>
      <c r="U945" s="350"/>
      <c r="V945" s="350"/>
      <c r="W945" s="350"/>
      <c r="X945" s="350"/>
      <c r="Y945" s="351">
        <v>46</v>
      </c>
      <c r="Z945" s="352"/>
      <c r="AA945" s="352"/>
      <c r="AB945" s="353"/>
      <c r="AC945" s="354" t="s">
        <v>379</v>
      </c>
      <c r="AD945" s="354"/>
      <c r="AE945" s="354"/>
      <c r="AF945" s="354"/>
      <c r="AG945" s="354"/>
      <c r="AH945" s="355" t="s">
        <v>577</v>
      </c>
      <c r="AI945" s="356"/>
      <c r="AJ945" s="356"/>
      <c r="AK945" s="356"/>
      <c r="AL945" s="357" t="s">
        <v>577</v>
      </c>
      <c r="AM945" s="358"/>
      <c r="AN945" s="358"/>
      <c r="AO945" s="359"/>
      <c r="AP945" s="360" t="s">
        <v>577</v>
      </c>
      <c r="AQ945" s="360"/>
      <c r="AR945" s="360"/>
      <c r="AS945" s="360"/>
      <c r="AT945" s="360"/>
      <c r="AU945" s="360"/>
      <c r="AV945" s="360"/>
      <c r="AW945" s="360"/>
      <c r="AX945" s="360"/>
    </row>
    <row r="946" spans="1:50" ht="30" customHeight="1" x14ac:dyDescent="0.15">
      <c r="A946" s="376">
        <v>10</v>
      </c>
      <c r="B946" s="376">
        <v>1</v>
      </c>
      <c r="C946" s="361" t="s">
        <v>638</v>
      </c>
      <c r="D946" s="347"/>
      <c r="E946" s="347"/>
      <c r="F946" s="347"/>
      <c r="G946" s="347"/>
      <c r="H946" s="347"/>
      <c r="I946" s="347"/>
      <c r="J946" s="348">
        <v>3011105000930</v>
      </c>
      <c r="K946" s="349"/>
      <c r="L946" s="349"/>
      <c r="M946" s="349"/>
      <c r="N946" s="349"/>
      <c r="O946" s="349"/>
      <c r="P946" s="350" t="s">
        <v>629</v>
      </c>
      <c r="Q946" s="350"/>
      <c r="R946" s="350"/>
      <c r="S946" s="350"/>
      <c r="T946" s="350"/>
      <c r="U946" s="350"/>
      <c r="V946" s="350"/>
      <c r="W946" s="350"/>
      <c r="X946" s="350"/>
      <c r="Y946" s="351">
        <v>44</v>
      </c>
      <c r="Z946" s="352"/>
      <c r="AA946" s="352"/>
      <c r="AB946" s="353"/>
      <c r="AC946" s="354" t="s">
        <v>379</v>
      </c>
      <c r="AD946" s="354"/>
      <c r="AE946" s="354"/>
      <c r="AF946" s="354"/>
      <c r="AG946" s="354"/>
      <c r="AH946" s="355" t="s">
        <v>577</v>
      </c>
      <c r="AI946" s="356"/>
      <c r="AJ946" s="356"/>
      <c r="AK946" s="356"/>
      <c r="AL946" s="357" t="s">
        <v>577</v>
      </c>
      <c r="AM946" s="358"/>
      <c r="AN946" s="358"/>
      <c r="AO946" s="359"/>
      <c r="AP946" s="360" t="s">
        <v>577</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61.5" customHeight="1" x14ac:dyDescent="0.15">
      <c r="A1103" s="376">
        <v>1</v>
      </c>
      <c r="B1103" s="376">
        <v>1</v>
      </c>
      <c r="C1103" s="374" t="s">
        <v>647</v>
      </c>
      <c r="D1103" s="374"/>
      <c r="E1103" s="146" t="s">
        <v>639</v>
      </c>
      <c r="F1103" s="375"/>
      <c r="G1103" s="375"/>
      <c r="H1103" s="375"/>
      <c r="I1103" s="375"/>
      <c r="J1103" s="348">
        <v>1000020110001</v>
      </c>
      <c r="K1103" s="349"/>
      <c r="L1103" s="349"/>
      <c r="M1103" s="349"/>
      <c r="N1103" s="349"/>
      <c r="O1103" s="349"/>
      <c r="P1103" s="350" t="s">
        <v>648</v>
      </c>
      <c r="Q1103" s="350"/>
      <c r="R1103" s="350"/>
      <c r="S1103" s="350"/>
      <c r="T1103" s="350"/>
      <c r="U1103" s="350"/>
      <c r="V1103" s="350"/>
      <c r="W1103" s="350"/>
      <c r="X1103" s="350"/>
      <c r="Y1103" s="351">
        <v>1328</v>
      </c>
      <c r="Z1103" s="352"/>
      <c r="AA1103" s="352"/>
      <c r="AB1103" s="353"/>
      <c r="AC1103" s="377" t="s">
        <v>382</v>
      </c>
      <c r="AD1103" s="378"/>
      <c r="AE1103" s="378"/>
      <c r="AF1103" s="378"/>
      <c r="AG1103" s="379"/>
      <c r="AH1103" s="355" t="s">
        <v>577</v>
      </c>
      <c r="AI1103" s="356"/>
      <c r="AJ1103" s="356"/>
      <c r="AK1103" s="356"/>
      <c r="AL1103" s="357" t="s">
        <v>577</v>
      </c>
      <c r="AM1103" s="358"/>
      <c r="AN1103" s="358"/>
      <c r="AO1103" s="359"/>
      <c r="AP1103" s="360" t="s">
        <v>649</v>
      </c>
      <c r="AQ1103" s="360"/>
      <c r="AR1103" s="360"/>
      <c r="AS1103" s="360"/>
      <c r="AT1103" s="360"/>
      <c r="AU1103" s="360"/>
      <c r="AV1103" s="360"/>
      <c r="AW1103" s="360"/>
      <c r="AX1103" s="360"/>
    </row>
    <row r="1104" spans="1:50" ht="61.5" customHeight="1" x14ac:dyDescent="0.15">
      <c r="A1104" s="376">
        <v>2</v>
      </c>
      <c r="B1104" s="376">
        <v>1</v>
      </c>
      <c r="C1104" s="374" t="s">
        <v>647</v>
      </c>
      <c r="D1104" s="374"/>
      <c r="E1104" s="375" t="s">
        <v>640</v>
      </c>
      <c r="F1104" s="375"/>
      <c r="G1104" s="375"/>
      <c r="H1104" s="375"/>
      <c r="I1104" s="375"/>
      <c r="J1104" s="348">
        <v>8000020130001</v>
      </c>
      <c r="K1104" s="349"/>
      <c r="L1104" s="349"/>
      <c r="M1104" s="349"/>
      <c r="N1104" s="349"/>
      <c r="O1104" s="349"/>
      <c r="P1104" s="350" t="s">
        <v>648</v>
      </c>
      <c r="Q1104" s="350"/>
      <c r="R1104" s="350"/>
      <c r="S1104" s="350"/>
      <c r="T1104" s="350"/>
      <c r="U1104" s="350"/>
      <c r="V1104" s="350"/>
      <c r="W1104" s="350"/>
      <c r="X1104" s="350"/>
      <c r="Y1104" s="351">
        <v>1149</v>
      </c>
      <c r="Z1104" s="352"/>
      <c r="AA1104" s="352"/>
      <c r="AB1104" s="353"/>
      <c r="AC1104" s="377" t="s">
        <v>382</v>
      </c>
      <c r="AD1104" s="378"/>
      <c r="AE1104" s="378"/>
      <c r="AF1104" s="378"/>
      <c r="AG1104" s="379"/>
      <c r="AH1104" s="355" t="s">
        <v>577</v>
      </c>
      <c r="AI1104" s="356"/>
      <c r="AJ1104" s="356"/>
      <c r="AK1104" s="356"/>
      <c r="AL1104" s="357" t="s">
        <v>577</v>
      </c>
      <c r="AM1104" s="358"/>
      <c r="AN1104" s="358"/>
      <c r="AO1104" s="359"/>
      <c r="AP1104" s="360" t="s">
        <v>649</v>
      </c>
      <c r="AQ1104" s="360"/>
      <c r="AR1104" s="360"/>
      <c r="AS1104" s="360"/>
      <c r="AT1104" s="360"/>
      <c r="AU1104" s="360"/>
      <c r="AV1104" s="360"/>
      <c r="AW1104" s="360"/>
      <c r="AX1104" s="360"/>
    </row>
    <row r="1105" spans="1:50" ht="61.5" customHeight="1" x14ac:dyDescent="0.15">
      <c r="A1105" s="376">
        <v>3</v>
      </c>
      <c r="B1105" s="376">
        <v>1</v>
      </c>
      <c r="C1105" s="374" t="s">
        <v>647</v>
      </c>
      <c r="D1105" s="374"/>
      <c r="E1105" s="375" t="s">
        <v>641</v>
      </c>
      <c r="F1105" s="375"/>
      <c r="G1105" s="375"/>
      <c r="H1105" s="375"/>
      <c r="I1105" s="375"/>
      <c r="J1105" s="348">
        <v>1000020230006</v>
      </c>
      <c r="K1105" s="349"/>
      <c r="L1105" s="349"/>
      <c r="M1105" s="349"/>
      <c r="N1105" s="349"/>
      <c r="O1105" s="349"/>
      <c r="P1105" s="350" t="s">
        <v>648</v>
      </c>
      <c r="Q1105" s="350"/>
      <c r="R1105" s="350"/>
      <c r="S1105" s="350"/>
      <c r="T1105" s="350"/>
      <c r="U1105" s="350"/>
      <c r="V1105" s="350"/>
      <c r="W1105" s="350"/>
      <c r="X1105" s="350"/>
      <c r="Y1105" s="351">
        <v>906</v>
      </c>
      <c r="Z1105" s="352"/>
      <c r="AA1105" s="352"/>
      <c r="AB1105" s="353"/>
      <c r="AC1105" s="377" t="s">
        <v>382</v>
      </c>
      <c r="AD1105" s="378"/>
      <c r="AE1105" s="378"/>
      <c r="AF1105" s="378"/>
      <c r="AG1105" s="379"/>
      <c r="AH1105" s="355" t="s">
        <v>577</v>
      </c>
      <c r="AI1105" s="356"/>
      <c r="AJ1105" s="356"/>
      <c r="AK1105" s="356"/>
      <c r="AL1105" s="357" t="s">
        <v>577</v>
      </c>
      <c r="AM1105" s="358"/>
      <c r="AN1105" s="358"/>
      <c r="AO1105" s="359"/>
      <c r="AP1105" s="360"/>
      <c r="AQ1105" s="360"/>
      <c r="AR1105" s="360"/>
      <c r="AS1105" s="360"/>
      <c r="AT1105" s="360"/>
      <c r="AU1105" s="360"/>
      <c r="AV1105" s="360"/>
      <c r="AW1105" s="360"/>
      <c r="AX1105" s="360"/>
    </row>
    <row r="1106" spans="1:50" ht="61.5" customHeight="1" x14ac:dyDescent="0.15">
      <c r="A1106" s="376">
        <v>4</v>
      </c>
      <c r="B1106" s="376">
        <v>1</v>
      </c>
      <c r="C1106" s="374" t="s">
        <v>647</v>
      </c>
      <c r="D1106" s="374"/>
      <c r="E1106" s="375" t="s">
        <v>642</v>
      </c>
      <c r="F1106" s="375"/>
      <c r="G1106" s="375"/>
      <c r="H1106" s="375"/>
      <c r="I1106" s="375"/>
      <c r="J1106" s="348">
        <v>4000020270008</v>
      </c>
      <c r="K1106" s="349"/>
      <c r="L1106" s="349"/>
      <c r="M1106" s="349"/>
      <c r="N1106" s="349"/>
      <c r="O1106" s="349"/>
      <c r="P1106" s="350" t="s">
        <v>648</v>
      </c>
      <c r="Q1106" s="350"/>
      <c r="R1106" s="350"/>
      <c r="S1106" s="350"/>
      <c r="T1106" s="350"/>
      <c r="U1106" s="350"/>
      <c r="V1106" s="350"/>
      <c r="W1106" s="350"/>
      <c r="X1106" s="350"/>
      <c r="Y1106" s="351">
        <v>798</v>
      </c>
      <c r="Z1106" s="352"/>
      <c r="AA1106" s="352"/>
      <c r="AB1106" s="353"/>
      <c r="AC1106" s="377" t="s">
        <v>382</v>
      </c>
      <c r="AD1106" s="378"/>
      <c r="AE1106" s="378"/>
      <c r="AF1106" s="378"/>
      <c r="AG1106" s="379"/>
      <c r="AH1106" s="355" t="s">
        <v>577</v>
      </c>
      <c r="AI1106" s="356"/>
      <c r="AJ1106" s="356"/>
      <c r="AK1106" s="356"/>
      <c r="AL1106" s="357" t="s">
        <v>577</v>
      </c>
      <c r="AM1106" s="358"/>
      <c r="AN1106" s="358"/>
      <c r="AO1106" s="359"/>
      <c r="AP1106" s="360"/>
      <c r="AQ1106" s="360"/>
      <c r="AR1106" s="360"/>
      <c r="AS1106" s="360"/>
      <c r="AT1106" s="360"/>
      <c r="AU1106" s="360"/>
      <c r="AV1106" s="360"/>
      <c r="AW1106" s="360"/>
      <c r="AX1106" s="360"/>
    </row>
    <row r="1107" spans="1:50" ht="61.5" customHeight="1" x14ac:dyDescent="0.15">
      <c r="A1107" s="376">
        <v>5</v>
      </c>
      <c r="B1107" s="376">
        <v>1</v>
      </c>
      <c r="C1107" s="374" t="s">
        <v>647</v>
      </c>
      <c r="D1107" s="374"/>
      <c r="E1107" s="375" t="s">
        <v>643</v>
      </c>
      <c r="F1107" s="375"/>
      <c r="G1107" s="375"/>
      <c r="H1107" s="375"/>
      <c r="I1107" s="375"/>
      <c r="J1107" s="348">
        <v>7000020010006</v>
      </c>
      <c r="K1107" s="349"/>
      <c r="L1107" s="349"/>
      <c r="M1107" s="349"/>
      <c r="N1107" s="349"/>
      <c r="O1107" s="349"/>
      <c r="P1107" s="350" t="s">
        <v>648</v>
      </c>
      <c r="Q1107" s="350"/>
      <c r="R1107" s="350"/>
      <c r="S1107" s="350"/>
      <c r="T1107" s="350"/>
      <c r="U1107" s="350"/>
      <c r="V1107" s="350"/>
      <c r="W1107" s="350"/>
      <c r="X1107" s="350"/>
      <c r="Y1107" s="351">
        <v>377</v>
      </c>
      <c r="Z1107" s="352"/>
      <c r="AA1107" s="352"/>
      <c r="AB1107" s="353"/>
      <c r="AC1107" s="377" t="s">
        <v>382</v>
      </c>
      <c r="AD1107" s="378"/>
      <c r="AE1107" s="378"/>
      <c r="AF1107" s="378"/>
      <c r="AG1107" s="379"/>
      <c r="AH1107" s="355" t="s">
        <v>577</v>
      </c>
      <c r="AI1107" s="356"/>
      <c r="AJ1107" s="356"/>
      <c r="AK1107" s="356"/>
      <c r="AL1107" s="357" t="s">
        <v>577</v>
      </c>
      <c r="AM1107" s="358"/>
      <c r="AN1107" s="358"/>
      <c r="AO1107" s="359"/>
      <c r="AP1107" s="360"/>
      <c r="AQ1107" s="360"/>
      <c r="AR1107" s="360"/>
      <c r="AS1107" s="360"/>
      <c r="AT1107" s="360"/>
      <c r="AU1107" s="360"/>
      <c r="AV1107" s="360"/>
      <c r="AW1107" s="360"/>
      <c r="AX1107" s="360"/>
    </row>
    <row r="1108" spans="1:50" ht="61.5" customHeight="1" x14ac:dyDescent="0.15">
      <c r="A1108" s="376">
        <v>6</v>
      </c>
      <c r="B1108" s="376">
        <v>1</v>
      </c>
      <c r="C1108" s="374" t="s">
        <v>647</v>
      </c>
      <c r="D1108" s="374"/>
      <c r="E1108" s="375" t="s">
        <v>650</v>
      </c>
      <c r="F1108" s="375"/>
      <c r="G1108" s="375"/>
      <c r="H1108" s="375"/>
      <c r="I1108" s="375"/>
      <c r="J1108" s="348">
        <v>4000020120006</v>
      </c>
      <c r="K1108" s="349"/>
      <c r="L1108" s="349"/>
      <c r="M1108" s="349"/>
      <c r="N1108" s="349"/>
      <c r="O1108" s="349"/>
      <c r="P1108" s="362" t="s">
        <v>648</v>
      </c>
      <c r="Q1108" s="350"/>
      <c r="R1108" s="350"/>
      <c r="S1108" s="350"/>
      <c r="T1108" s="350"/>
      <c r="U1108" s="350"/>
      <c r="V1108" s="350"/>
      <c r="W1108" s="350"/>
      <c r="X1108" s="350"/>
      <c r="Y1108" s="351">
        <v>367</v>
      </c>
      <c r="Z1108" s="352"/>
      <c r="AA1108" s="352"/>
      <c r="AB1108" s="353"/>
      <c r="AC1108" s="377" t="s">
        <v>382</v>
      </c>
      <c r="AD1108" s="378"/>
      <c r="AE1108" s="378"/>
      <c r="AF1108" s="378"/>
      <c r="AG1108" s="379"/>
      <c r="AH1108" s="355" t="s">
        <v>577</v>
      </c>
      <c r="AI1108" s="356"/>
      <c r="AJ1108" s="356"/>
      <c r="AK1108" s="356"/>
      <c r="AL1108" s="357" t="s">
        <v>577</v>
      </c>
      <c r="AM1108" s="358"/>
      <c r="AN1108" s="358"/>
      <c r="AO1108" s="359"/>
      <c r="AP1108" s="360"/>
      <c r="AQ1108" s="360"/>
      <c r="AR1108" s="360"/>
      <c r="AS1108" s="360"/>
      <c r="AT1108" s="360"/>
      <c r="AU1108" s="360"/>
      <c r="AV1108" s="360"/>
      <c r="AW1108" s="360"/>
      <c r="AX1108" s="360"/>
    </row>
    <row r="1109" spans="1:50" ht="61.5" customHeight="1" x14ac:dyDescent="0.15">
      <c r="A1109" s="376">
        <v>7</v>
      </c>
      <c r="B1109" s="376">
        <v>1</v>
      </c>
      <c r="C1109" s="374" t="s">
        <v>647</v>
      </c>
      <c r="D1109" s="374"/>
      <c r="E1109" s="375" t="s">
        <v>644</v>
      </c>
      <c r="F1109" s="375"/>
      <c r="G1109" s="375"/>
      <c r="H1109" s="375"/>
      <c r="I1109" s="375"/>
      <c r="J1109" s="348">
        <v>1000020140007</v>
      </c>
      <c r="K1109" s="349"/>
      <c r="L1109" s="349"/>
      <c r="M1109" s="349"/>
      <c r="N1109" s="349"/>
      <c r="O1109" s="349"/>
      <c r="P1109" s="350" t="s">
        <v>648</v>
      </c>
      <c r="Q1109" s="350"/>
      <c r="R1109" s="350"/>
      <c r="S1109" s="350"/>
      <c r="T1109" s="350"/>
      <c r="U1109" s="350"/>
      <c r="V1109" s="350"/>
      <c r="W1109" s="350"/>
      <c r="X1109" s="350"/>
      <c r="Y1109" s="351">
        <v>347</v>
      </c>
      <c r="Z1109" s="352"/>
      <c r="AA1109" s="352"/>
      <c r="AB1109" s="353"/>
      <c r="AC1109" s="377" t="s">
        <v>382</v>
      </c>
      <c r="AD1109" s="378"/>
      <c r="AE1109" s="378"/>
      <c r="AF1109" s="378"/>
      <c r="AG1109" s="379"/>
      <c r="AH1109" s="355" t="s">
        <v>577</v>
      </c>
      <c r="AI1109" s="356"/>
      <c r="AJ1109" s="356"/>
      <c r="AK1109" s="356"/>
      <c r="AL1109" s="357" t="s">
        <v>577</v>
      </c>
      <c r="AM1109" s="358"/>
      <c r="AN1109" s="358"/>
      <c r="AO1109" s="359"/>
      <c r="AP1109" s="360"/>
      <c r="AQ1109" s="360"/>
      <c r="AR1109" s="360"/>
      <c r="AS1109" s="360"/>
      <c r="AT1109" s="360"/>
      <c r="AU1109" s="360"/>
      <c r="AV1109" s="360"/>
      <c r="AW1109" s="360"/>
      <c r="AX1109" s="360"/>
    </row>
    <row r="1110" spans="1:50" ht="61.5" customHeight="1" x14ac:dyDescent="0.15">
      <c r="A1110" s="376">
        <v>8</v>
      </c>
      <c r="B1110" s="376">
        <v>1</v>
      </c>
      <c r="C1110" s="374" t="s">
        <v>647</v>
      </c>
      <c r="D1110" s="374"/>
      <c r="E1110" s="375" t="s">
        <v>645</v>
      </c>
      <c r="F1110" s="375"/>
      <c r="G1110" s="375"/>
      <c r="H1110" s="375"/>
      <c r="I1110" s="375"/>
      <c r="J1110" s="348">
        <v>2000020020001</v>
      </c>
      <c r="K1110" s="349"/>
      <c r="L1110" s="349"/>
      <c r="M1110" s="349"/>
      <c r="N1110" s="349"/>
      <c r="O1110" s="349"/>
      <c r="P1110" s="350" t="s">
        <v>648</v>
      </c>
      <c r="Q1110" s="350"/>
      <c r="R1110" s="350"/>
      <c r="S1110" s="350"/>
      <c r="T1110" s="350"/>
      <c r="U1110" s="350"/>
      <c r="V1110" s="350"/>
      <c r="W1110" s="350"/>
      <c r="X1110" s="350"/>
      <c r="Y1110" s="351">
        <v>336</v>
      </c>
      <c r="Z1110" s="352"/>
      <c r="AA1110" s="352"/>
      <c r="AB1110" s="353"/>
      <c r="AC1110" s="377" t="s">
        <v>382</v>
      </c>
      <c r="AD1110" s="378"/>
      <c r="AE1110" s="378"/>
      <c r="AF1110" s="378"/>
      <c r="AG1110" s="379"/>
      <c r="AH1110" s="355" t="s">
        <v>577</v>
      </c>
      <c r="AI1110" s="356"/>
      <c r="AJ1110" s="356"/>
      <c r="AK1110" s="356"/>
      <c r="AL1110" s="357" t="s">
        <v>577</v>
      </c>
      <c r="AM1110" s="358"/>
      <c r="AN1110" s="358"/>
      <c r="AO1110" s="359"/>
      <c r="AP1110" s="360"/>
      <c r="AQ1110" s="360"/>
      <c r="AR1110" s="360"/>
      <c r="AS1110" s="360"/>
      <c r="AT1110" s="360"/>
      <c r="AU1110" s="360"/>
      <c r="AV1110" s="360"/>
      <c r="AW1110" s="360"/>
      <c r="AX1110" s="360"/>
    </row>
    <row r="1111" spans="1:50" ht="61.5" customHeight="1" x14ac:dyDescent="0.15">
      <c r="A1111" s="376">
        <v>9</v>
      </c>
      <c r="B1111" s="376">
        <v>1</v>
      </c>
      <c r="C1111" s="374" t="s">
        <v>647</v>
      </c>
      <c r="D1111" s="374"/>
      <c r="E1111" s="146" t="s">
        <v>651</v>
      </c>
      <c r="F1111" s="375"/>
      <c r="G1111" s="375"/>
      <c r="H1111" s="375"/>
      <c r="I1111" s="375"/>
      <c r="J1111" s="348">
        <v>1000020470007</v>
      </c>
      <c r="K1111" s="349"/>
      <c r="L1111" s="349"/>
      <c r="M1111" s="349"/>
      <c r="N1111" s="349"/>
      <c r="O1111" s="349"/>
      <c r="P1111" s="350" t="s">
        <v>648</v>
      </c>
      <c r="Q1111" s="350"/>
      <c r="R1111" s="350"/>
      <c r="S1111" s="350"/>
      <c r="T1111" s="350"/>
      <c r="U1111" s="350"/>
      <c r="V1111" s="350"/>
      <c r="W1111" s="350"/>
      <c r="X1111" s="350"/>
      <c r="Y1111" s="351">
        <v>255</v>
      </c>
      <c r="Z1111" s="352"/>
      <c r="AA1111" s="352"/>
      <c r="AB1111" s="353"/>
      <c r="AC1111" s="377" t="s">
        <v>382</v>
      </c>
      <c r="AD1111" s="378"/>
      <c r="AE1111" s="378"/>
      <c r="AF1111" s="378"/>
      <c r="AG1111" s="379"/>
      <c r="AH1111" s="355" t="s">
        <v>577</v>
      </c>
      <c r="AI1111" s="356"/>
      <c r="AJ1111" s="356"/>
      <c r="AK1111" s="356"/>
      <c r="AL1111" s="357" t="s">
        <v>577</v>
      </c>
      <c r="AM1111" s="358"/>
      <c r="AN1111" s="358"/>
      <c r="AO1111" s="359"/>
      <c r="AP1111" s="360"/>
      <c r="AQ1111" s="360"/>
      <c r="AR1111" s="360"/>
      <c r="AS1111" s="360"/>
      <c r="AT1111" s="360"/>
      <c r="AU1111" s="360"/>
      <c r="AV1111" s="360"/>
      <c r="AW1111" s="360"/>
      <c r="AX1111" s="360"/>
    </row>
    <row r="1112" spans="1:50" ht="61.5" customHeight="1" x14ac:dyDescent="0.15">
      <c r="A1112" s="376">
        <v>10</v>
      </c>
      <c r="B1112" s="376">
        <v>1</v>
      </c>
      <c r="C1112" s="374" t="s">
        <v>647</v>
      </c>
      <c r="D1112" s="374"/>
      <c r="E1112" s="375" t="s">
        <v>646</v>
      </c>
      <c r="F1112" s="375"/>
      <c r="G1112" s="375"/>
      <c r="H1112" s="375"/>
      <c r="I1112" s="375"/>
      <c r="J1112" s="348">
        <v>2000020170003</v>
      </c>
      <c r="K1112" s="349"/>
      <c r="L1112" s="349"/>
      <c r="M1112" s="349"/>
      <c r="N1112" s="349"/>
      <c r="O1112" s="349"/>
      <c r="P1112" s="350" t="s">
        <v>648</v>
      </c>
      <c r="Q1112" s="350"/>
      <c r="R1112" s="350"/>
      <c r="S1112" s="350"/>
      <c r="T1112" s="350"/>
      <c r="U1112" s="350"/>
      <c r="V1112" s="350"/>
      <c r="W1112" s="350"/>
      <c r="X1112" s="350"/>
      <c r="Y1112" s="351">
        <v>251</v>
      </c>
      <c r="Z1112" s="352"/>
      <c r="AA1112" s="352"/>
      <c r="AB1112" s="353"/>
      <c r="AC1112" s="377" t="s">
        <v>382</v>
      </c>
      <c r="AD1112" s="378"/>
      <c r="AE1112" s="378"/>
      <c r="AF1112" s="378"/>
      <c r="AG1112" s="379"/>
      <c r="AH1112" s="355" t="s">
        <v>577</v>
      </c>
      <c r="AI1112" s="356"/>
      <c r="AJ1112" s="356"/>
      <c r="AK1112" s="356"/>
      <c r="AL1112" s="357" t="s">
        <v>577</v>
      </c>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3">
    <cfRule type="expression" dxfId="2797" priority="13885">
      <formula>IF(RIGHT(TEXT(Y783,"0.#"),1)=".",FALSE,TRUE)</formula>
    </cfRule>
    <cfRule type="expression" dxfId="2796" priority="13886">
      <formula>IF(RIGHT(TEXT(Y783,"0.#"),1)=".",TRUE,FALSE)</formula>
    </cfRule>
  </conditionalFormatting>
  <conditionalFormatting sqref="Y792">
    <cfRule type="expression" dxfId="2795" priority="13881">
      <formula>IF(RIGHT(TEXT(Y792,"0.#"),1)=".",FALSE,TRUE)</formula>
    </cfRule>
    <cfRule type="expression" dxfId="2794" priority="13882">
      <formula>IF(RIGHT(TEXT(Y792,"0.#"),1)=".",TRUE,FALSE)</formula>
    </cfRule>
  </conditionalFormatting>
  <conditionalFormatting sqref="Y823:Y830 Y821 Y810:Y817 Y808 Y797:Y804 Y795">
    <cfRule type="expression" dxfId="2793" priority="13663">
      <formula>IF(RIGHT(TEXT(Y795,"0.#"),1)=".",FALSE,TRUE)</formula>
    </cfRule>
    <cfRule type="expression" dxfId="2792" priority="13664">
      <formula>IF(RIGHT(TEXT(Y795,"0.#"),1)=".",TRUE,FALSE)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4:Y791 Y782">
    <cfRule type="expression" dxfId="2785" priority="13687">
      <formula>IF(RIGHT(TEXT(Y782,"0.#"),1)=".",FALSE,TRUE)</formula>
    </cfRule>
    <cfRule type="expression" dxfId="2784" priority="13688">
      <formula>IF(RIGHT(TEXT(Y782,"0.#"),1)=".",TRUE,FALSE)</formula>
    </cfRule>
  </conditionalFormatting>
  <conditionalFormatting sqref="AU783">
    <cfRule type="expression" dxfId="2783" priority="13685">
      <formula>IF(RIGHT(TEXT(AU783,"0.#"),1)=".",FALSE,TRUE)</formula>
    </cfRule>
    <cfRule type="expression" dxfId="2782" priority="13686">
      <formula>IF(RIGHT(TEXT(AU783,"0.#"),1)=".",TRUE,FALSE)</formula>
    </cfRule>
  </conditionalFormatting>
  <conditionalFormatting sqref="AU792">
    <cfRule type="expression" dxfId="2781" priority="13683">
      <formula>IF(RIGHT(TEXT(AU792,"0.#"),1)=".",FALSE,TRUE)</formula>
    </cfRule>
    <cfRule type="expression" dxfId="2780" priority="13684">
      <formula>IF(RIGHT(TEXT(AU792,"0.#"),1)=".",TRUE,FALSE)</formula>
    </cfRule>
  </conditionalFormatting>
  <conditionalFormatting sqref="AU784:AU791 AU782">
    <cfRule type="expression" dxfId="2779" priority="13681">
      <formula>IF(RIGHT(TEXT(AU782,"0.#"),1)=".",FALSE,TRUE)</formula>
    </cfRule>
    <cfRule type="expression" dxfId="2778" priority="13682">
      <formula>IF(RIGHT(TEXT(AU782,"0.#"),1)=".",TRUE,FALSE)</formula>
    </cfRule>
  </conditionalFormatting>
  <conditionalFormatting sqref="Y822 Y809 Y796">
    <cfRule type="expression" dxfId="2777" priority="13667">
      <formula>IF(RIGHT(TEXT(Y796,"0.#"),1)=".",FALSE,TRUE)</formula>
    </cfRule>
    <cfRule type="expression" dxfId="2776" priority="13668">
      <formula>IF(RIGHT(TEXT(Y796,"0.#"),1)=".",TRUE,FALSE)</formula>
    </cfRule>
  </conditionalFormatting>
  <conditionalFormatting sqref="Y831 Y818 Y805">
    <cfRule type="expression" dxfId="2775" priority="13665">
      <formula>IF(RIGHT(TEXT(Y805,"0.#"),1)=".",FALSE,TRUE)</formula>
    </cfRule>
    <cfRule type="expression" dxfId="2774" priority="13666">
      <formula>IF(RIGHT(TEXT(Y805,"0.#"),1)=".",TRUE,FALSE)</formula>
    </cfRule>
  </conditionalFormatting>
  <conditionalFormatting sqref="AU822 AU809 AU796">
    <cfRule type="expression" dxfId="2773" priority="13661">
      <formula>IF(RIGHT(TEXT(AU796,"0.#"),1)=".",FALSE,TRUE)</formula>
    </cfRule>
    <cfRule type="expression" dxfId="2772" priority="13662">
      <formula>IF(RIGHT(TEXT(AU796,"0.#"),1)=".",TRUE,FALSE)</formula>
    </cfRule>
  </conditionalFormatting>
  <conditionalFormatting sqref="AU831 AU818 AU805">
    <cfRule type="expression" dxfId="2771" priority="13659">
      <formula>IF(RIGHT(TEXT(AU805,"0.#"),1)=".",FALSE,TRUE)</formula>
    </cfRule>
    <cfRule type="expression" dxfId="2770" priority="13660">
      <formula>IF(RIGHT(TEXT(AU805,"0.#"),1)=".",TRUE,FALSE)</formula>
    </cfRule>
  </conditionalFormatting>
  <conditionalFormatting sqref="AU823:AU830 AU821 AU810:AU817 AU808 AU797:AU804 AU795">
    <cfRule type="expression" dxfId="2769" priority="13657">
      <formula>IF(RIGHT(TEXT(AU795,"0.#"),1)=".",FALSE,TRUE)</formula>
    </cfRule>
    <cfRule type="expression" dxfId="2768" priority="13658">
      <formula>IF(RIGHT(TEXT(AU795,"0.#"),1)=".",TRUE,FALSE)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AI34">
    <cfRule type="expression" dxfId="2757" priority="13469">
      <formula>IF(RIGHT(TEXT(AE34,"0.#"),1)=".",FALSE,TRUE)</formula>
    </cfRule>
    <cfRule type="expression" dxfId="2756" priority="13470">
      <formula>IF(RIGHT(TEXT(AE34,"0.#"),1)=".",TRUE,FALSE)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 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Q134">
    <cfRule type="expression" dxfId="705" priority="5">
      <formula>IF(RIGHT(TEXT(AQ134,"0.#"),1)=".",FALSE,TRUE)</formula>
    </cfRule>
    <cfRule type="expression" dxfId="704" priority="6">
      <formula>IF(RIGHT(TEXT(AQ134,"0.#"),1)=".",TRUE,FALSE)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40" max="49" man="1"/>
    <brk id="901"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t="s">
        <v>565</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t="s">
        <v>565</v>
      </c>
      <c r="C21" s="13" t="str">
        <f t="shared" si="9"/>
        <v>地方創生</v>
      </c>
      <c r="D21" s="13" t="str">
        <f t="shared" si="8"/>
        <v>子ども・若者育成支援、少子化社会対策、男女共同参画、地方創生</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子ども・若者育成支援、少子化社会対策、男女共同参画、地方創生</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子ども・若者育成支援、少子化社会対策、男女共同参画、地方創生</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子ども・若者育成支援、少子化社会対策、男女共同参画、地方創生</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子ども・若者育成支援、少子化社会対策、男女共同参画、地方創生</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0"/>
      <c r="Z2" s="837"/>
      <c r="AA2" s="838"/>
      <c r="AB2" s="1044" t="s">
        <v>11</v>
      </c>
      <c r="AC2" s="1045"/>
      <c r="AD2" s="1046"/>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7"/>
      <c r="I4" s="1017"/>
      <c r="J4" s="1017"/>
      <c r="K4" s="1017"/>
      <c r="L4" s="1017"/>
      <c r="M4" s="1017"/>
      <c r="N4" s="1017"/>
      <c r="O4" s="1018"/>
      <c r="P4" s="104"/>
      <c r="Q4" s="1025"/>
      <c r="R4" s="1025"/>
      <c r="S4" s="1025"/>
      <c r="T4" s="1025"/>
      <c r="U4" s="1025"/>
      <c r="V4" s="1025"/>
      <c r="W4" s="1025"/>
      <c r="X4" s="1026"/>
      <c r="Y4" s="1035" t="s">
        <v>12</v>
      </c>
      <c r="Z4" s="1036"/>
      <c r="AA4" s="1037"/>
      <c r="AB4" s="467"/>
      <c r="AC4" s="1039"/>
      <c r="AD4" s="103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9"/>
      <c r="H5" s="1020"/>
      <c r="I5" s="1020"/>
      <c r="J5" s="1020"/>
      <c r="K5" s="1020"/>
      <c r="L5" s="1020"/>
      <c r="M5" s="1020"/>
      <c r="N5" s="1020"/>
      <c r="O5" s="1021"/>
      <c r="P5" s="1027"/>
      <c r="Q5" s="1027"/>
      <c r="R5" s="1027"/>
      <c r="S5" s="1027"/>
      <c r="T5" s="1027"/>
      <c r="U5" s="1027"/>
      <c r="V5" s="1027"/>
      <c r="W5" s="1027"/>
      <c r="X5" s="1028"/>
      <c r="Y5" s="421" t="s">
        <v>54</v>
      </c>
      <c r="Z5" s="1032"/>
      <c r="AA5" s="1033"/>
      <c r="AB5" s="529"/>
      <c r="AC5" s="1038"/>
      <c r="AD5" s="103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2"/>
      <c r="H6" s="1023"/>
      <c r="I6" s="1023"/>
      <c r="J6" s="1023"/>
      <c r="K6" s="1023"/>
      <c r="L6" s="1023"/>
      <c r="M6" s="1023"/>
      <c r="N6" s="1023"/>
      <c r="O6" s="1024"/>
      <c r="P6" s="1029"/>
      <c r="Q6" s="1029"/>
      <c r="R6" s="1029"/>
      <c r="S6" s="1029"/>
      <c r="T6" s="1029"/>
      <c r="U6" s="1029"/>
      <c r="V6" s="1029"/>
      <c r="W6" s="1029"/>
      <c r="X6" s="1030"/>
      <c r="Y6" s="1031" t="s">
        <v>13</v>
      </c>
      <c r="Z6" s="1032"/>
      <c r="AA6" s="1033"/>
      <c r="AB6" s="598" t="s">
        <v>182</v>
      </c>
      <c r="AC6" s="1034"/>
      <c r="AD6" s="103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0"/>
      <c r="Z9" s="837"/>
      <c r="AA9" s="838"/>
      <c r="AB9" s="1044" t="s">
        <v>11</v>
      </c>
      <c r="AC9" s="1045"/>
      <c r="AD9" s="1046"/>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7"/>
      <c r="AC11" s="1039"/>
      <c r="AD11" s="103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9"/>
      <c r="H12" s="1020"/>
      <c r="I12" s="1020"/>
      <c r="J12" s="1020"/>
      <c r="K12" s="1020"/>
      <c r="L12" s="1020"/>
      <c r="M12" s="1020"/>
      <c r="N12" s="1020"/>
      <c r="O12" s="1021"/>
      <c r="P12" s="1027"/>
      <c r="Q12" s="1027"/>
      <c r="R12" s="1027"/>
      <c r="S12" s="1027"/>
      <c r="T12" s="1027"/>
      <c r="U12" s="1027"/>
      <c r="V12" s="1027"/>
      <c r="W12" s="1027"/>
      <c r="X12" s="1028"/>
      <c r="Y12" s="421" t="s">
        <v>54</v>
      </c>
      <c r="Z12" s="1032"/>
      <c r="AA12" s="1033"/>
      <c r="AB12" s="529"/>
      <c r="AC12" s="1038"/>
      <c r="AD12" s="103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8" t="s">
        <v>182</v>
      </c>
      <c r="AC13" s="1034"/>
      <c r="AD13" s="103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0"/>
      <c r="Z16" s="837"/>
      <c r="AA16" s="838"/>
      <c r="AB16" s="1044" t="s">
        <v>11</v>
      </c>
      <c r="AC16" s="1045"/>
      <c r="AD16" s="1046"/>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7"/>
      <c r="AC18" s="1039"/>
      <c r="AD18" s="103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9"/>
      <c r="H19" s="1020"/>
      <c r="I19" s="1020"/>
      <c r="J19" s="1020"/>
      <c r="K19" s="1020"/>
      <c r="L19" s="1020"/>
      <c r="M19" s="1020"/>
      <c r="N19" s="1020"/>
      <c r="O19" s="1021"/>
      <c r="P19" s="1027"/>
      <c r="Q19" s="1027"/>
      <c r="R19" s="1027"/>
      <c r="S19" s="1027"/>
      <c r="T19" s="1027"/>
      <c r="U19" s="1027"/>
      <c r="V19" s="1027"/>
      <c r="W19" s="1027"/>
      <c r="X19" s="1028"/>
      <c r="Y19" s="421" t="s">
        <v>54</v>
      </c>
      <c r="Z19" s="1032"/>
      <c r="AA19" s="1033"/>
      <c r="AB19" s="529"/>
      <c r="AC19" s="1038"/>
      <c r="AD19" s="103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8" t="s">
        <v>182</v>
      </c>
      <c r="AC20" s="1034"/>
      <c r="AD20" s="103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0"/>
      <c r="Z23" s="837"/>
      <c r="AA23" s="838"/>
      <c r="AB23" s="1044" t="s">
        <v>11</v>
      </c>
      <c r="AC23" s="1045"/>
      <c r="AD23" s="1046"/>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7"/>
      <c r="AC25" s="1039"/>
      <c r="AD25" s="103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9"/>
      <c r="H26" s="1020"/>
      <c r="I26" s="1020"/>
      <c r="J26" s="1020"/>
      <c r="K26" s="1020"/>
      <c r="L26" s="1020"/>
      <c r="M26" s="1020"/>
      <c r="N26" s="1020"/>
      <c r="O26" s="1021"/>
      <c r="P26" s="1027"/>
      <c r="Q26" s="1027"/>
      <c r="R26" s="1027"/>
      <c r="S26" s="1027"/>
      <c r="T26" s="1027"/>
      <c r="U26" s="1027"/>
      <c r="V26" s="1027"/>
      <c r="W26" s="1027"/>
      <c r="X26" s="1028"/>
      <c r="Y26" s="421" t="s">
        <v>54</v>
      </c>
      <c r="Z26" s="1032"/>
      <c r="AA26" s="1033"/>
      <c r="AB26" s="529"/>
      <c r="AC26" s="1038"/>
      <c r="AD26" s="103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8" t="s">
        <v>182</v>
      </c>
      <c r="AC27" s="1034"/>
      <c r="AD27" s="103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0"/>
      <c r="Z30" s="837"/>
      <c r="AA30" s="838"/>
      <c r="AB30" s="1044" t="s">
        <v>11</v>
      </c>
      <c r="AC30" s="1045"/>
      <c r="AD30" s="1046"/>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7"/>
      <c r="AC32" s="1039"/>
      <c r="AD32" s="103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9"/>
      <c r="H33" s="1020"/>
      <c r="I33" s="1020"/>
      <c r="J33" s="1020"/>
      <c r="K33" s="1020"/>
      <c r="L33" s="1020"/>
      <c r="M33" s="1020"/>
      <c r="N33" s="1020"/>
      <c r="O33" s="1021"/>
      <c r="P33" s="1027"/>
      <c r="Q33" s="1027"/>
      <c r="R33" s="1027"/>
      <c r="S33" s="1027"/>
      <c r="T33" s="1027"/>
      <c r="U33" s="1027"/>
      <c r="V33" s="1027"/>
      <c r="W33" s="1027"/>
      <c r="X33" s="1028"/>
      <c r="Y33" s="421" t="s">
        <v>54</v>
      </c>
      <c r="Z33" s="1032"/>
      <c r="AA33" s="1033"/>
      <c r="AB33" s="529"/>
      <c r="AC33" s="1038"/>
      <c r="AD33" s="103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8" t="s">
        <v>182</v>
      </c>
      <c r="AC34" s="1034"/>
      <c r="AD34" s="103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0"/>
      <c r="Z37" s="837"/>
      <c r="AA37" s="838"/>
      <c r="AB37" s="1044" t="s">
        <v>11</v>
      </c>
      <c r="AC37" s="1045"/>
      <c r="AD37" s="1046"/>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7"/>
      <c r="AC39" s="1039"/>
      <c r="AD39" s="103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9"/>
      <c r="H40" s="1020"/>
      <c r="I40" s="1020"/>
      <c r="J40" s="1020"/>
      <c r="K40" s="1020"/>
      <c r="L40" s="1020"/>
      <c r="M40" s="1020"/>
      <c r="N40" s="1020"/>
      <c r="O40" s="1021"/>
      <c r="P40" s="1027"/>
      <c r="Q40" s="1027"/>
      <c r="R40" s="1027"/>
      <c r="S40" s="1027"/>
      <c r="T40" s="1027"/>
      <c r="U40" s="1027"/>
      <c r="V40" s="1027"/>
      <c r="W40" s="1027"/>
      <c r="X40" s="1028"/>
      <c r="Y40" s="421" t="s">
        <v>54</v>
      </c>
      <c r="Z40" s="1032"/>
      <c r="AA40" s="1033"/>
      <c r="AB40" s="529"/>
      <c r="AC40" s="1038"/>
      <c r="AD40" s="10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8" t="s">
        <v>182</v>
      </c>
      <c r="AC41" s="1034"/>
      <c r="AD41" s="103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0"/>
      <c r="Z44" s="837"/>
      <c r="AA44" s="838"/>
      <c r="AB44" s="1044" t="s">
        <v>11</v>
      </c>
      <c r="AC44" s="1045"/>
      <c r="AD44" s="1046"/>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7"/>
      <c r="AC46" s="1039"/>
      <c r="AD46" s="103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9"/>
      <c r="H47" s="1020"/>
      <c r="I47" s="1020"/>
      <c r="J47" s="1020"/>
      <c r="K47" s="1020"/>
      <c r="L47" s="1020"/>
      <c r="M47" s="1020"/>
      <c r="N47" s="1020"/>
      <c r="O47" s="1021"/>
      <c r="P47" s="1027"/>
      <c r="Q47" s="1027"/>
      <c r="R47" s="1027"/>
      <c r="S47" s="1027"/>
      <c r="T47" s="1027"/>
      <c r="U47" s="1027"/>
      <c r="V47" s="1027"/>
      <c r="W47" s="1027"/>
      <c r="X47" s="1028"/>
      <c r="Y47" s="421" t="s">
        <v>54</v>
      </c>
      <c r="Z47" s="1032"/>
      <c r="AA47" s="1033"/>
      <c r="AB47" s="529"/>
      <c r="AC47" s="1038"/>
      <c r="AD47" s="10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8" t="s">
        <v>182</v>
      </c>
      <c r="AC48" s="1034"/>
      <c r="AD48" s="103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0"/>
      <c r="Z51" s="837"/>
      <c r="AA51" s="838"/>
      <c r="AB51" s="242" t="s">
        <v>11</v>
      </c>
      <c r="AC51" s="1045"/>
      <c r="AD51" s="1046"/>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7"/>
      <c r="AC53" s="1039"/>
      <c r="AD53" s="103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9"/>
      <c r="H54" s="1020"/>
      <c r="I54" s="1020"/>
      <c r="J54" s="1020"/>
      <c r="K54" s="1020"/>
      <c r="L54" s="1020"/>
      <c r="M54" s="1020"/>
      <c r="N54" s="1020"/>
      <c r="O54" s="1021"/>
      <c r="P54" s="1027"/>
      <c r="Q54" s="1027"/>
      <c r="R54" s="1027"/>
      <c r="S54" s="1027"/>
      <c r="T54" s="1027"/>
      <c r="U54" s="1027"/>
      <c r="V54" s="1027"/>
      <c r="W54" s="1027"/>
      <c r="X54" s="1028"/>
      <c r="Y54" s="421" t="s">
        <v>54</v>
      </c>
      <c r="Z54" s="1032"/>
      <c r="AA54" s="1033"/>
      <c r="AB54" s="529"/>
      <c r="AC54" s="1038"/>
      <c r="AD54" s="10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8" t="s">
        <v>182</v>
      </c>
      <c r="AC55" s="1034"/>
      <c r="AD55" s="103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0"/>
      <c r="Z58" s="837"/>
      <c r="AA58" s="838"/>
      <c r="AB58" s="1044" t="s">
        <v>11</v>
      </c>
      <c r="AC58" s="1045"/>
      <c r="AD58" s="1046"/>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7"/>
      <c r="AC60" s="1039"/>
      <c r="AD60" s="103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9"/>
      <c r="H61" s="1020"/>
      <c r="I61" s="1020"/>
      <c r="J61" s="1020"/>
      <c r="K61" s="1020"/>
      <c r="L61" s="1020"/>
      <c r="M61" s="1020"/>
      <c r="N61" s="1020"/>
      <c r="O61" s="1021"/>
      <c r="P61" s="1027"/>
      <c r="Q61" s="1027"/>
      <c r="R61" s="1027"/>
      <c r="S61" s="1027"/>
      <c r="T61" s="1027"/>
      <c r="U61" s="1027"/>
      <c r="V61" s="1027"/>
      <c r="W61" s="1027"/>
      <c r="X61" s="1028"/>
      <c r="Y61" s="421" t="s">
        <v>54</v>
      </c>
      <c r="Z61" s="1032"/>
      <c r="AA61" s="1033"/>
      <c r="AB61" s="529"/>
      <c r="AC61" s="1038"/>
      <c r="AD61" s="10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8" t="s">
        <v>182</v>
      </c>
      <c r="AC62" s="1034"/>
      <c r="AD62" s="103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0"/>
      <c r="Z65" s="837"/>
      <c r="AA65" s="838"/>
      <c r="AB65" s="1044" t="s">
        <v>11</v>
      </c>
      <c r="AC65" s="1045"/>
      <c r="AD65" s="1046"/>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7"/>
      <c r="AC67" s="1039"/>
      <c r="AD67" s="103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9"/>
      <c r="H68" s="1020"/>
      <c r="I68" s="1020"/>
      <c r="J68" s="1020"/>
      <c r="K68" s="1020"/>
      <c r="L68" s="1020"/>
      <c r="M68" s="1020"/>
      <c r="N68" s="1020"/>
      <c r="O68" s="1021"/>
      <c r="P68" s="1027"/>
      <c r="Q68" s="1027"/>
      <c r="R68" s="1027"/>
      <c r="S68" s="1027"/>
      <c r="T68" s="1027"/>
      <c r="U68" s="1027"/>
      <c r="V68" s="1027"/>
      <c r="W68" s="1027"/>
      <c r="X68" s="1028"/>
      <c r="Y68" s="421" t="s">
        <v>54</v>
      </c>
      <c r="Z68" s="1032"/>
      <c r="AA68" s="1033"/>
      <c r="AB68" s="529"/>
      <c r="AC68" s="1038"/>
      <c r="AD68" s="103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2"/>
      <c r="H69" s="1023"/>
      <c r="I69" s="1023"/>
      <c r="J69" s="1023"/>
      <c r="K69" s="1023"/>
      <c r="L69" s="1023"/>
      <c r="M69" s="1023"/>
      <c r="N69" s="1023"/>
      <c r="O69" s="1024"/>
      <c r="P69" s="1029"/>
      <c r="Q69" s="1029"/>
      <c r="R69" s="1029"/>
      <c r="S69" s="1029"/>
      <c r="T69" s="1029"/>
      <c r="U69" s="1029"/>
      <c r="V69" s="1029"/>
      <c r="W69" s="1029"/>
      <c r="X69" s="1030"/>
      <c r="Y69" s="421" t="s">
        <v>13</v>
      </c>
      <c r="Z69" s="1032"/>
      <c r="AA69" s="103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599" t="s">
        <v>369</v>
      </c>
      <c r="H2" s="600"/>
      <c r="I2" s="600"/>
      <c r="J2" s="600"/>
      <c r="K2" s="600"/>
      <c r="L2" s="600"/>
      <c r="M2" s="600"/>
      <c r="N2" s="600"/>
      <c r="O2" s="600"/>
      <c r="P2" s="600"/>
      <c r="Q2" s="600"/>
      <c r="R2" s="600"/>
      <c r="S2" s="600"/>
      <c r="T2" s="600"/>
      <c r="U2" s="600"/>
      <c r="V2" s="600"/>
      <c r="W2" s="600"/>
      <c r="X2" s="600"/>
      <c r="Y2" s="600"/>
      <c r="Z2" s="600"/>
      <c r="AA2" s="600"/>
      <c r="AB2" s="601"/>
      <c r="AC2" s="599"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3" t="s">
        <v>17</v>
      </c>
      <c r="H3" s="674"/>
      <c r="I3" s="674"/>
      <c r="J3" s="674"/>
      <c r="K3" s="674"/>
      <c r="L3" s="673" t="s">
        <v>18</v>
      </c>
      <c r="M3" s="674"/>
      <c r="N3" s="674"/>
      <c r="O3" s="674"/>
      <c r="P3" s="674"/>
      <c r="Q3" s="674"/>
      <c r="R3" s="674"/>
      <c r="S3" s="674"/>
      <c r="T3" s="674"/>
      <c r="U3" s="674"/>
      <c r="V3" s="674"/>
      <c r="W3" s="674"/>
      <c r="X3" s="675"/>
      <c r="Y3" s="657" t="s">
        <v>19</v>
      </c>
      <c r="Z3" s="658"/>
      <c r="AA3" s="658"/>
      <c r="AB3" s="804"/>
      <c r="AC3" s="823"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row>
    <row r="4" spans="1:50" ht="24.75" customHeight="1" x14ac:dyDescent="0.15">
      <c r="A4" s="1062"/>
      <c r="B4" s="1063"/>
      <c r="C4" s="1063"/>
      <c r="D4" s="1063"/>
      <c r="E4" s="1063"/>
      <c r="F4" s="1064"/>
      <c r="G4" s="676"/>
      <c r="H4" s="677"/>
      <c r="I4" s="677"/>
      <c r="J4" s="677"/>
      <c r="K4" s="678"/>
      <c r="L4" s="668"/>
      <c r="M4" s="843"/>
      <c r="N4" s="843"/>
      <c r="O4" s="843"/>
      <c r="P4" s="843"/>
      <c r="Q4" s="843"/>
      <c r="R4" s="843"/>
      <c r="S4" s="843"/>
      <c r="T4" s="843"/>
      <c r="U4" s="843"/>
      <c r="V4" s="843"/>
      <c r="W4" s="843"/>
      <c r="X4" s="844"/>
      <c r="Y4" s="391"/>
      <c r="Z4" s="392"/>
      <c r="AA4" s="392"/>
      <c r="AB4" s="811"/>
      <c r="AC4" s="676"/>
      <c r="AD4" s="677"/>
      <c r="AE4" s="677"/>
      <c r="AF4" s="677"/>
      <c r="AG4" s="678"/>
      <c r="AH4" s="668"/>
      <c r="AI4" s="843"/>
      <c r="AJ4" s="843"/>
      <c r="AK4" s="843"/>
      <c r="AL4" s="843"/>
      <c r="AM4" s="843"/>
      <c r="AN4" s="843"/>
      <c r="AO4" s="843"/>
      <c r="AP4" s="843"/>
      <c r="AQ4" s="843"/>
      <c r="AR4" s="843"/>
      <c r="AS4" s="843"/>
      <c r="AT4" s="844"/>
      <c r="AU4" s="391"/>
      <c r="AV4" s="392"/>
      <c r="AW4" s="392"/>
      <c r="AX4" s="393"/>
    </row>
    <row r="5" spans="1:50" ht="24.75" customHeight="1" x14ac:dyDescent="0.15">
      <c r="A5" s="1062"/>
      <c r="B5" s="1063"/>
      <c r="C5" s="1063"/>
      <c r="D5" s="1063"/>
      <c r="E5" s="1063"/>
      <c r="F5" s="106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2"/>
      <c r="B6" s="1063"/>
      <c r="C6" s="1063"/>
      <c r="D6" s="1063"/>
      <c r="E6" s="1063"/>
      <c r="F6" s="106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2"/>
      <c r="B7" s="1063"/>
      <c r="C7" s="1063"/>
      <c r="D7" s="1063"/>
      <c r="E7" s="1063"/>
      <c r="F7" s="106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2"/>
      <c r="B8" s="1063"/>
      <c r="C8" s="1063"/>
      <c r="D8" s="1063"/>
      <c r="E8" s="1063"/>
      <c r="F8" s="106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2"/>
      <c r="B9" s="1063"/>
      <c r="C9" s="1063"/>
      <c r="D9" s="1063"/>
      <c r="E9" s="1063"/>
      <c r="F9" s="106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2"/>
      <c r="B10" s="1063"/>
      <c r="C10" s="1063"/>
      <c r="D10" s="1063"/>
      <c r="E10" s="1063"/>
      <c r="F10" s="106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2"/>
      <c r="B11" s="1063"/>
      <c r="C11" s="1063"/>
      <c r="D11" s="1063"/>
      <c r="E11" s="1063"/>
      <c r="F11" s="106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2"/>
      <c r="B12" s="1063"/>
      <c r="C12" s="1063"/>
      <c r="D12" s="1063"/>
      <c r="E12" s="1063"/>
      <c r="F12" s="106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2"/>
      <c r="B13" s="1063"/>
      <c r="C13" s="1063"/>
      <c r="D13" s="1063"/>
      <c r="E13" s="1063"/>
      <c r="F13" s="106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2"/>
      <c r="B14" s="1063"/>
      <c r="C14" s="1063"/>
      <c r="D14" s="1063"/>
      <c r="E14" s="1063"/>
      <c r="F14" s="106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2"/>
      <c r="B15" s="1063"/>
      <c r="C15" s="1063"/>
      <c r="D15" s="1063"/>
      <c r="E15" s="1063"/>
      <c r="F15" s="1064"/>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9"/>
    </row>
    <row r="16" spans="1:50" ht="25.5" customHeight="1" x14ac:dyDescent="0.15">
      <c r="A16" s="1062"/>
      <c r="B16" s="1063"/>
      <c r="C16" s="1063"/>
      <c r="D16" s="1063"/>
      <c r="E16" s="1063"/>
      <c r="F16" s="1064"/>
      <c r="G16" s="823"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3"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row>
    <row r="17" spans="1:50" ht="24.75" customHeight="1" x14ac:dyDescent="0.15">
      <c r="A17" s="1062"/>
      <c r="B17" s="1063"/>
      <c r="C17" s="1063"/>
      <c r="D17" s="1063"/>
      <c r="E17" s="1063"/>
      <c r="F17" s="1064"/>
      <c r="G17" s="676"/>
      <c r="H17" s="677"/>
      <c r="I17" s="677"/>
      <c r="J17" s="677"/>
      <c r="K17" s="678"/>
      <c r="L17" s="668"/>
      <c r="M17" s="843"/>
      <c r="N17" s="843"/>
      <c r="O17" s="843"/>
      <c r="P17" s="843"/>
      <c r="Q17" s="843"/>
      <c r="R17" s="843"/>
      <c r="S17" s="843"/>
      <c r="T17" s="843"/>
      <c r="U17" s="843"/>
      <c r="V17" s="843"/>
      <c r="W17" s="843"/>
      <c r="X17" s="844"/>
      <c r="Y17" s="391"/>
      <c r="Z17" s="392"/>
      <c r="AA17" s="392"/>
      <c r="AB17" s="811"/>
      <c r="AC17" s="676"/>
      <c r="AD17" s="677"/>
      <c r="AE17" s="677"/>
      <c r="AF17" s="677"/>
      <c r="AG17" s="678"/>
      <c r="AH17" s="668"/>
      <c r="AI17" s="843"/>
      <c r="AJ17" s="843"/>
      <c r="AK17" s="843"/>
      <c r="AL17" s="843"/>
      <c r="AM17" s="843"/>
      <c r="AN17" s="843"/>
      <c r="AO17" s="843"/>
      <c r="AP17" s="843"/>
      <c r="AQ17" s="843"/>
      <c r="AR17" s="843"/>
      <c r="AS17" s="843"/>
      <c r="AT17" s="844"/>
      <c r="AU17" s="391"/>
      <c r="AV17" s="392"/>
      <c r="AW17" s="392"/>
      <c r="AX17" s="393"/>
    </row>
    <row r="18" spans="1:50" ht="24.75" customHeight="1" x14ac:dyDescent="0.15">
      <c r="A18" s="1062"/>
      <c r="B18" s="1063"/>
      <c r="C18" s="1063"/>
      <c r="D18" s="1063"/>
      <c r="E18" s="1063"/>
      <c r="F18" s="106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2"/>
      <c r="B19" s="1063"/>
      <c r="C19" s="1063"/>
      <c r="D19" s="1063"/>
      <c r="E19" s="1063"/>
      <c r="F19" s="106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2"/>
      <c r="B20" s="1063"/>
      <c r="C20" s="1063"/>
      <c r="D20" s="1063"/>
      <c r="E20" s="1063"/>
      <c r="F20" s="106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2"/>
      <c r="B21" s="1063"/>
      <c r="C21" s="1063"/>
      <c r="D21" s="1063"/>
      <c r="E21" s="1063"/>
      <c r="F21" s="106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2"/>
      <c r="B22" s="1063"/>
      <c r="C22" s="1063"/>
      <c r="D22" s="1063"/>
      <c r="E22" s="1063"/>
      <c r="F22" s="106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2"/>
      <c r="B23" s="1063"/>
      <c r="C23" s="1063"/>
      <c r="D23" s="1063"/>
      <c r="E23" s="1063"/>
      <c r="F23" s="106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2"/>
      <c r="B24" s="1063"/>
      <c r="C24" s="1063"/>
      <c r="D24" s="1063"/>
      <c r="E24" s="1063"/>
      <c r="F24" s="106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2"/>
      <c r="B25" s="1063"/>
      <c r="C25" s="1063"/>
      <c r="D25" s="1063"/>
      <c r="E25" s="1063"/>
      <c r="F25" s="106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2"/>
      <c r="B26" s="1063"/>
      <c r="C26" s="1063"/>
      <c r="D26" s="1063"/>
      <c r="E26" s="1063"/>
      <c r="F26" s="106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2"/>
      <c r="B27" s="1063"/>
      <c r="C27" s="1063"/>
      <c r="D27" s="1063"/>
      <c r="E27" s="1063"/>
      <c r="F27" s="106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2"/>
      <c r="B28" s="1063"/>
      <c r="C28" s="1063"/>
      <c r="D28" s="1063"/>
      <c r="E28" s="1063"/>
      <c r="F28" s="1064"/>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9"/>
    </row>
    <row r="29" spans="1:50" ht="24.75" customHeight="1" x14ac:dyDescent="0.15">
      <c r="A29" s="1062"/>
      <c r="B29" s="1063"/>
      <c r="C29" s="1063"/>
      <c r="D29" s="1063"/>
      <c r="E29" s="1063"/>
      <c r="F29" s="1064"/>
      <c r="G29" s="823"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3"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row>
    <row r="30" spans="1:50" ht="24.75" customHeight="1" x14ac:dyDescent="0.15">
      <c r="A30" s="1062"/>
      <c r="B30" s="1063"/>
      <c r="C30" s="1063"/>
      <c r="D30" s="1063"/>
      <c r="E30" s="1063"/>
      <c r="F30" s="1064"/>
      <c r="G30" s="676"/>
      <c r="H30" s="677"/>
      <c r="I30" s="677"/>
      <c r="J30" s="677"/>
      <c r="K30" s="678"/>
      <c r="L30" s="668"/>
      <c r="M30" s="843"/>
      <c r="N30" s="843"/>
      <c r="O30" s="843"/>
      <c r="P30" s="843"/>
      <c r="Q30" s="843"/>
      <c r="R30" s="843"/>
      <c r="S30" s="843"/>
      <c r="T30" s="843"/>
      <c r="U30" s="843"/>
      <c r="V30" s="843"/>
      <c r="W30" s="843"/>
      <c r="X30" s="844"/>
      <c r="Y30" s="391"/>
      <c r="Z30" s="392"/>
      <c r="AA30" s="392"/>
      <c r="AB30" s="811"/>
      <c r="AC30" s="676"/>
      <c r="AD30" s="677"/>
      <c r="AE30" s="677"/>
      <c r="AF30" s="677"/>
      <c r="AG30" s="678"/>
      <c r="AH30" s="668"/>
      <c r="AI30" s="843"/>
      <c r="AJ30" s="843"/>
      <c r="AK30" s="843"/>
      <c r="AL30" s="843"/>
      <c r="AM30" s="843"/>
      <c r="AN30" s="843"/>
      <c r="AO30" s="843"/>
      <c r="AP30" s="843"/>
      <c r="AQ30" s="843"/>
      <c r="AR30" s="843"/>
      <c r="AS30" s="843"/>
      <c r="AT30" s="844"/>
      <c r="AU30" s="391"/>
      <c r="AV30" s="392"/>
      <c r="AW30" s="392"/>
      <c r="AX30" s="393"/>
    </row>
    <row r="31" spans="1:50" ht="24.75" customHeight="1" x14ac:dyDescent="0.15">
      <c r="A31" s="1062"/>
      <c r="B31" s="1063"/>
      <c r="C31" s="1063"/>
      <c r="D31" s="1063"/>
      <c r="E31" s="1063"/>
      <c r="F31" s="106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2"/>
      <c r="B32" s="1063"/>
      <c r="C32" s="1063"/>
      <c r="D32" s="1063"/>
      <c r="E32" s="1063"/>
      <c r="F32" s="106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2"/>
      <c r="B33" s="1063"/>
      <c r="C33" s="1063"/>
      <c r="D33" s="1063"/>
      <c r="E33" s="1063"/>
      <c r="F33" s="106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2"/>
      <c r="B34" s="1063"/>
      <c r="C34" s="1063"/>
      <c r="D34" s="1063"/>
      <c r="E34" s="1063"/>
      <c r="F34" s="106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2"/>
      <c r="B35" s="1063"/>
      <c r="C35" s="1063"/>
      <c r="D35" s="1063"/>
      <c r="E35" s="1063"/>
      <c r="F35" s="106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2"/>
      <c r="B36" s="1063"/>
      <c r="C36" s="1063"/>
      <c r="D36" s="1063"/>
      <c r="E36" s="1063"/>
      <c r="F36" s="106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2"/>
      <c r="B37" s="1063"/>
      <c r="C37" s="1063"/>
      <c r="D37" s="1063"/>
      <c r="E37" s="1063"/>
      <c r="F37" s="106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2"/>
      <c r="B38" s="1063"/>
      <c r="C38" s="1063"/>
      <c r="D38" s="1063"/>
      <c r="E38" s="1063"/>
      <c r="F38" s="106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2"/>
      <c r="B39" s="1063"/>
      <c r="C39" s="1063"/>
      <c r="D39" s="1063"/>
      <c r="E39" s="1063"/>
      <c r="F39" s="106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2"/>
      <c r="B40" s="1063"/>
      <c r="C40" s="1063"/>
      <c r="D40" s="1063"/>
      <c r="E40" s="1063"/>
      <c r="F40" s="106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2"/>
      <c r="B41" s="1063"/>
      <c r="C41" s="1063"/>
      <c r="D41" s="1063"/>
      <c r="E41" s="1063"/>
      <c r="F41" s="1064"/>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9"/>
    </row>
    <row r="42" spans="1:50" ht="24.75" customHeight="1" x14ac:dyDescent="0.15">
      <c r="A42" s="1062"/>
      <c r="B42" s="1063"/>
      <c r="C42" s="1063"/>
      <c r="D42" s="1063"/>
      <c r="E42" s="1063"/>
      <c r="F42" s="1064"/>
      <c r="G42" s="823"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3"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row>
    <row r="43" spans="1:50" ht="24.75" customHeight="1" x14ac:dyDescent="0.15">
      <c r="A43" s="1062"/>
      <c r="B43" s="1063"/>
      <c r="C43" s="1063"/>
      <c r="D43" s="1063"/>
      <c r="E43" s="1063"/>
      <c r="F43" s="1064"/>
      <c r="G43" s="676"/>
      <c r="H43" s="677"/>
      <c r="I43" s="677"/>
      <c r="J43" s="677"/>
      <c r="K43" s="678"/>
      <c r="L43" s="668"/>
      <c r="M43" s="843"/>
      <c r="N43" s="843"/>
      <c r="O43" s="843"/>
      <c r="P43" s="843"/>
      <c r="Q43" s="843"/>
      <c r="R43" s="843"/>
      <c r="S43" s="843"/>
      <c r="T43" s="843"/>
      <c r="U43" s="843"/>
      <c r="V43" s="843"/>
      <c r="W43" s="843"/>
      <c r="X43" s="844"/>
      <c r="Y43" s="391"/>
      <c r="Z43" s="392"/>
      <c r="AA43" s="392"/>
      <c r="AB43" s="811"/>
      <c r="AC43" s="676"/>
      <c r="AD43" s="677"/>
      <c r="AE43" s="677"/>
      <c r="AF43" s="677"/>
      <c r="AG43" s="678"/>
      <c r="AH43" s="668"/>
      <c r="AI43" s="843"/>
      <c r="AJ43" s="843"/>
      <c r="AK43" s="843"/>
      <c r="AL43" s="843"/>
      <c r="AM43" s="843"/>
      <c r="AN43" s="843"/>
      <c r="AO43" s="843"/>
      <c r="AP43" s="843"/>
      <c r="AQ43" s="843"/>
      <c r="AR43" s="843"/>
      <c r="AS43" s="843"/>
      <c r="AT43" s="844"/>
      <c r="AU43" s="391"/>
      <c r="AV43" s="392"/>
      <c r="AW43" s="392"/>
      <c r="AX43" s="393"/>
    </row>
    <row r="44" spans="1:50" ht="24.75" customHeight="1" x14ac:dyDescent="0.15">
      <c r="A44" s="1062"/>
      <c r="B44" s="1063"/>
      <c r="C44" s="1063"/>
      <c r="D44" s="1063"/>
      <c r="E44" s="1063"/>
      <c r="F44" s="106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2"/>
      <c r="B45" s="1063"/>
      <c r="C45" s="1063"/>
      <c r="D45" s="1063"/>
      <c r="E45" s="1063"/>
      <c r="F45" s="106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2"/>
      <c r="B46" s="1063"/>
      <c r="C46" s="1063"/>
      <c r="D46" s="1063"/>
      <c r="E46" s="1063"/>
      <c r="F46" s="106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2"/>
      <c r="B47" s="1063"/>
      <c r="C47" s="1063"/>
      <c r="D47" s="1063"/>
      <c r="E47" s="1063"/>
      <c r="F47" s="106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2"/>
      <c r="B48" s="1063"/>
      <c r="C48" s="1063"/>
      <c r="D48" s="1063"/>
      <c r="E48" s="1063"/>
      <c r="F48" s="106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2"/>
      <c r="B49" s="1063"/>
      <c r="C49" s="1063"/>
      <c r="D49" s="1063"/>
      <c r="E49" s="1063"/>
      <c r="F49" s="106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2"/>
      <c r="B50" s="1063"/>
      <c r="C50" s="1063"/>
      <c r="D50" s="1063"/>
      <c r="E50" s="1063"/>
      <c r="F50" s="106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2"/>
      <c r="B51" s="1063"/>
      <c r="C51" s="1063"/>
      <c r="D51" s="1063"/>
      <c r="E51" s="1063"/>
      <c r="F51" s="106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2"/>
      <c r="B52" s="1063"/>
      <c r="C52" s="1063"/>
      <c r="D52" s="1063"/>
      <c r="E52" s="1063"/>
      <c r="F52" s="106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9"/>
    </row>
    <row r="56" spans="1:50" ht="24.75" customHeight="1" x14ac:dyDescent="0.15">
      <c r="A56" s="1062"/>
      <c r="B56" s="1063"/>
      <c r="C56" s="1063"/>
      <c r="D56" s="1063"/>
      <c r="E56" s="1063"/>
      <c r="F56" s="1064"/>
      <c r="G56" s="823"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3"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row>
    <row r="57" spans="1:50" ht="24.75" customHeight="1" x14ac:dyDescent="0.15">
      <c r="A57" s="1062"/>
      <c r="B57" s="1063"/>
      <c r="C57" s="1063"/>
      <c r="D57" s="1063"/>
      <c r="E57" s="1063"/>
      <c r="F57" s="1064"/>
      <c r="G57" s="676"/>
      <c r="H57" s="677"/>
      <c r="I57" s="677"/>
      <c r="J57" s="677"/>
      <c r="K57" s="678"/>
      <c r="L57" s="668"/>
      <c r="M57" s="843"/>
      <c r="N57" s="843"/>
      <c r="O57" s="843"/>
      <c r="P57" s="843"/>
      <c r="Q57" s="843"/>
      <c r="R57" s="843"/>
      <c r="S57" s="843"/>
      <c r="T57" s="843"/>
      <c r="U57" s="843"/>
      <c r="V57" s="843"/>
      <c r="W57" s="843"/>
      <c r="X57" s="844"/>
      <c r="Y57" s="391"/>
      <c r="Z57" s="392"/>
      <c r="AA57" s="392"/>
      <c r="AB57" s="811"/>
      <c r="AC57" s="676"/>
      <c r="AD57" s="677"/>
      <c r="AE57" s="677"/>
      <c r="AF57" s="677"/>
      <c r="AG57" s="678"/>
      <c r="AH57" s="668"/>
      <c r="AI57" s="843"/>
      <c r="AJ57" s="843"/>
      <c r="AK57" s="843"/>
      <c r="AL57" s="843"/>
      <c r="AM57" s="843"/>
      <c r="AN57" s="843"/>
      <c r="AO57" s="843"/>
      <c r="AP57" s="843"/>
      <c r="AQ57" s="843"/>
      <c r="AR57" s="843"/>
      <c r="AS57" s="843"/>
      <c r="AT57" s="844"/>
      <c r="AU57" s="391"/>
      <c r="AV57" s="392"/>
      <c r="AW57" s="392"/>
      <c r="AX57" s="393"/>
    </row>
    <row r="58" spans="1:50" ht="24.75" customHeight="1" x14ac:dyDescent="0.15">
      <c r="A58" s="1062"/>
      <c r="B58" s="1063"/>
      <c r="C58" s="1063"/>
      <c r="D58" s="1063"/>
      <c r="E58" s="1063"/>
      <c r="F58" s="106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2"/>
      <c r="B59" s="1063"/>
      <c r="C59" s="1063"/>
      <c r="D59" s="1063"/>
      <c r="E59" s="1063"/>
      <c r="F59" s="106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2"/>
      <c r="B60" s="1063"/>
      <c r="C60" s="1063"/>
      <c r="D60" s="1063"/>
      <c r="E60" s="1063"/>
      <c r="F60" s="106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2"/>
      <c r="B61" s="1063"/>
      <c r="C61" s="1063"/>
      <c r="D61" s="1063"/>
      <c r="E61" s="1063"/>
      <c r="F61" s="106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2"/>
      <c r="B62" s="1063"/>
      <c r="C62" s="1063"/>
      <c r="D62" s="1063"/>
      <c r="E62" s="1063"/>
      <c r="F62" s="106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2"/>
      <c r="B63" s="1063"/>
      <c r="C63" s="1063"/>
      <c r="D63" s="1063"/>
      <c r="E63" s="1063"/>
      <c r="F63" s="106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2"/>
      <c r="B64" s="1063"/>
      <c r="C64" s="1063"/>
      <c r="D64" s="1063"/>
      <c r="E64" s="1063"/>
      <c r="F64" s="106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2"/>
      <c r="B65" s="1063"/>
      <c r="C65" s="1063"/>
      <c r="D65" s="1063"/>
      <c r="E65" s="1063"/>
      <c r="F65" s="106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2"/>
      <c r="B66" s="1063"/>
      <c r="C66" s="1063"/>
      <c r="D66" s="1063"/>
      <c r="E66" s="1063"/>
      <c r="F66" s="106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2"/>
      <c r="B67" s="1063"/>
      <c r="C67" s="1063"/>
      <c r="D67" s="1063"/>
      <c r="E67" s="1063"/>
      <c r="F67" s="106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2"/>
      <c r="B68" s="1063"/>
      <c r="C68" s="1063"/>
      <c r="D68" s="1063"/>
      <c r="E68" s="1063"/>
      <c r="F68" s="1064"/>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9"/>
    </row>
    <row r="69" spans="1:50" ht="25.5" customHeight="1" x14ac:dyDescent="0.15">
      <c r="A69" s="1062"/>
      <c r="B69" s="1063"/>
      <c r="C69" s="1063"/>
      <c r="D69" s="1063"/>
      <c r="E69" s="1063"/>
      <c r="F69" s="1064"/>
      <c r="G69" s="823"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3"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row>
    <row r="70" spans="1:50" ht="24.75" customHeight="1" x14ac:dyDescent="0.15">
      <c r="A70" s="1062"/>
      <c r="B70" s="1063"/>
      <c r="C70" s="1063"/>
      <c r="D70" s="1063"/>
      <c r="E70" s="1063"/>
      <c r="F70" s="1064"/>
      <c r="G70" s="676"/>
      <c r="H70" s="677"/>
      <c r="I70" s="677"/>
      <c r="J70" s="677"/>
      <c r="K70" s="678"/>
      <c r="L70" s="668"/>
      <c r="M70" s="843"/>
      <c r="N70" s="843"/>
      <c r="O70" s="843"/>
      <c r="P70" s="843"/>
      <c r="Q70" s="843"/>
      <c r="R70" s="843"/>
      <c r="S70" s="843"/>
      <c r="T70" s="843"/>
      <c r="U70" s="843"/>
      <c r="V70" s="843"/>
      <c r="W70" s="843"/>
      <c r="X70" s="844"/>
      <c r="Y70" s="391"/>
      <c r="Z70" s="392"/>
      <c r="AA70" s="392"/>
      <c r="AB70" s="811"/>
      <c r="AC70" s="676"/>
      <c r="AD70" s="677"/>
      <c r="AE70" s="677"/>
      <c r="AF70" s="677"/>
      <c r="AG70" s="678"/>
      <c r="AH70" s="668"/>
      <c r="AI70" s="843"/>
      <c r="AJ70" s="843"/>
      <c r="AK70" s="843"/>
      <c r="AL70" s="843"/>
      <c r="AM70" s="843"/>
      <c r="AN70" s="843"/>
      <c r="AO70" s="843"/>
      <c r="AP70" s="843"/>
      <c r="AQ70" s="843"/>
      <c r="AR70" s="843"/>
      <c r="AS70" s="843"/>
      <c r="AT70" s="844"/>
      <c r="AU70" s="391"/>
      <c r="AV70" s="392"/>
      <c r="AW70" s="392"/>
      <c r="AX70" s="393"/>
    </row>
    <row r="71" spans="1:50" ht="24.75" customHeight="1" x14ac:dyDescent="0.15">
      <c r="A71" s="1062"/>
      <c r="B71" s="1063"/>
      <c r="C71" s="1063"/>
      <c r="D71" s="1063"/>
      <c r="E71" s="1063"/>
      <c r="F71" s="106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2"/>
      <c r="B72" s="1063"/>
      <c r="C72" s="1063"/>
      <c r="D72" s="1063"/>
      <c r="E72" s="1063"/>
      <c r="F72" s="106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2"/>
      <c r="B73" s="1063"/>
      <c r="C73" s="1063"/>
      <c r="D73" s="1063"/>
      <c r="E73" s="1063"/>
      <c r="F73" s="106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2"/>
      <c r="B74" s="1063"/>
      <c r="C74" s="1063"/>
      <c r="D74" s="1063"/>
      <c r="E74" s="1063"/>
      <c r="F74" s="106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2"/>
      <c r="B75" s="1063"/>
      <c r="C75" s="1063"/>
      <c r="D75" s="1063"/>
      <c r="E75" s="1063"/>
      <c r="F75" s="106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2"/>
      <c r="B76" s="1063"/>
      <c r="C76" s="1063"/>
      <c r="D76" s="1063"/>
      <c r="E76" s="1063"/>
      <c r="F76" s="106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2"/>
      <c r="B77" s="1063"/>
      <c r="C77" s="1063"/>
      <c r="D77" s="1063"/>
      <c r="E77" s="1063"/>
      <c r="F77" s="106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2"/>
      <c r="B78" s="1063"/>
      <c r="C78" s="1063"/>
      <c r="D78" s="1063"/>
      <c r="E78" s="1063"/>
      <c r="F78" s="106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2"/>
      <c r="B79" s="1063"/>
      <c r="C79" s="1063"/>
      <c r="D79" s="1063"/>
      <c r="E79" s="1063"/>
      <c r="F79" s="106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2"/>
      <c r="B80" s="1063"/>
      <c r="C80" s="1063"/>
      <c r="D80" s="1063"/>
      <c r="E80" s="1063"/>
      <c r="F80" s="106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2"/>
      <c r="B81" s="1063"/>
      <c r="C81" s="1063"/>
      <c r="D81" s="1063"/>
      <c r="E81" s="1063"/>
      <c r="F81" s="1064"/>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9"/>
    </row>
    <row r="82" spans="1:50" ht="24.75" customHeight="1" x14ac:dyDescent="0.15">
      <c r="A82" s="1062"/>
      <c r="B82" s="1063"/>
      <c r="C82" s="1063"/>
      <c r="D82" s="1063"/>
      <c r="E82" s="1063"/>
      <c r="F82" s="1064"/>
      <c r="G82" s="823"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3"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row>
    <row r="83" spans="1:50" ht="24.75" customHeight="1" x14ac:dyDescent="0.15">
      <c r="A83" s="1062"/>
      <c r="B83" s="1063"/>
      <c r="C83" s="1063"/>
      <c r="D83" s="1063"/>
      <c r="E83" s="1063"/>
      <c r="F83" s="1064"/>
      <c r="G83" s="676"/>
      <c r="H83" s="677"/>
      <c r="I83" s="677"/>
      <c r="J83" s="677"/>
      <c r="K83" s="678"/>
      <c r="L83" s="668"/>
      <c r="M83" s="843"/>
      <c r="N83" s="843"/>
      <c r="O83" s="843"/>
      <c r="P83" s="843"/>
      <c r="Q83" s="843"/>
      <c r="R83" s="843"/>
      <c r="S83" s="843"/>
      <c r="T83" s="843"/>
      <c r="U83" s="843"/>
      <c r="V83" s="843"/>
      <c r="W83" s="843"/>
      <c r="X83" s="844"/>
      <c r="Y83" s="391"/>
      <c r="Z83" s="392"/>
      <c r="AA83" s="392"/>
      <c r="AB83" s="811"/>
      <c r="AC83" s="676"/>
      <c r="AD83" s="677"/>
      <c r="AE83" s="677"/>
      <c r="AF83" s="677"/>
      <c r="AG83" s="678"/>
      <c r="AH83" s="668"/>
      <c r="AI83" s="843"/>
      <c r="AJ83" s="843"/>
      <c r="AK83" s="843"/>
      <c r="AL83" s="843"/>
      <c r="AM83" s="843"/>
      <c r="AN83" s="843"/>
      <c r="AO83" s="843"/>
      <c r="AP83" s="843"/>
      <c r="AQ83" s="843"/>
      <c r="AR83" s="843"/>
      <c r="AS83" s="843"/>
      <c r="AT83" s="844"/>
      <c r="AU83" s="391"/>
      <c r="AV83" s="392"/>
      <c r="AW83" s="392"/>
      <c r="AX83" s="393"/>
    </row>
    <row r="84" spans="1:50" ht="24.75" customHeight="1" x14ac:dyDescent="0.15">
      <c r="A84" s="1062"/>
      <c r="B84" s="1063"/>
      <c r="C84" s="1063"/>
      <c r="D84" s="1063"/>
      <c r="E84" s="1063"/>
      <c r="F84" s="106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2"/>
      <c r="B85" s="1063"/>
      <c r="C85" s="1063"/>
      <c r="D85" s="1063"/>
      <c r="E85" s="1063"/>
      <c r="F85" s="106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2"/>
      <c r="B86" s="1063"/>
      <c r="C86" s="1063"/>
      <c r="D86" s="1063"/>
      <c r="E86" s="1063"/>
      <c r="F86" s="106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2"/>
      <c r="B87" s="1063"/>
      <c r="C87" s="1063"/>
      <c r="D87" s="1063"/>
      <c r="E87" s="1063"/>
      <c r="F87" s="106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2"/>
      <c r="B88" s="1063"/>
      <c r="C88" s="1063"/>
      <c r="D88" s="1063"/>
      <c r="E88" s="1063"/>
      <c r="F88" s="106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2"/>
      <c r="B89" s="1063"/>
      <c r="C89" s="1063"/>
      <c r="D89" s="1063"/>
      <c r="E89" s="1063"/>
      <c r="F89" s="106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2"/>
      <c r="B90" s="1063"/>
      <c r="C90" s="1063"/>
      <c r="D90" s="1063"/>
      <c r="E90" s="1063"/>
      <c r="F90" s="106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2"/>
      <c r="B91" s="1063"/>
      <c r="C91" s="1063"/>
      <c r="D91" s="1063"/>
      <c r="E91" s="1063"/>
      <c r="F91" s="106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2"/>
      <c r="B92" s="1063"/>
      <c r="C92" s="1063"/>
      <c r="D92" s="1063"/>
      <c r="E92" s="1063"/>
      <c r="F92" s="106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2"/>
      <c r="B93" s="1063"/>
      <c r="C93" s="1063"/>
      <c r="D93" s="1063"/>
      <c r="E93" s="1063"/>
      <c r="F93" s="106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2"/>
      <c r="B94" s="1063"/>
      <c r="C94" s="1063"/>
      <c r="D94" s="1063"/>
      <c r="E94" s="1063"/>
      <c r="F94" s="1064"/>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9"/>
    </row>
    <row r="95" spans="1:50" ht="24.75" customHeight="1" x14ac:dyDescent="0.15">
      <c r="A95" s="1062"/>
      <c r="B95" s="1063"/>
      <c r="C95" s="1063"/>
      <c r="D95" s="1063"/>
      <c r="E95" s="1063"/>
      <c r="F95" s="1064"/>
      <c r="G95" s="823"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3"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row>
    <row r="96" spans="1:50" ht="24.75" customHeight="1" x14ac:dyDescent="0.15">
      <c r="A96" s="1062"/>
      <c r="B96" s="1063"/>
      <c r="C96" s="1063"/>
      <c r="D96" s="1063"/>
      <c r="E96" s="1063"/>
      <c r="F96" s="1064"/>
      <c r="G96" s="676"/>
      <c r="H96" s="677"/>
      <c r="I96" s="677"/>
      <c r="J96" s="677"/>
      <c r="K96" s="678"/>
      <c r="L96" s="668"/>
      <c r="M96" s="843"/>
      <c r="N96" s="843"/>
      <c r="O96" s="843"/>
      <c r="P96" s="843"/>
      <c r="Q96" s="843"/>
      <c r="R96" s="843"/>
      <c r="S96" s="843"/>
      <c r="T96" s="843"/>
      <c r="U96" s="843"/>
      <c r="V96" s="843"/>
      <c r="W96" s="843"/>
      <c r="X96" s="844"/>
      <c r="Y96" s="391"/>
      <c r="Z96" s="392"/>
      <c r="AA96" s="392"/>
      <c r="AB96" s="811"/>
      <c r="AC96" s="676"/>
      <c r="AD96" s="677"/>
      <c r="AE96" s="677"/>
      <c r="AF96" s="677"/>
      <c r="AG96" s="678"/>
      <c r="AH96" s="668"/>
      <c r="AI96" s="843"/>
      <c r="AJ96" s="843"/>
      <c r="AK96" s="843"/>
      <c r="AL96" s="843"/>
      <c r="AM96" s="843"/>
      <c r="AN96" s="843"/>
      <c r="AO96" s="843"/>
      <c r="AP96" s="843"/>
      <c r="AQ96" s="843"/>
      <c r="AR96" s="843"/>
      <c r="AS96" s="843"/>
      <c r="AT96" s="844"/>
      <c r="AU96" s="391"/>
      <c r="AV96" s="392"/>
      <c r="AW96" s="392"/>
      <c r="AX96" s="393"/>
    </row>
    <row r="97" spans="1:50" ht="24.75" customHeight="1" x14ac:dyDescent="0.15">
      <c r="A97" s="1062"/>
      <c r="B97" s="1063"/>
      <c r="C97" s="1063"/>
      <c r="D97" s="1063"/>
      <c r="E97" s="1063"/>
      <c r="F97" s="106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2"/>
      <c r="B98" s="1063"/>
      <c r="C98" s="1063"/>
      <c r="D98" s="1063"/>
      <c r="E98" s="1063"/>
      <c r="F98" s="106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2"/>
      <c r="B99" s="1063"/>
      <c r="C99" s="1063"/>
      <c r="D99" s="1063"/>
      <c r="E99" s="1063"/>
      <c r="F99" s="106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2"/>
      <c r="B100" s="1063"/>
      <c r="C100" s="1063"/>
      <c r="D100" s="1063"/>
      <c r="E100" s="1063"/>
      <c r="F100" s="106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2"/>
      <c r="B101" s="1063"/>
      <c r="C101" s="1063"/>
      <c r="D101" s="1063"/>
      <c r="E101" s="1063"/>
      <c r="F101" s="106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2"/>
      <c r="B102" s="1063"/>
      <c r="C102" s="1063"/>
      <c r="D102" s="1063"/>
      <c r="E102" s="1063"/>
      <c r="F102" s="106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2"/>
      <c r="B103" s="1063"/>
      <c r="C103" s="1063"/>
      <c r="D103" s="1063"/>
      <c r="E103" s="1063"/>
      <c r="F103" s="106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2"/>
      <c r="B104" s="1063"/>
      <c r="C104" s="1063"/>
      <c r="D104" s="1063"/>
      <c r="E104" s="1063"/>
      <c r="F104" s="106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2"/>
      <c r="B105" s="1063"/>
      <c r="C105" s="1063"/>
      <c r="D105" s="1063"/>
      <c r="E105" s="1063"/>
      <c r="F105" s="106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row>
    <row r="109" spans="1:50" ht="24.75" customHeight="1" x14ac:dyDescent="0.15">
      <c r="A109" s="1062"/>
      <c r="B109" s="1063"/>
      <c r="C109" s="1063"/>
      <c r="D109" s="1063"/>
      <c r="E109" s="1063"/>
      <c r="F109" s="1064"/>
      <c r="G109" s="823"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row>
    <row r="110" spans="1:50" ht="24.75" customHeight="1" x14ac:dyDescent="0.15">
      <c r="A110" s="1062"/>
      <c r="B110" s="1063"/>
      <c r="C110" s="1063"/>
      <c r="D110" s="1063"/>
      <c r="E110" s="1063"/>
      <c r="F110" s="1064"/>
      <c r="G110" s="676"/>
      <c r="H110" s="677"/>
      <c r="I110" s="677"/>
      <c r="J110" s="677"/>
      <c r="K110" s="678"/>
      <c r="L110" s="668"/>
      <c r="M110" s="843"/>
      <c r="N110" s="843"/>
      <c r="O110" s="843"/>
      <c r="P110" s="843"/>
      <c r="Q110" s="843"/>
      <c r="R110" s="843"/>
      <c r="S110" s="843"/>
      <c r="T110" s="843"/>
      <c r="U110" s="843"/>
      <c r="V110" s="843"/>
      <c r="W110" s="843"/>
      <c r="X110" s="844"/>
      <c r="Y110" s="391"/>
      <c r="Z110" s="392"/>
      <c r="AA110" s="392"/>
      <c r="AB110" s="811"/>
      <c r="AC110" s="676"/>
      <c r="AD110" s="677"/>
      <c r="AE110" s="677"/>
      <c r="AF110" s="677"/>
      <c r="AG110" s="678"/>
      <c r="AH110" s="668"/>
      <c r="AI110" s="843"/>
      <c r="AJ110" s="843"/>
      <c r="AK110" s="843"/>
      <c r="AL110" s="843"/>
      <c r="AM110" s="843"/>
      <c r="AN110" s="843"/>
      <c r="AO110" s="843"/>
      <c r="AP110" s="843"/>
      <c r="AQ110" s="843"/>
      <c r="AR110" s="843"/>
      <c r="AS110" s="843"/>
      <c r="AT110" s="844"/>
      <c r="AU110" s="391"/>
      <c r="AV110" s="392"/>
      <c r="AW110" s="392"/>
      <c r="AX110" s="393"/>
    </row>
    <row r="111" spans="1:50" ht="24.75" customHeight="1" x14ac:dyDescent="0.15">
      <c r="A111" s="1062"/>
      <c r="B111" s="1063"/>
      <c r="C111" s="1063"/>
      <c r="D111" s="1063"/>
      <c r="E111" s="1063"/>
      <c r="F111" s="106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2"/>
      <c r="B112" s="1063"/>
      <c r="C112" s="1063"/>
      <c r="D112" s="1063"/>
      <c r="E112" s="1063"/>
      <c r="F112" s="106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2"/>
      <c r="B113" s="1063"/>
      <c r="C113" s="1063"/>
      <c r="D113" s="1063"/>
      <c r="E113" s="1063"/>
      <c r="F113" s="106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2"/>
      <c r="B114" s="1063"/>
      <c r="C114" s="1063"/>
      <c r="D114" s="1063"/>
      <c r="E114" s="1063"/>
      <c r="F114" s="106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2"/>
      <c r="B115" s="1063"/>
      <c r="C115" s="1063"/>
      <c r="D115" s="1063"/>
      <c r="E115" s="1063"/>
      <c r="F115" s="106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2"/>
      <c r="B116" s="1063"/>
      <c r="C116" s="1063"/>
      <c r="D116" s="1063"/>
      <c r="E116" s="1063"/>
      <c r="F116" s="106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2"/>
      <c r="B117" s="1063"/>
      <c r="C117" s="1063"/>
      <c r="D117" s="1063"/>
      <c r="E117" s="1063"/>
      <c r="F117" s="106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2"/>
      <c r="B118" s="1063"/>
      <c r="C118" s="1063"/>
      <c r="D118" s="1063"/>
      <c r="E118" s="1063"/>
      <c r="F118" s="106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2"/>
      <c r="B119" s="1063"/>
      <c r="C119" s="1063"/>
      <c r="D119" s="1063"/>
      <c r="E119" s="1063"/>
      <c r="F119" s="106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2"/>
      <c r="B120" s="1063"/>
      <c r="C120" s="1063"/>
      <c r="D120" s="1063"/>
      <c r="E120" s="1063"/>
      <c r="F120" s="106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2"/>
      <c r="B121" s="1063"/>
      <c r="C121" s="1063"/>
      <c r="D121" s="1063"/>
      <c r="E121" s="1063"/>
      <c r="F121" s="1064"/>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row>
    <row r="122" spans="1:50" ht="25.5" customHeight="1" x14ac:dyDescent="0.15">
      <c r="A122" s="1062"/>
      <c r="B122" s="1063"/>
      <c r="C122" s="1063"/>
      <c r="D122" s="1063"/>
      <c r="E122" s="1063"/>
      <c r="F122" s="1064"/>
      <c r="G122" s="823"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row>
    <row r="123" spans="1:50" ht="24.75" customHeight="1" x14ac:dyDescent="0.15">
      <c r="A123" s="1062"/>
      <c r="B123" s="1063"/>
      <c r="C123" s="1063"/>
      <c r="D123" s="1063"/>
      <c r="E123" s="1063"/>
      <c r="F123" s="1064"/>
      <c r="G123" s="676"/>
      <c r="H123" s="677"/>
      <c r="I123" s="677"/>
      <c r="J123" s="677"/>
      <c r="K123" s="678"/>
      <c r="L123" s="668"/>
      <c r="M123" s="843"/>
      <c r="N123" s="843"/>
      <c r="O123" s="843"/>
      <c r="P123" s="843"/>
      <c r="Q123" s="843"/>
      <c r="R123" s="843"/>
      <c r="S123" s="843"/>
      <c r="T123" s="843"/>
      <c r="U123" s="843"/>
      <c r="V123" s="843"/>
      <c r="W123" s="843"/>
      <c r="X123" s="844"/>
      <c r="Y123" s="391"/>
      <c r="Z123" s="392"/>
      <c r="AA123" s="392"/>
      <c r="AB123" s="811"/>
      <c r="AC123" s="676"/>
      <c r="AD123" s="677"/>
      <c r="AE123" s="677"/>
      <c r="AF123" s="677"/>
      <c r="AG123" s="678"/>
      <c r="AH123" s="668"/>
      <c r="AI123" s="843"/>
      <c r="AJ123" s="843"/>
      <c r="AK123" s="843"/>
      <c r="AL123" s="843"/>
      <c r="AM123" s="843"/>
      <c r="AN123" s="843"/>
      <c r="AO123" s="843"/>
      <c r="AP123" s="843"/>
      <c r="AQ123" s="843"/>
      <c r="AR123" s="843"/>
      <c r="AS123" s="843"/>
      <c r="AT123" s="844"/>
      <c r="AU123" s="391"/>
      <c r="AV123" s="392"/>
      <c r="AW123" s="392"/>
      <c r="AX123" s="393"/>
    </row>
    <row r="124" spans="1:50" ht="24.75" customHeight="1" x14ac:dyDescent="0.15">
      <c r="A124" s="1062"/>
      <c r="B124" s="1063"/>
      <c r="C124" s="1063"/>
      <c r="D124" s="1063"/>
      <c r="E124" s="1063"/>
      <c r="F124" s="106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2"/>
      <c r="B125" s="1063"/>
      <c r="C125" s="1063"/>
      <c r="D125" s="1063"/>
      <c r="E125" s="1063"/>
      <c r="F125" s="106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2"/>
      <c r="B126" s="1063"/>
      <c r="C126" s="1063"/>
      <c r="D126" s="1063"/>
      <c r="E126" s="1063"/>
      <c r="F126" s="106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2"/>
      <c r="B127" s="1063"/>
      <c r="C127" s="1063"/>
      <c r="D127" s="1063"/>
      <c r="E127" s="1063"/>
      <c r="F127" s="106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2"/>
      <c r="B128" s="1063"/>
      <c r="C128" s="1063"/>
      <c r="D128" s="1063"/>
      <c r="E128" s="1063"/>
      <c r="F128" s="106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2"/>
      <c r="B129" s="1063"/>
      <c r="C129" s="1063"/>
      <c r="D129" s="1063"/>
      <c r="E129" s="1063"/>
      <c r="F129" s="106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2"/>
      <c r="B130" s="1063"/>
      <c r="C130" s="1063"/>
      <c r="D130" s="1063"/>
      <c r="E130" s="1063"/>
      <c r="F130" s="106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2"/>
      <c r="B131" s="1063"/>
      <c r="C131" s="1063"/>
      <c r="D131" s="1063"/>
      <c r="E131" s="1063"/>
      <c r="F131" s="106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2"/>
      <c r="B132" s="1063"/>
      <c r="C132" s="1063"/>
      <c r="D132" s="1063"/>
      <c r="E132" s="1063"/>
      <c r="F132" s="106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2"/>
      <c r="B133" s="1063"/>
      <c r="C133" s="1063"/>
      <c r="D133" s="1063"/>
      <c r="E133" s="1063"/>
      <c r="F133" s="106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2"/>
      <c r="B134" s="1063"/>
      <c r="C134" s="1063"/>
      <c r="D134" s="1063"/>
      <c r="E134" s="1063"/>
      <c r="F134" s="1064"/>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row>
    <row r="135" spans="1:50" ht="24.75" customHeight="1" x14ac:dyDescent="0.15">
      <c r="A135" s="1062"/>
      <c r="B135" s="1063"/>
      <c r="C135" s="1063"/>
      <c r="D135" s="1063"/>
      <c r="E135" s="1063"/>
      <c r="F135" s="1064"/>
      <c r="G135" s="823"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row>
    <row r="136" spans="1:50" ht="24.75" customHeight="1" x14ac:dyDescent="0.15">
      <c r="A136" s="1062"/>
      <c r="B136" s="1063"/>
      <c r="C136" s="1063"/>
      <c r="D136" s="1063"/>
      <c r="E136" s="1063"/>
      <c r="F136" s="1064"/>
      <c r="G136" s="676"/>
      <c r="H136" s="677"/>
      <c r="I136" s="677"/>
      <c r="J136" s="677"/>
      <c r="K136" s="678"/>
      <c r="L136" s="668"/>
      <c r="M136" s="843"/>
      <c r="N136" s="843"/>
      <c r="O136" s="843"/>
      <c r="P136" s="843"/>
      <c r="Q136" s="843"/>
      <c r="R136" s="843"/>
      <c r="S136" s="843"/>
      <c r="T136" s="843"/>
      <c r="U136" s="843"/>
      <c r="V136" s="843"/>
      <c r="W136" s="843"/>
      <c r="X136" s="844"/>
      <c r="Y136" s="391"/>
      <c r="Z136" s="392"/>
      <c r="AA136" s="392"/>
      <c r="AB136" s="811"/>
      <c r="AC136" s="676"/>
      <c r="AD136" s="677"/>
      <c r="AE136" s="677"/>
      <c r="AF136" s="677"/>
      <c r="AG136" s="678"/>
      <c r="AH136" s="668"/>
      <c r="AI136" s="843"/>
      <c r="AJ136" s="843"/>
      <c r="AK136" s="843"/>
      <c r="AL136" s="843"/>
      <c r="AM136" s="843"/>
      <c r="AN136" s="843"/>
      <c r="AO136" s="843"/>
      <c r="AP136" s="843"/>
      <c r="AQ136" s="843"/>
      <c r="AR136" s="843"/>
      <c r="AS136" s="843"/>
      <c r="AT136" s="844"/>
      <c r="AU136" s="391"/>
      <c r="AV136" s="392"/>
      <c r="AW136" s="392"/>
      <c r="AX136" s="393"/>
    </row>
    <row r="137" spans="1:50" ht="24.75" customHeight="1" x14ac:dyDescent="0.15">
      <c r="A137" s="1062"/>
      <c r="B137" s="1063"/>
      <c r="C137" s="1063"/>
      <c r="D137" s="1063"/>
      <c r="E137" s="1063"/>
      <c r="F137" s="106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2"/>
      <c r="B138" s="1063"/>
      <c r="C138" s="1063"/>
      <c r="D138" s="1063"/>
      <c r="E138" s="1063"/>
      <c r="F138" s="106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2"/>
      <c r="B139" s="1063"/>
      <c r="C139" s="1063"/>
      <c r="D139" s="1063"/>
      <c r="E139" s="1063"/>
      <c r="F139" s="106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2"/>
      <c r="B140" s="1063"/>
      <c r="C140" s="1063"/>
      <c r="D140" s="1063"/>
      <c r="E140" s="1063"/>
      <c r="F140" s="106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2"/>
      <c r="B141" s="1063"/>
      <c r="C141" s="1063"/>
      <c r="D141" s="1063"/>
      <c r="E141" s="1063"/>
      <c r="F141" s="106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2"/>
      <c r="B142" s="1063"/>
      <c r="C142" s="1063"/>
      <c r="D142" s="1063"/>
      <c r="E142" s="1063"/>
      <c r="F142" s="106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2"/>
      <c r="B143" s="1063"/>
      <c r="C143" s="1063"/>
      <c r="D143" s="1063"/>
      <c r="E143" s="1063"/>
      <c r="F143" s="106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2"/>
      <c r="B144" s="1063"/>
      <c r="C144" s="1063"/>
      <c r="D144" s="1063"/>
      <c r="E144" s="1063"/>
      <c r="F144" s="106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2"/>
      <c r="B145" s="1063"/>
      <c r="C145" s="1063"/>
      <c r="D145" s="1063"/>
      <c r="E145" s="1063"/>
      <c r="F145" s="106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2"/>
      <c r="B146" s="1063"/>
      <c r="C146" s="1063"/>
      <c r="D146" s="1063"/>
      <c r="E146" s="1063"/>
      <c r="F146" s="106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2"/>
      <c r="B147" s="1063"/>
      <c r="C147" s="1063"/>
      <c r="D147" s="1063"/>
      <c r="E147" s="1063"/>
      <c r="F147" s="1064"/>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row>
    <row r="148" spans="1:50" ht="24.75" customHeight="1" x14ac:dyDescent="0.15">
      <c r="A148" s="1062"/>
      <c r="B148" s="1063"/>
      <c r="C148" s="1063"/>
      <c r="D148" s="1063"/>
      <c r="E148" s="1063"/>
      <c r="F148" s="1064"/>
      <c r="G148" s="823"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row>
    <row r="149" spans="1:50" ht="24.75" customHeight="1" x14ac:dyDescent="0.15">
      <c r="A149" s="1062"/>
      <c r="B149" s="1063"/>
      <c r="C149" s="1063"/>
      <c r="D149" s="1063"/>
      <c r="E149" s="1063"/>
      <c r="F149" s="1064"/>
      <c r="G149" s="676"/>
      <c r="H149" s="677"/>
      <c r="I149" s="677"/>
      <c r="J149" s="677"/>
      <c r="K149" s="678"/>
      <c r="L149" s="668"/>
      <c r="M149" s="843"/>
      <c r="N149" s="843"/>
      <c r="O149" s="843"/>
      <c r="P149" s="843"/>
      <c r="Q149" s="843"/>
      <c r="R149" s="843"/>
      <c r="S149" s="843"/>
      <c r="T149" s="843"/>
      <c r="U149" s="843"/>
      <c r="V149" s="843"/>
      <c r="W149" s="843"/>
      <c r="X149" s="844"/>
      <c r="Y149" s="391"/>
      <c r="Z149" s="392"/>
      <c r="AA149" s="392"/>
      <c r="AB149" s="811"/>
      <c r="AC149" s="676"/>
      <c r="AD149" s="677"/>
      <c r="AE149" s="677"/>
      <c r="AF149" s="677"/>
      <c r="AG149" s="678"/>
      <c r="AH149" s="668"/>
      <c r="AI149" s="843"/>
      <c r="AJ149" s="843"/>
      <c r="AK149" s="843"/>
      <c r="AL149" s="843"/>
      <c r="AM149" s="843"/>
      <c r="AN149" s="843"/>
      <c r="AO149" s="843"/>
      <c r="AP149" s="843"/>
      <c r="AQ149" s="843"/>
      <c r="AR149" s="843"/>
      <c r="AS149" s="843"/>
      <c r="AT149" s="844"/>
      <c r="AU149" s="391"/>
      <c r="AV149" s="392"/>
      <c r="AW149" s="392"/>
      <c r="AX149" s="393"/>
    </row>
    <row r="150" spans="1:50" ht="24.75" customHeight="1" x14ac:dyDescent="0.15">
      <c r="A150" s="1062"/>
      <c r="B150" s="1063"/>
      <c r="C150" s="1063"/>
      <c r="D150" s="1063"/>
      <c r="E150" s="1063"/>
      <c r="F150" s="106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2"/>
      <c r="B151" s="1063"/>
      <c r="C151" s="1063"/>
      <c r="D151" s="1063"/>
      <c r="E151" s="1063"/>
      <c r="F151" s="106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2"/>
      <c r="B152" s="1063"/>
      <c r="C152" s="1063"/>
      <c r="D152" s="1063"/>
      <c r="E152" s="1063"/>
      <c r="F152" s="106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2"/>
      <c r="B153" s="1063"/>
      <c r="C153" s="1063"/>
      <c r="D153" s="1063"/>
      <c r="E153" s="1063"/>
      <c r="F153" s="106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2"/>
      <c r="B154" s="1063"/>
      <c r="C154" s="1063"/>
      <c r="D154" s="1063"/>
      <c r="E154" s="1063"/>
      <c r="F154" s="106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2"/>
      <c r="B155" s="1063"/>
      <c r="C155" s="1063"/>
      <c r="D155" s="1063"/>
      <c r="E155" s="1063"/>
      <c r="F155" s="106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2"/>
      <c r="B156" s="1063"/>
      <c r="C156" s="1063"/>
      <c r="D156" s="1063"/>
      <c r="E156" s="1063"/>
      <c r="F156" s="106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2"/>
      <c r="B157" s="1063"/>
      <c r="C157" s="1063"/>
      <c r="D157" s="1063"/>
      <c r="E157" s="1063"/>
      <c r="F157" s="106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2"/>
      <c r="B158" s="1063"/>
      <c r="C158" s="1063"/>
      <c r="D158" s="1063"/>
      <c r="E158" s="1063"/>
      <c r="F158" s="106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row>
    <row r="162" spans="1:50" ht="24.75" customHeight="1" x14ac:dyDescent="0.15">
      <c r="A162" s="1062"/>
      <c r="B162" s="1063"/>
      <c r="C162" s="1063"/>
      <c r="D162" s="1063"/>
      <c r="E162" s="1063"/>
      <c r="F162" s="1064"/>
      <c r="G162" s="823"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row>
    <row r="163" spans="1:50" ht="24.75" customHeight="1" x14ac:dyDescent="0.15">
      <c r="A163" s="1062"/>
      <c r="B163" s="1063"/>
      <c r="C163" s="1063"/>
      <c r="D163" s="1063"/>
      <c r="E163" s="1063"/>
      <c r="F163" s="1064"/>
      <c r="G163" s="676"/>
      <c r="H163" s="677"/>
      <c r="I163" s="677"/>
      <c r="J163" s="677"/>
      <c r="K163" s="678"/>
      <c r="L163" s="668"/>
      <c r="M163" s="843"/>
      <c r="N163" s="843"/>
      <c r="O163" s="843"/>
      <c r="P163" s="843"/>
      <c r="Q163" s="843"/>
      <c r="R163" s="843"/>
      <c r="S163" s="843"/>
      <c r="T163" s="843"/>
      <c r="U163" s="843"/>
      <c r="V163" s="843"/>
      <c r="W163" s="843"/>
      <c r="X163" s="844"/>
      <c r="Y163" s="391"/>
      <c r="Z163" s="392"/>
      <c r="AA163" s="392"/>
      <c r="AB163" s="811"/>
      <c r="AC163" s="676"/>
      <c r="AD163" s="677"/>
      <c r="AE163" s="677"/>
      <c r="AF163" s="677"/>
      <c r="AG163" s="678"/>
      <c r="AH163" s="668"/>
      <c r="AI163" s="843"/>
      <c r="AJ163" s="843"/>
      <c r="AK163" s="843"/>
      <c r="AL163" s="843"/>
      <c r="AM163" s="843"/>
      <c r="AN163" s="843"/>
      <c r="AO163" s="843"/>
      <c r="AP163" s="843"/>
      <c r="AQ163" s="843"/>
      <c r="AR163" s="843"/>
      <c r="AS163" s="843"/>
      <c r="AT163" s="844"/>
      <c r="AU163" s="391"/>
      <c r="AV163" s="392"/>
      <c r="AW163" s="392"/>
      <c r="AX163" s="393"/>
    </row>
    <row r="164" spans="1:50" ht="24.75" customHeight="1" x14ac:dyDescent="0.15">
      <c r="A164" s="1062"/>
      <c r="B164" s="1063"/>
      <c r="C164" s="1063"/>
      <c r="D164" s="1063"/>
      <c r="E164" s="1063"/>
      <c r="F164" s="106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2"/>
      <c r="B165" s="1063"/>
      <c r="C165" s="1063"/>
      <c r="D165" s="1063"/>
      <c r="E165" s="1063"/>
      <c r="F165" s="106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2"/>
      <c r="B166" s="1063"/>
      <c r="C166" s="1063"/>
      <c r="D166" s="1063"/>
      <c r="E166" s="1063"/>
      <c r="F166" s="106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2"/>
      <c r="B167" s="1063"/>
      <c r="C167" s="1063"/>
      <c r="D167" s="1063"/>
      <c r="E167" s="1063"/>
      <c r="F167" s="106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2"/>
      <c r="B168" s="1063"/>
      <c r="C168" s="1063"/>
      <c r="D168" s="1063"/>
      <c r="E168" s="1063"/>
      <c r="F168" s="106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2"/>
      <c r="B169" s="1063"/>
      <c r="C169" s="1063"/>
      <c r="D169" s="1063"/>
      <c r="E169" s="1063"/>
      <c r="F169" s="106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2"/>
      <c r="B170" s="1063"/>
      <c r="C170" s="1063"/>
      <c r="D170" s="1063"/>
      <c r="E170" s="1063"/>
      <c r="F170" s="106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2"/>
      <c r="B171" s="1063"/>
      <c r="C171" s="1063"/>
      <c r="D171" s="1063"/>
      <c r="E171" s="1063"/>
      <c r="F171" s="106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2"/>
      <c r="B172" s="1063"/>
      <c r="C172" s="1063"/>
      <c r="D172" s="1063"/>
      <c r="E172" s="1063"/>
      <c r="F172" s="106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2"/>
      <c r="B173" s="1063"/>
      <c r="C173" s="1063"/>
      <c r="D173" s="1063"/>
      <c r="E173" s="1063"/>
      <c r="F173" s="106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2"/>
      <c r="B174" s="1063"/>
      <c r="C174" s="1063"/>
      <c r="D174" s="1063"/>
      <c r="E174" s="1063"/>
      <c r="F174" s="1064"/>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row>
    <row r="175" spans="1:50" ht="25.5" customHeight="1" x14ac:dyDescent="0.15">
      <c r="A175" s="1062"/>
      <c r="B175" s="1063"/>
      <c r="C175" s="1063"/>
      <c r="D175" s="1063"/>
      <c r="E175" s="1063"/>
      <c r="F175" s="1064"/>
      <c r="G175" s="823"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row>
    <row r="176" spans="1:50" ht="24.75" customHeight="1" x14ac:dyDescent="0.15">
      <c r="A176" s="1062"/>
      <c r="B176" s="1063"/>
      <c r="C176" s="1063"/>
      <c r="D176" s="1063"/>
      <c r="E176" s="1063"/>
      <c r="F176" s="1064"/>
      <c r="G176" s="676"/>
      <c r="H176" s="677"/>
      <c r="I176" s="677"/>
      <c r="J176" s="677"/>
      <c r="K176" s="678"/>
      <c r="L176" s="668"/>
      <c r="M176" s="843"/>
      <c r="N176" s="843"/>
      <c r="O176" s="843"/>
      <c r="P176" s="843"/>
      <c r="Q176" s="843"/>
      <c r="R176" s="843"/>
      <c r="S176" s="843"/>
      <c r="T176" s="843"/>
      <c r="U176" s="843"/>
      <c r="V176" s="843"/>
      <c r="W176" s="843"/>
      <c r="X176" s="844"/>
      <c r="Y176" s="391"/>
      <c r="Z176" s="392"/>
      <c r="AA176" s="392"/>
      <c r="AB176" s="811"/>
      <c r="AC176" s="676"/>
      <c r="AD176" s="677"/>
      <c r="AE176" s="677"/>
      <c r="AF176" s="677"/>
      <c r="AG176" s="678"/>
      <c r="AH176" s="668"/>
      <c r="AI176" s="843"/>
      <c r="AJ176" s="843"/>
      <c r="AK176" s="843"/>
      <c r="AL176" s="843"/>
      <c r="AM176" s="843"/>
      <c r="AN176" s="843"/>
      <c r="AO176" s="843"/>
      <c r="AP176" s="843"/>
      <c r="AQ176" s="843"/>
      <c r="AR176" s="843"/>
      <c r="AS176" s="843"/>
      <c r="AT176" s="844"/>
      <c r="AU176" s="391"/>
      <c r="AV176" s="392"/>
      <c r="AW176" s="392"/>
      <c r="AX176" s="393"/>
    </row>
    <row r="177" spans="1:50" ht="24.75" customHeight="1" x14ac:dyDescent="0.15">
      <c r="A177" s="1062"/>
      <c r="B177" s="1063"/>
      <c r="C177" s="1063"/>
      <c r="D177" s="1063"/>
      <c r="E177" s="1063"/>
      <c r="F177" s="106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2"/>
      <c r="B178" s="1063"/>
      <c r="C178" s="1063"/>
      <c r="D178" s="1063"/>
      <c r="E178" s="1063"/>
      <c r="F178" s="106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2"/>
      <c r="B179" s="1063"/>
      <c r="C179" s="1063"/>
      <c r="D179" s="1063"/>
      <c r="E179" s="1063"/>
      <c r="F179" s="106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2"/>
      <c r="B180" s="1063"/>
      <c r="C180" s="1063"/>
      <c r="D180" s="1063"/>
      <c r="E180" s="1063"/>
      <c r="F180" s="106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2"/>
      <c r="B181" s="1063"/>
      <c r="C181" s="1063"/>
      <c r="D181" s="1063"/>
      <c r="E181" s="1063"/>
      <c r="F181" s="106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2"/>
      <c r="B182" s="1063"/>
      <c r="C182" s="1063"/>
      <c r="D182" s="1063"/>
      <c r="E182" s="1063"/>
      <c r="F182" s="106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2"/>
      <c r="B183" s="1063"/>
      <c r="C183" s="1063"/>
      <c r="D183" s="1063"/>
      <c r="E183" s="1063"/>
      <c r="F183" s="106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2"/>
      <c r="B184" s="1063"/>
      <c r="C184" s="1063"/>
      <c r="D184" s="1063"/>
      <c r="E184" s="1063"/>
      <c r="F184" s="106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2"/>
      <c r="B185" s="1063"/>
      <c r="C185" s="1063"/>
      <c r="D185" s="1063"/>
      <c r="E185" s="1063"/>
      <c r="F185" s="106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2"/>
      <c r="B186" s="1063"/>
      <c r="C186" s="1063"/>
      <c r="D186" s="1063"/>
      <c r="E186" s="1063"/>
      <c r="F186" s="106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2"/>
      <c r="B187" s="1063"/>
      <c r="C187" s="1063"/>
      <c r="D187" s="1063"/>
      <c r="E187" s="1063"/>
      <c r="F187" s="1064"/>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row>
    <row r="188" spans="1:50" ht="24.75" customHeight="1" x14ac:dyDescent="0.15">
      <c r="A188" s="1062"/>
      <c r="B188" s="1063"/>
      <c r="C188" s="1063"/>
      <c r="D188" s="1063"/>
      <c r="E188" s="1063"/>
      <c r="F188" s="1064"/>
      <c r="G188" s="823"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row>
    <row r="189" spans="1:50" ht="24.75" customHeight="1" x14ac:dyDescent="0.15">
      <c r="A189" s="1062"/>
      <c r="B189" s="1063"/>
      <c r="C189" s="1063"/>
      <c r="D189" s="1063"/>
      <c r="E189" s="1063"/>
      <c r="F189" s="1064"/>
      <c r="G189" s="676"/>
      <c r="H189" s="677"/>
      <c r="I189" s="677"/>
      <c r="J189" s="677"/>
      <c r="K189" s="678"/>
      <c r="L189" s="668"/>
      <c r="M189" s="843"/>
      <c r="N189" s="843"/>
      <c r="O189" s="843"/>
      <c r="P189" s="843"/>
      <c r="Q189" s="843"/>
      <c r="R189" s="843"/>
      <c r="S189" s="843"/>
      <c r="T189" s="843"/>
      <c r="U189" s="843"/>
      <c r="V189" s="843"/>
      <c r="W189" s="843"/>
      <c r="X189" s="844"/>
      <c r="Y189" s="391"/>
      <c r="Z189" s="392"/>
      <c r="AA189" s="392"/>
      <c r="AB189" s="811"/>
      <c r="AC189" s="676"/>
      <c r="AD189" s="677"/>
      <c r="AE189" s="677"/>
      <c r="AF189" s="677"/>
      <c r="AG189" s="678"/>
      <c r="AH189" s="668"/>
      <c r="AI189" s="843"/>
      <c r="AJ189" s="843"/>
      <c r="AK189" s="843"/>
      <c r="AL189" s="843"/>
      <c r="AM189" s="843"/>
      <c r="AN189" s="843"/>
      <c r="AO189" s="843"/>
      <c r="AP189" s="843"/>
      <c r="AQ189" s="843"/>
      <c r="AR189" s="843"/>
      <c r="AS189" s="843"/>
      <c r="AT189" s="844"/>
      <c r="AU189" s="391"/>
      <c r="AV189" s="392"/>
      <c r="AW189" s="392"/>
      <c r="AX189" s="393"/>
    </row>
    <row r="190" spans="1:50" ht="24.75" customHeight="1" x14ac:dyDescent="0.15">
      <c r="A190" s="1062"/>
      <c r="B190" s="1063"/>
      <c r="C190" s="1063"/>
      <c r="D190" s="1063"/>
      <c r="E190" s="1063"/>
      <c r="F190" s="106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2"/>
      <c r="B191" s="1063"/>
      <c r="C191" s="1063"/>
      <c r="D191" s="1063"/>
      <c r="E191" s="1063"/>
      <c r="F191" s="106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2"/>
      <c r="B192" s="1063"/>
      <c r="C192" s="1063"/>
      <c r="D192" s="1063"/>
      <c r="E192" s="1063"/>
      <c r="F192" s="106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2"/>
      <c r="B193" s="1063"/>
      <c r="C193" s="1063"/>
      <c r="D193" s="1063"/>
      <c r="E193" s="1063"/>
      <c r="F193" s="106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2"/>
      <c r="B194" s="1063"/>
      <c r="C194" s="1063"/>
      <c r="D194" s="1063"/>
      <c r="E194" s="1063"/>
      <c r="F194" s="106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2"/>
      <c r="B195" s="1063"/>
      <c r="C195" s="1063"/>
      <c r="D195" s="1063"/>
      <c r="E195" s="1063"/>
      <c r="F195" s="106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2"/>
      <c r="B196" s="1063"/>
      <c r="C196" s="1063"/>
      <c r="D196" s="1063"/>
      <c r="E196" s="1063"/>
      <c r="F196" s="106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2"/>
      <c r="B197" s="1063"/>
      <c r="C197" s="1063"/>
      <c r="D197" s="1063"/>
      <c r="E197" s="1063"/>
      <c r="F197" s="106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2"/>
      <c r="B198" s="1063"/>
      <c r="C198" s="1063"/>
      <c r="D198" s="1063"/>
      <c r="E198" s="1063"/>
      <c r="F198" s="106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2"/>
      <c r="B199" s="1063"/>
      <c r="C199" s="1063"/>
      <c r="D199" s="1063"/>
      <c r="E199" s="1063"/>
      <c r="F199" s="106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2"/>
      <c r="B200" s="1063"/>
      <c r="C200" s="1063"/>
      <c r="D200" s="1063"/>
      <c r="E200" s="1063"/>
      <c r="F200" s="1064"/>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row>
    <row r="201" spans="1:50" ht="24.75" customHeight="1" x14ac:dyDescent="0.15">
      <c r="A201" s="1062"/>
      <c r="B201" s="1063"/>
      <c r="C201" s="1063"/>
      <c r="D201" s="1063"/>
      <c r="E201" s="1063"/>
      <c r="F201" s="1064"/>
      <c r="G201" s="823"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row>
    <row r="202" spans="1:50" ht="24.75" customHeight="1" x14ac:dyDescent="0.15">
      <c r="A202" s="1062"/>
      <c r="B202" s="1063"/>
      <c r="C202" s="1063"/>
      <c r="D202" s="1063"/>
      <c r="E202" s="1063"/>
      <c r="F202" s="1064"/>
      <c r="G202" s="676"/>
      <c r="H202" s="677"/>
      <c r="I202" s="677"/>
      <c r="J202" s="677"/>
      <c r="K202" s="678"/>
      <c r="L202" s="668"/>
      <c r="M202" s="843"/>
      <c r="N202" s="843"/>
      <c r="O202" s="843"/>
      <c r="P202" s="843"/>
      <c r="Q202" s="843"/>
      <c r="R202" s="843"/>
      <c r="S202" s="843"/>
      <c r="T202" s="843"/>
      <c r="U202" s="843"/>
      <c r="V202" s="843"/>
      <c r="W202" s="843"/>
      <c r="X202" s="844"/>
      <c r="Y202" s="391"/>
      <c r="Z202" s="392"/>
      <c r="AA202" s="392"/>
      <c r="AB202" s="811"/>
      <c r="AC202" s="676"/>
      <c r="AD202" s="677"/>
      <c r="AE202" s="677"/>
      <c r="AF202" s="677"/>
      <c r="AG202" s="678"/>
      <c r="AH202" s="668"/>
      <c r="AI202" s="843"/>
      <c r="AJ202" s="843"/>
      <c r="AK202" s="843"/>
      <c r="AL202" s="843"/>
      <c r="AM202" s="843"/>
      <c r="AN202" s="843"/>
      <c r="AO202" s="843"/>
      <c r="AP202" s="843"/>
      <c r="AQ202" s="843"/>
      <c r="AR202" s="843"/>
      <c r="AS202" s="843"/>
      <c r="AT202" s="844"/>
      <c r="AU202" s="391"/>
      <c r="AV202" s="392"/>
      <c r="AW202" s="392"/>
      <c r="AX202" s="393"/>
    </row>
    <row r="203" spans="1:50" ht="24.75" customHeight="1" x14ac:dyDescent="0.15">
      <c r="A203" s="1062"/>
      <c r="B203" s="1063"/>
      <c r="C203" s="1063"/>
      <c r="D203" s="1063"/>
      <c r="E203" s="1063"/>
      <c r="F203" s="106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2"/>
      <c r="B204" s="1063"/>
      <c r="C204" s="1063"/>
      <c r="D204" s="1063"/>
      <c r="E204" s="1063"/>
      <c r="F204" s="106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2"/>
      <c r="B205" s="1063"/>
      <c r="C205" s="1063"/>
      <c r="D205" s="1063"/>
      <c r="E205" s="1063"/>
      <c r="F205" s="106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2"/>
      <c r="B206" s="1063"/>
      <c r="C206" s="1063"/>
      <c r="D206" s="1063"/>
      <c r="E206" s="1063"/>
      <c r="F206" s="106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2"/>
      <c r="B207" s="1063"/>
      <c r="C207" s="1063"/>
      <c r="D207" s="1063"/>
      <c r="E207" s="1063"/>
      <c r="F207" s="106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2"/>
      <c r="B208" s="1063"/>
      <c r="C208" s="1063"/>
      <c r="D208" s="1063"/>
      <c r="E208" s="1063"/>
      <c r="F208" s="106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2"/>
      <c r="B209" s="1063"/>
      <c r="C209" s="1063"/>
      <c r="D209" s="1063"/>
      <c r="E209" s="1063"/>
      <c r="F209" s="106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2"/>
      <c r="B210" s="1063"/>
      <c r="C210" s="1063"/>
      <c r="D210" s="1063"/>
      <c r="E210" s="1063"/>
      <c r="F210" s="106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2"/>
      <c r="B211" s="1063"/>
      <c r="C211" s="1063"/>
      <c r="D211" s="1063"/>
      <c r="E211" s="1063"/>
      <c r="F211" s="106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row>
    <row r="215" spans="1:50" ht="24.75" customHeight="1" x14ac:dyDescent="0.15">
      <c r="A215" s="1062"/>
      <c r="B215" s="1063"/>
      <c r="C215" s="1063"/>
      <c r="D215" s="1063"/>
      <c r="E215" s="1063"/>
      <c r="F215" s="1064"/>
      <c r="G215" s="823"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row>
    <row r="216" spans="1:50" ht="24.75" customHeight="1" x14ac:dyDescent="0.15">
      <c r="A216" s="1062"/>
      <c r="B216" s="1063"/>
      <c r="C216" s="1063"/>
      <c r="D216" s="1063"/>
      <c r="E216" s="1063"/>
      <c r="F216" s="1064"/>
      <c r="G216" s="676"/>
      <c r="H216" s="677"/>
      <c r="I216" s="677"/>
      <c r="J216" s="677"/>
      <c r="K216" s="678"/>
      <c r="L216" s="668"/>
      <c r="M216" s="843"/>
      <c r="N216" s="843"/>
      <c r="O216" s="843"/>
      <c r="P216" s="843"/>
      <c r="Q216" s="843"/>
      <c r="R216" s="843"/>
      <c r="S216" s="843"/>
      <c r="T216" s="843"/>
      <c r="U216" s="843"/>
      <c r="V216" s="843"/>
      <c r="W216" s="843"/>
      <c r="X216" s="844"/>
      <c r="Y216" s="391"/>
      <c r="Z216" s="392"/>
      <c r="AA216" s="392"/>
      <c r="AB216" s="811"/>
      <c r="AC216" s="676"/>
      <c r="AD216" s="677"/>
      <c r="AE216" s="677"/>
      <c r="AF216" s="677"/>
      <c r="AG216" s="678"/>
      <c r="AH216" s="668"/>
      <c r="AI216" s="843"/>
      <c r="AJ216" s="843"/>
      <c r="AK216" s="843"/>
      <c r="AL216" s="843"/>
      <c r="AM216" s="843"/>
      <c r="AN216" s="843"/>
      <c r="AO216" s="843"/>
      <c r="AP216" s="843"/>
      <c r="AQ216" s="843"/>
      <c r="AR216" s="843"/>
      <c r="AS216" s="843"/>
      <c r="AT216" s="844"/>
      <c r="AU216" s="391"/>
      <c r="AV216" s="392"/>
      <c r="AW216" s="392"/>
      <c r="AX216" s="393"/>
    </row>
    <row r="217" spans="1:50" ht="24.75" customHeight="1" x14ac:dyDescent="0.15">
      <c r="A217" s="1062"/>
      <c r="B217" s="1063"/>
      <c r="C217" s="1063"/>
      <c r="D217" s="1063"/>
      <c r="E217" s="1063"/>
      <c r="F217" s="106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2"/>
      <c r="B218" s="1063"/>
      <c r="C218" s="1063"/>
      <c r="D218" s="1063"/>
      <c r="E218" s="1063"/>
      <c r="F218" s="106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2"/>
      <c r="B219" s="1063"/>
      <c r="C219" s="1063"/>
      <c r="D219" s="1063"/>
      <c r="E219" s="1063"/>
      <c r="F219" s="106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2"/>
      <c r="B220" s="1063"/>
      <c r="C220" s="1063"/>
      <c r="D220" s="1063"/>
      <c r="E220" s="1063"/>
      <c r="F220" s="106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2"/>
      <c r="B221" s="1063"/>
      <c r="C221" s="1063"/>
      <c r="D221" s="1063"/>
      <c r="E221" s="1063"/>
      <c r="F221" s="106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2"/>
      <c r="B222" s="1063"/>
      <c r="C222" s="1063"/>
      <c r="D222" s="1063"/>
      <c r="E222" s="1063"/>
      <c r="F222" s="106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2"/>
      <c r="B223" s="1063"/>
      <c r="C223" s="1063"/>
      <c r="D223" s="1063"/>
      <c r="E223" s="1063"/>
      <c r="F223" s="106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2"/>
      <c r="B224" s="1063"/>
      <c r="C224" s="1063"/>
      <c r="D224" s="1063"/>
      <c r="E224" s="1063"/>
      <c r="F224" s="106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2"/>
      <c r="B225" s="1063"/>
      <c r="C225" s="1063"/>
      <c r="D225" s="1063"/>
      <c r="E225" s="1063"/>
      <c r="F225" s="106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2"/>
      <c r="B226" s="1063"/>
      <c r="C226" s="1063"/>
      <c r="D226" s="1063"/>
      <c r="E226" s="1063"/>
      <c r="F226" s="106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2"/>
      <c r="B227" s="1063"/>
      <c r="C227" s="1063"/>
      <c r="D227" s="1063"/>
      <c r="E227" s="1063"/>
      <c r="F227" s="1064"/>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row>
    <row r="228" spans="1:50" ht="25.5" customHeight="1" x14ac:dyDescent="0.15">
      <c r="A228" s="1062"/>
      <c r="B228" s="1063"/>
      <c r="C228" s="1063"/>
      <c r="D228" s="1063"/>
      <c r="E228" s="1063"/>
      <c r="F228" s="1064"/>
      <c r="G228" s="823"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row>
    <row r="229" spans="1:50" ht="24.75" customHeight="1" x14ac:dyDescent="0.15">
      <c r="A229" s="1062"/>
      <c r="B229" s="1063"/>
      <c r="C229" s="1063"/>
      <c r="D229" s="1063"/>
      <c r="E229" s="1063"/>
      <c r="F229" s="1064"/>
      <c r="G229" s="676"/>
      <c r="H229" s="677"/>
      <c r="I229" s="677"/>
      <c r="J229" s="677"/>
      <c r="K229" s="678"/>
      <c r="L229" s="668"/>
      <c r="M229" s="843"/>
      <c r="N229" s="843"/>
      <c r="O229" s="843"/>
      <c r="P229" s="843"/>
      <c r="Q229" s="843"/>
      <c r="R229" s="843"/>
      <c r="S229" s="843"/>
      <c r="T229" s="843"/>
      <c r="U229" s="843"/>
      <c r="V229" s="843"/>
      <c r="W229" s="843"/>
      <c r="X229" s="844"/>
      <c r="Y229" s="391"/>
      <c r="Z229" s="392"/>
      <c r="AA229" s="392"/>
      <c r="AB229" s="811"/>
      <c r="AC229" s="676"/>
      <c r="AD229" s="677"/>
      <c r="AE229" s="677"/>
      <c r="AF229" s="677"/>
      <c r="AG229" s="678"/>
      <c r="AH229" s="668"/>
      <c r="AI229" s="843"/>
      <c r="AJ229" s="843"/>
      <c r="AK229" s="843"/>
      <c r="AL229" s="843"/>
      <c r="AM229" s="843"/>
      <c r="AN229" s="843"/>
      <c r="AO229" s="843"/>
      <c r="AP229" s="843"/>
      <c r="AQ229" s="843"/>
      <c r="AR229" s="843"/>
      <c r="AS229" s="843"/>
      <c r="AT229" s="844"/>
      <c r="AU229" s="391"/>
      <c r="AV229" s="392"/>
      <c r="AW229" s="392"/>
      <c r="AX229" s="393"/>
    </row>
    <row r="230" spans="1:50" ht="24.75" customHeight="1" x14ac:dyDescent="0.15">
      <c r="A230" s="1062"/>
      <c r="B230" s="1063"/>
      <c r="C230" s="1063"/>
      <c r="D230" s="1063"/>
      <c r="E230" s="1063"/>
      <c r="F230" s="106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2"/>
      <c r="B231" s="1063"/>
      <c r="C231" s="1063"/>
      <c r="D231" s="1063"/>
      <c r="E231" s="1063"/>
      <c r="F231" s="106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2"/>
      <c r="B232" s="1063"/>
      <c r="C232" s="1063"/>
      <c r="D232" s="1063"/>
      <c r="E232" s="1063"/>
      <c r="F232" s="106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2"/>
      <c r="B233" s="1063"/>
      <c r="C233" s="1063"/>
      <c r="D233" s="1063"/>
      <c r="E233" s="1063"/>
      <c r="F233" s="106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2"/>
      <c r="B234" s="1063"/>
      <c r="C234" s="1063"/>
      <c r="D234" s="1063"/>
      <c r="E234" s="1063"/>
      <c r="F234" s="106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2"/>
      <c r="B235" s="1063"/>
      <c r="C235" s="1063"/>
      <c r="D235" s="1063"/>
      <c r="E235" s="1063"/>
      <c r="F235" s="106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2"/>
      <c r="B236" s="1063"/>
      <c r="C236" s="1063"/>
      <c r="D236" s="1063"/>
      <c r="E236" s="1063"/>
      <c r="F236" s="106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2"/>
      <c r="B237" s="1063"/>
      <c r="C237" s="1063"/>
      <c r="D237" s="1063"/>
      <c r="E237" s="1063"/>
      <c r="F237" s="106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2"/>
      <c r="B238" s="1063"/>
      <c r="C238" s="1063"/>
      <c r="D238" s="1063"/>
      <c r="E238" s="1063"/>
      <c r="F238" s="106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2"/>
      <c r="B239" s="1063"/>
      <c r="C239" s="1063"/>
      <c r="D239" s="1063"/>
      <c r="E239" s="1063"/>
      <c r="F239" s="106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2"/>
      <c r="B240" s="1063"/>
      <c r="C240" s="1063"/>
      <c r="D240" s="1063"/>
      <c r="E240" s="1063"/>
      <c r="F240" s="1064"/>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row>
    <row r="241" spans="1:50" ht="24.75" customHeight="1" x14ac:dyDescent="0.15">
      <c r="A241" s="1062"/>
      <c r="B241" s="1063"/>
      <c r="C241" s="1063"/>
      <c r="D241" s="1063"/>
      <c r="E241" s="1063"/>
      <c r="F241" s="1064"/>
      <c r="G241" s="823"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row>
    <row r="242" spans="1:50" ht="24.75" customHeight="1" x14ac:dyDescent="0.15">
      <c r="A242" s="1062"/>
      <c r="B242" s="1063"/>
      <c r="C242" s="1063"/>
      <c r="D242" s="1063"/>
      <c r="E242" s="1063"/>
      <c r="F242" s="1064"/>
      <c r="G242" s="676"/>
      <c r="H242" s="677"/>
      <c r="I242" s="677"/>
      <c r="J242" s="677"/>
      <c r="K242" s="678"/>
      <c r="L242" s="668"/>
      <c r="M242" s="843"/>
      <c r="N242" s="843"/>
      <c r="O242" s="843"/>
      <c r="P242" s="843"/>
      <c r="Q242" s="843"/>
      <c r="R242" s="843"/>
      <c r="S242" s="843"/>
      <c r="T242" s="843"/>
      <c r="U242" s="843"/>
      <c r="V242" s="843"/>
      <c r="W242" s="843"/>
      <c r="X242" s="844"/>
      <c r="Y242" s="391"/>
      <c r="Z242" s="392"/>
      <c r="AA242" s="392"/>
      <c r="AB242" s="811"/>
      <c r="AC242" s="676"/>
      <c r="AD242" s="677"/>
      <c r="AE242" s="677"/>
      <c r="AF242" s="677"/>
      <c r="AG242" s="678"/>
      <c r="AH242" s="668"/>
      <c r="AI242" s="843"/>
      <c r="AJ242" s="843"/>
      <c r="AK242" s="843"/>
      <c r="AL242" s="843"/>
      <c r="AM242" s="843"/>
      <c r="AN242" s="843"/>
      <c r="AO242" s="843"/>
      <c r="AP242" s="843"/>
      <c r="AQ242" s="843"/>
      <c r="AR242" s="843"/>
      <c r="AS242" s="843"/>
      <c r="AT242" s="844"/>
      <c r="AU242" s="391"/>
      <c r="AV242" s="392"/>
      <c r="AW242" s="392"/>
      <c r="AX242" s="393"/>
    </row>
    <row r="243" spans="1:50" ht="24.75" customHeight="1" x14ac:dyDescent="0.15">
      <c r="A243" s="1062"/>
      <c r="B243" s="1063"/>
      <c r="C243" s="1063"/>
      <c r="D243" s="1063"/>
      <c r="E243" s="1063"/>
      <c r="F243" s="106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2"/>
      <c r="B244" s="1063"/>
      <c r="C244" s="1063"/>
      <c r="D244" s="1063"/>
      <c r="E244" s="1063"/>
      <c r="F244" s="106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2"/>
      <c r="B245" s="1063"/>
      <c r="C245" s="1063"/>
      <c r="D245" s="1063"/>
      <c r="E245" s="1063"/>
      <c r="F245" s="106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2"/>
      <c r="B246" s="1063"/>
      <c r="C246" s="1063"/>
      <c r="D246" s="1063"/>
      <c r="E246" s="1063"/>
      <c r="F246" s="106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2"/>
      <c r="B247" s="1063"/>
      <c r="C247" s="1063"/>
      <c r="D247" s="1063"/>
      <c r="E247" s="1063"/>
      <c r="F247" s="106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2"/>
      <c r="B248" s="1063"/>
      <c r="C248" s="1063"/>
      <c r="D248" s="1063"/>
      <c r="E248" s="1063"/>
      <c r="F248" s="106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2"/>
      <c r="B249" s="1063"/>
      <c r="C249" s="1063"/>
      <c r="D249" s="1063"/>
      <c r="E249" s="1063"/>
      <c r="F249" s="106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2"/>
      <c r="B250" s="1063"/>
      <c r="C250" s="1063"/>
      <c r="D250" s="1063"/>
      <c r="E250" s="1063"/>
      <c r="F250" s="106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2"/>
      <c r="B251" s="1063"/>
      <c r="C251" s="1063"/>
      <c r="D251" s="1063"/>
      <c r="E251" s="1063"/>
      <c r="F251" s="106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2"/>
      <c r="B252" s="1063"/>
      <c r="C252" s="1063"/>
      <c r="D252" s="1063"/>
      <c r="E252" s="1063"/>
      <c r="F252" s="106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2"/>
      <c r="B253" s="1063"/>
      <c r="C253" s="1063"/>
      <c r="D253" s="1063"/>
      <c r="E253" s="1063"/>
      <c r="F253" s="1064"/>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row>
    <row r="254" spans="1:50" ht="24.75" customHeight="1" x14ac:dyDescent="0.15">
      <c r="A254" s="1062"/>
      <c r="B254" s="1063"/>
      <c r="C254" s="1063"/>
      <c r="D254" s="1063"/>
      <c r="E254" s="1063"/>
      <c r="F254" s="1064"/>
      <c r="G254" s="823"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row>
    <row r="255" spans="1:50" ht="24.75" customHeight="1" x14ac:dyDescent="0.15">
      <c r="A255" s="1062"/>
      <c r="B255" s="1063"/>
      <c r="C255" s="1063"/>
      <c r="D255" s="1063"/>
      <c r="E255" s="1063"/>
      <c r="F255" s="1064"/>
      <c r="G255" s="676"/>
      <c r="H255" s="677"/>
      <c r="I255" s="677"/>
      <c r="J255" s="677"/>
      <c r="K255" s="678"/>
      <c r="L255" s="668"/>
      <c r="M255" s="843"/>
      <c r="N255" s="843"/>
      <c r="O255" s="843"/>
      <c r="P255" s="843"/>
      <c r="Q255" s="843"/>
      <c r="R255" s="843"/>
      <c r="S255" s="843"/>
      <c r="T255" s="843"/>
      <c r="U255" s="843"/>
      <c r="V255" s="843"/>
      <c r="W255" s="843"/>
      <c r="X255" s="844"/>
      <c r="Y255" s="391"/>
      <c r="Z255" s="392"/>
      <c r="AA255" s="392"/>
      <c r="AB255" s="811"/>
      <c r="AC255" s="676"/>
      <c r="AD255" s="677"/>
      <c r="AE255" s="677"/>
      <c r="AF255" s="677"/>
      <c r="AG255" s="678"/>
      <c r="AH255" s="668"/>
      <c r="AI255" s="843"/>
      <c r="AJ255" s="843"/>
      <c r="AK255" s="843"/>
      <c r="AL255" s="843"/>
      <c r="AM255" s="843"/>
      <c r="AN255" s="843"/>
      <c r="AO255" s="843"/>
      <c r="AP255" s="843"/>
      <c r="AQ255" s="843"/>
      <c r="AR255" s="843"/>
      <c r="AS255" s="843"/>
      <c r="AT255" s="844"/>
      <c r="AU255" s="391"/>
      <c r="AV255" s="392"/>
      <c r="AW255" s="392"/>
      <c r="AX255" s="393"/>
    </row>
    <row r="256" spans="1:50" ht="24.75" customHeight="1" x14ac:dyDescent="0.15">
      <c r="A256" s="1062"/>
      <c r="B256" s="1063"/>
      <c r="C256" s="1063"/>
      <c r="D256" s="1063"/>
      <c r="E256" s="1063"/>
      <c r="F256" s="106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2"/>
      <c r="B257" s="1063"/>
      <c r="C257" s="1063"/>
      <c r="D257" s="1063"/>
      <c r="E257" s="1063"/>
      <c r="F257" s="106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2"/>
      <c r="B258" s="1063"/>
      <c r="C258" s="1063"/>
      <c r="D258" s="1063"/>
      <c r="E258" s="1063"/>
      <c r="F258" s="106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2"/>
      <c r="B259" s="1063"/>
      <c r="C259" s="1063"/>
      <c r="D259" s="1063"/>
      <c r="E259" s="1063"/>
      <c r="F259" s="106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2"/>
      <c r="B260" s="1063"/>
      <c r="C260" s="1063"/>
      <c r="D260" s="1063"/>
      <c r="E260" s="1063"/>
      <c r="F260" s="106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2"/>
      <c r="B261" s="1063"/>
      <c r="C261" s="1063"/>
      <c r="D261" s="1063"/>
      <c r="E261" s="1063"/>
      <c r="F261" s="106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2"/>
      <c r="B262" s="1063"/>
      <c r="C262" s="1063"/>
      <c r="D262" s="1063"/>
      <c r="E262" s="1063"/>
      <c r="F262" s="106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2"/>
      <c r="B263" s="1063"/>
      <c r="C263" s="1063"/>
      <c r="D263" s="1063"/>
      <c r="E263" s="1063"/>
      <c r="F263" s="106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2"/>
      <c r="B264" s="1063"/>
      <c r="C264" s="1063"/>
      <c r="D264" s="1063"/>
      <c r="E264" s="1063"/>
      <c r="F264" s="106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2020-09-29T12:59:45Z</cp:lastPrinted>
  <dcterms:created xsi:type="dcterms:W3CDTF">2012-03-13T00:50:25Z</dcterms:created>
  <dcterms:modified xsi:type="dcterms:W3CDTF">2020-11-13T11:08:45Z</dcterms:modified>
</cp:coreProperties>
</file>