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2 人開●◎■\"/>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I721" i="3" l="1"/>
  <c r="L721" i="3"/>
  <c r="I722" i="3"/>
  <c r="L722" i="3"/>
  <c r="I723" i="3"/>
  <c r="L723" i="3"/>
  <c r="I724" i="3"/>
  <c r="L724" i="3"/>
  <c r="I725" i="3"/>
  <c r="L725" i="3"/>
  <c r="D12" i="4" l="1"/>
  <c r="C12" i="4"/>
  <c r="P29" i="3" l="1"/>
  <c r="W29" i="3" l="1"/>
  <c r="C23" i="4" l="1"/>
  <c r="C24" i="4"/>
  <c r="Z740" i="3" l="1"/>
  <c r="H740" i="3"/>
  <c r="AN740" i="3" l="1"/>
  <c r="AL740" i="3"/>
  <c r="AI740" i="3"/>
  <c r="AF740" i="3"/>
  <c r="AB740" i="3"/>
  <c r="W740" i="3"/>
  <c r="T740" i="3"/>
  <c r="P740" i="3"/>
  <c r="N740" i="3"/>
  <c r="K740" i="3"/>
  <c r="AR2" i="3"/>
  <c r="W21" i="3" l="1"/>
  <c r="AD21" i="3"/>
  <c r="P21" i="3"/>
  <c r="P28" i="3" l="1"/>
  <c r="AV2" i="3" l="1"/>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<sst xmlns="http://schemas.openxmlformats.org/spreadsheetml/2006/main" count="2885" uniqueCount="659">
  <si>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</si>
  <si>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</si>
  <si>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</si>
  <si>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</si>
  <si>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</si>
  <si>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</si>
  <si>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</si>
  <si>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</si>
  <si>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</si>
  <si>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</si>
  <si>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</si>
  <si>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</si>
  <si>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</si>
  <si>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</si>
  <si>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</si>
  <si>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</si>
  <si>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</si>
  <si>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</si>
  <si>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</si>
  <si>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</si>
  <si>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</si>
  <si>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</si>
  <si>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</si>
  <si>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</si>
  <si>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</si>
  <si>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</si>
  <si>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</si>
  <si>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</si>
  <si>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</si>
  <si>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</si>
  <si>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</si>
  <si>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</si>
  <si>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</si>
  <si>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</si>
  <si>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</si>
  <si>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</si>
  <si>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</si>
  <si>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</si>
  <si>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</si>
  <si>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</si>
  <si>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</si>
  <si>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</si>
  <si>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</si>
  <si>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</si>
  <si>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</si>
  <si>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</si>
  <si>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</si>
  <si>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</si>
  <si>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</si>
  <si>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</si>
  <si>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</si>
  <si>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</si>
  <si>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</si>
  <si>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</si>
  <si>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</si>
  <si>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</si>
  <si>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</si>
  <si>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</si>
  <si>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</si>
  <si>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</si>
  <si>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</si>
  <si>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</si>
  <si>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</si>
  <si>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</si>
  <si>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</si>
  <si>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</si>
  <si>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</si>
  <si>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</si>
  <si>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</si>
  <si>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</si>
  <si>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</si>
  <si>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</si>
  <si>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</si>
  <si>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</si>
  <si>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</si>
  <si>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</si>
  <si>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</si>
  <si>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</si>
  <si>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</si>
  <si>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</si>
  <si>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</si>
  <si>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</si>
  <si>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</si>
  <si>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</si>
  <si>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</si>
  <si>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</si>
  <si>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</si>
  <si>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</si>
  <si>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</si>
  <si>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</si>
  <si>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</si>
  <si>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</si>
  <si>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</si>
  <si>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</si>
  <si>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</si>
  <si>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</si>
  <si>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</si>
  <si>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</si>
  <si>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</si>
  <si>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</si>
  <si>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</si>
  <si>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</si>
  <si>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</si>
  <si>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</si>
  <si>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</si>
  <si>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</si>
  <si>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</si>
  <si>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</si>
  <si>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</si>
  <si>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</si>
  <si>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</si>
  <si>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</si>
  <si>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</si>
  <si>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</si>
  <si>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</si>
  <si>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</si>
  <si>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</si>
  <si>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</si>
  <si>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</si>
  <si>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</si>
  <si>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</si>
  <si>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</si>
  <si>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</si>
  <si>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</si>
  <si>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</si>
  <si>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</si>
  <si>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</si>
  <si>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</si>
  <si>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</si>
  <si>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</si>
  <si>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</si>
  <si>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</si>
  <si>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</si>
  <si>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</si>
  <si>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</si>
  <si>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</si>
  <si>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</si>
  <si>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</si>
  <si>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</si>
  <si>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</si>
  <si>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</si>
  <si>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</si>
  <si>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</si>
  <si>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</si>
  <si>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</si>
  <si>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</si>
  <si>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</si>
  <si>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</si>
  <si>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</si>
  <si>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</si>
  <si>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</si>
  <si>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</si>
  <si>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</si>
  <si>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</si>
  <si>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</si>
  <si>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</si>
  <si>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</si>
  <si>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</si>
  <si>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</si>
  <si>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</si>
  <si>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</si>
  <si>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</si>
  <si>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</si>
  <si>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</si>
  <si>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</si>
  <si>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</si>
  <si>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</si>
  <si>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</si>
  <si>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</si>
  <si>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</si>
  <si>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</si>
  <si>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</si>
  <si>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</si>
  <si>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</si>
  <si>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</si>
  <si>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</si>
  <si>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</si>
  <si>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</si>
  <si>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</si>
  <si>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</si>
  <si>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</si>
  <si>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</si>
  <si>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</si>
  <si>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</si>
  <si>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</si>
  <si>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</si>
  <si>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</si>
  <si>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</si>
  <si>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</si>
  <si>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</si>
  <si>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</si>
  <si>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</si>
  <si>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</si>
  <si>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</si>
  <si>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</si>
  <si>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</si>
  <si>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</si>
  <si>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</si>
  <si>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</si>
  <si>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</si>
  <si>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</si>
  <si>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</si>
  <si>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</si>
  <si>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</si>
  <si>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</si>
  <si>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</si>
  <si>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</si>
  <si>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</si>
  <si>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</si>
  <si>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</si>
  <si>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</si>
  <si>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</si>
  <si>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</si>
  <si>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</si>
  <si>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</si>
  <si>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</si>
  <si>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</si>
  <si>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</si>
  <si>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</si>
  <si>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</si>
  <si>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</si>
  <si>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</si>
  <si>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</si>
  <si>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</si>
  <si>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</si>
  <si>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</si>
  <si>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</si>
  <si>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</si>
  <si>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</si>
  <si>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</si>
  <si>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</si>
  <si>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</si>
  <si>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</si>
  <si>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</si>
  <si>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</si>
  <si>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</si>
  <si>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</si>
  <si>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</si>
  <si>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</si>
  <si>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</si>
  <si>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</si>
  <si>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</si>
  <si>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</si>
  <si>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</si>
  <si>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</si>
  <si>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</si>
  <si>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</si>
  <si>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</si>
  <si>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</si>
  <si>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</si>
  <si>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</si>
  <si>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</si>
  <si>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</si>
  <si>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</si>
  <si>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</si>
  <si>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</si>
  <si>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</si>
  <si>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</si>
  <si>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</si>
  <si>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</si>
  <si>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</si>
  <si>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</si>
  <si>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</si>
  <si>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</si>
  <si>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</si>
  <si>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</si>
  <si>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</si>
  <si>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</si>
  <si>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</si>
  <si>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</si>
  <si>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</si>
  <si>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</si>
  <si>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</si>
  <si>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</si>
  <si>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</si>
  <si>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</si>
  <si>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</si>
  <si>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</si>
  <si>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</si>
  <si>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</si>
  <si>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</si>
  <si>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</si>
  <si>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</si>
  <si>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</si>
  <si>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</si>
  <si>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</si>
  <si>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</si>
  <si>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</si>
  <si>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</si>
  <si>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</si>
  <si>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</si>
  <si>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</si>
  <si>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</si>
  <si>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</si>
  <si>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</si>
  <si>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</si>
  <si>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</si>
  <si>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</si>
  <si>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</si>
  <si>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</si>
  <si>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</si>
  <si>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</si>
  <si>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</si>
  <si>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</si>
  <si>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</si>
  <si>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</si>
  <si>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</si>
  <si>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</si>
  <si>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</si>
  <si>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</si>
  <si>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</si>
  <si>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</si>
  <si>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</si>
  <si>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</si>
  <si>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</si>
  <si>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</si>
  <si>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</si>
  <si>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</si>
  <si>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</si>
  <si>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</si>
  <si>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</si>
  <si>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</si>
  <si>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</si>
  <si>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</si>
  <si>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</si>
  <si>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</si>
  <si>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</si>
  <si>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</si>
  <si>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</si>
  <si>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</si>
  <si>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</si>
  <si>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</si>
  <si>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</si>
  <si>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</si>
  <si>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</si>
  <si>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</si>
  <si>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</si>
  <si>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</si>
  <si>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</si>
  <si>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</si>
  <si>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</si>
  <si>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</si>
  <si>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</si>
  <si>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</si>
  <si>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</si>
  <si>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</si>
  <si>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</si>
  <si>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</si>
  <si>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</si>
  <si>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</si>
  <si>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</si>
  <si>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</si>
  <si>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</si>
  <si>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</si>
  <si>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</si>
  <si>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</si>
  <si>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</si>
  <si>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</si>
  <si>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</si>
  <si>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</si>
  <si>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</si>
  <si>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</si>
  <si>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</si>
  <si>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</si>
  <si>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</si>
  <si>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</si>
  <si>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</si>
  <si>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</si>
  <si>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</si>
  <si>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</si>
  <si>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</si>
  <si>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</si>
  <si>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</si>
  <si>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</si>
  <si>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</si>
  <si>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</si>
  <si>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</si>
  <si>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</si>
  <si>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</si>
  <si>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</si>
  <si>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</si>
  <si>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</si>
  <si>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</si>
  <si>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</si>
  <si>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</si>
  <si>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</si>
  <si>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</si>
  <si>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</si>
  <si>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</si>
  <si>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</si>
  <si>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</si>
  <si>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</si>
  <si>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</si>
  <si>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</si>
  <si>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</si>
  <si>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</si>
  <si>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</si>
  <si>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</si>
  <si>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</si>
  <si>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</si>
  <si>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</si>
  <si>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</si>
  <si>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</si>
  <si>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</si>
  <si>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</si>
  <si>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</si>
  <si>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</si>
  <si>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</si>
  <si>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</si>
  <si>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</si>
  <si>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</si>
  <si>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</si>
  <si>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</si>
  <si>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</si>
  <si>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</si>
  <si>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</si>
  <si>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</si>
  <si>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</si>
  <si>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</si>
  <si>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</si>
  <si>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</si>
  <si>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</si>
  <si>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</si>
  <si>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</si>
  <si>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</si>
  <si>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</si>
  <si>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</si>
  <si>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</si>
  <si>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</si>
  <si>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</si>
  <si>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</si>
  <si>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</si>
  <si>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</si>
  <si>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</si>
  <si>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</si>
  <si>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</si>
  <si>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</si>
  <si>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</si>
  <si>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</si>
  <si>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</si>
  <si>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</si>
  <si>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</si>
  <si>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</si>
  <si>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</si>
  <si>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</si>
  <si>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</si>
  <si>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</si>
  <si>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</si>
  <si>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</si>
  <si>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</si>
  <si>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</si>
  <si>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</si>
  <si>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</si>
  <si>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</si>
  <si>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</si>
  <si>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</si>
  <si>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</si>
  <si>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</si>
  <si>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</si>
  <si>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</si>
  <si>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</si>
  <si>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</si>
  <si>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</si>
  <si>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</si>
  <si>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</si>
  <si>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</si>
  <si>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</si>
  <si>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</si>
  <si>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</si>
  <si>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</si>
  <si>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</si>
  <si>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</si>
  <si>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</si>
  <si>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</si>
  <si>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</si>
  <si>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</si>
  <si>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</si>
  <si>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</si>
  <si>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</si>
  <si>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</si>
  <si>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</si>
  <si>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</si>
  <si>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</si>
  <si>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</si>
  <si>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</si>
  <si>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</si>
  <si>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</si>
  <si>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</si>
  <si>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</si>
  <si>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</si>
  <si>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</si>
  <si>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</si>
  <si>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</si>
  <si>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</si>
  <si>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</si>
  <si>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</si>
  <si>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</si>
  <si>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</si>
  <si>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</si>
  <si>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</si>
  <si>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</si>
  <si>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</si>
  <si>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</si>
  <si>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</si>
  <si>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</si>
  <si>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</si>
  <si>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</si>
  <si>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</si>
  <si>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</si>
  <si>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</si>
  <si>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</si>
  <si>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</si>
  <si>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</si>
  <si>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</si>
  <si>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</si>
  <si>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</si>
  <si>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</si>
  <si>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</si>
  <si>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</si>
  <si>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</si>
  <si>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</si>
  <si>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</si>
  <si>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</si>
  <si>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</si>
  <si>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</si>
  <si>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</si>
  <si>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</si>
  <si>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</si>
  <si>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</si>
  <si>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</si>
  <si>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</si>
  <si>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</si>
  <si>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</si>
  <si>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</si>
  <si>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</si>
  <si>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</si>
  <si>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</si>
  <si>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</si>
  <si>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</si>
  <si>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</si>
  <si>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</si>
  <si>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</si>
  <si>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</si>
  <si>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</si>
  <si>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</si>
  <si>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</si>
  <si>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</si>
  <si>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</si>
  <si>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</si>
  <si>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</si>
  <si>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</si>
  <si>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</si>
  <si>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</si>
  <si>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</si>
  <si>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</si>
  <si>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</si>
  <si>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</si>
  <si>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</si>
  <si>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</si>
  <si>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</si>
  <si>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</si>
  <si>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</si>
  <si>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</si>
  <si>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</si>
  <si>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ものづくり白書</t>
    <rPh sb="5" eb="7">
      <t>ハクショ</t>
    </rPh>
    <phoneticPr fontId="5"/>
  </si>
  <si>
    <t>人材開発統括官</t>
    <rPh sb="0" eb="2">
      <t>ジンザイ</t>
    </rPh>
    <rPh sb="2" eb="4">
      <t>カイハツ</t>
    </rPh>
    <rPh sb="4" eb="7">
      <t>トウカツカン</t>
    </rPh>
    <phoneticPr fontId="5"/>
  </si>
  <si>
    <t>平成11年度</t>
    <rPh sb="0" eb="2">
      <t>ヘイセイ</t>
    </rPh>
    <rPh sb="4" eb="6">
      <t>ネンド</t>
    </rPh>
    <phoneticPr fontId="5"/>
  </si>
  <si>
    <t>政策企画室</t>
    <rPh sb="0" eb="2">
      <t>セイサク</t>
    </rPh>
    <rPh sb="2" eb="5">
      <t>キカクシツ</t>
    </rPh>
    <phoneticPr fontId="5"/>
  </si>
  <si>
    <t>ものづくり基盤技術振興基本法第8条</t>
    <rPh sb="5" eb="7">
      <t>キバン</t>
    </rPh>
    <rPh sb="7" eb="9">
      <t>ギジュツ</t>
    </rPh>
    <rPh sb="9" eb="11">
      <t>シンコウ</t>
    </rPh>
    <rPh sb="11" eb="14">
      <t>キホンホウ</t>
    </rPh>
    <rPh sb="14" eb="15">
      <t>ダイ</t>
    </rPh>
    <rPh sb="16" eb="17">
      <t>ジョウ</t>
    </rPh>
    <phoneticPr fontId="5"/>
  </si>
  <si>
    <t>-</t>
  </si>
  <si>
    <t>-</t>
    <phoneticPr fontId="5"/>
  </si>
  <si>
    <t>ものづくり基盤技術振興基本法第8条に基づき、毎年、政府がものづくり基盤技術に関して講じた施策について取りまとめ、国会に報告する。</t>
    <phoneticPr fontId="5"/>
  </si>
  <si>
    <t>ものづくり基盤技術振興基本法第8条に基づき、毎年、政府がものづくり基盤技術に関して講じた施策について取りまとめ、国会に報告する年次報告書の作成。</t>
    <phoneticPr fontId="5"/>
  </si>
  <si>
    <t>○</t>
  </si>
  <si>
    <t>-</t>
    <phoneticPr fontId="5"/>
  </si>
  <si>
    <t>-</t>
    <phoneticPr fontId="5"/>
  </si>
  <si>
    <t>-</t>
    <phoneticPr fontId="5"/>
  </si>
  <si>
    <t>-</t>
    <phoneticPr fontId="5"/>
  </si>
  <si>
    <t>人材育成推進業務庁費</t>
    <rPh sb="0" eb="2">
      <t>ジンザイ</t>
    </rPh>
    <rPh sb="2" eb="4">
      <t>イクセイ</t>
    </rPh>
    <rPh sb="4" eb="6">
      <t>スイシン</t>
    </rPh>
    <rPh sb="6" eb="8">
      <t>ギョウム</t>
    </rPh>
    <rPh sb="8" eb="10">
      <t>チョウヒ</t>
    </rPh>
    <phoneticPr fontId="5"/>
  </si>
  <si>
    <t>職員旅費</t>
    <rPh sb="0" eb="2">
      <t>ショクイン</t>
    </rPh>
    <rPh sb="2" eb="4">
      <t>リョヒ</t>
    </rPh>
    <phoneticPr fontId="5"/>
  </si>
  <si>
    <t>アクセス数</t>
  </si>
  <si>
    <t>政府がものづくり基盤技術に関して講じた施策に関して取りまとめた白書について広く広報する。（白書掲載ホームページへのアクセス数50,000件以上）</t>
    <phoneticPr fontId="5"/>
  </si>
  <si>
    <t>アクセス数</t>
    <rPh sb="4" eb="5">
      <t>スウ</t>
    </rPh>
    <phoneticPr fontId="5"/>
  </si>
  <si>
    <t>-</t>
    <phoneticPr fontId="5"/>
  </si>
  <si>
    <t>白書掲載ホームページ（経済産業省ホームページ内）へのアクセス数</t>
    <rPh sb="0" eb="2">
      <t>ハクショ</t>
    </rPh>
    <rPh sb="2" eb="4">
      <t>ケイサイ</t>
    </rPh>
    <rPh sb="11" eb="13">
      <t>ケイザイ</t>
    </rPh>
    <rPh sb="13" eb="16">
      <t>サンギョウショウ</t>
    </rPh>
    <rPh sb="22" eb="23">
      <t>ナイ</t>
    </rPh>
    <rPh sb="30" eb="31">
      <t>スウ</t>
    </rPh>
    <phoneticPr fontId="5"/>
  </si>
  <si>
    <t>単位当たりコスト＝X／Y　
X：予算執行額（円）　Y：白書配布部数</t>
  </si>
  <si>
    <t>白書配布部数</t>
    <rPh sb="0" eb="2">
      <t>ハクショ</t>
    </rPh>
    <rPh sb="2" eb="4">
      <t>ハイフ</t>
    </rPh>
    <rPh sb="4" eb="6">
      <t>ブスウ</t>
    </rPh>
    <phoneticPr fontId="5"/>
  </si>
  <si>
    <t>枚</t>
    <rPh sb="0" eb="1">
      <t>マイ</t>
    </rPh>
    <phoneticPr fontId="5"/>
  </si>
  <si>
    <t>926,660/760</t>
    <phoneticPr fontId="5"/>
  </si>
  <si>
    <t>944,330/741</t>
    <phoneticPr fontId="5"/>
  </si>
  <si>
    <t>多様な職業能力開発の機会を確保すること（Ⅵ－1）</t>
  </si>
  <si>
    <t>多様な職業能力開発の機会を確保し、生産性の向上に向けた人材育成を強化すること（Ⅵ－1－1）</t>
  </si>
  <si>
    <t>本白書は、ものづくり基盤技術振興基本法により、政府が国会にものづくり基盤技術の振興に関して講じた施策に関する報告書を提出しなければならないものとされている。</t>
  </si>
  <si>
    <t>政府は、毎年この白書を国会に提出することが、ものづくり基盤技術振興基本法により義務付けられており、優先度が高いといえる。</t>
    <phoneticPr fontId="5"/>
  </si>
  <si>
    <t>ものづくり基盤技術振興基本法により国が作成することになっている。</t>
    <phoneticPr fontId="5"/>
  </si>
  <si>
    <t>△</t>
  </si>
  <si>
    <t>有</t>
  </si>
  <si>
    <t>無</t>
  </si>
  <si>
    <t>‐</t>
  </si>
  <si>
    <t>－</t>
    <phoneticPr fontId="5"/>
  </si>
  <si>
    <t>コストは、白書の印刷、製造等に係るものであり、真に必要なものに限定されているといえる。</t>
    <phoneticPr fontId="5"/>
  </si>
  <si>
    <t>調達において競争性を確保するようにしてコスト削減に努めている。</t>
    <phoneticPr fontId="5"/>
  </si>
  <si>
    <t>-</t>
    <phoneticPr fontId="5"/>
  </si>
  <si>
    <t>成果物を国会関係者、省内関係部局、都道府県労働局、分科会委員等に配布等を行い、活用を図っている。</t>
    <phoneticPr fontId="5"/>
  </si>
  <si>
    <t>目標を超えるアクセス件数があった。活動実績については、毎年、当初見込み通りの活動（白書の配布）を行っている。</t>
  </si>
  <si>
    <t>コスト削減に努めつつ、成果目標及び活動指標を上回る実績となるように努める。</t>
  </si>
  <si>
    <t>374</t>
    <phoneticPr fontId="5"/>
  </si>
  <si>
    <t>338</t>
    <phoneticPr fontId="5"/>
  </si>
  <si>
    <t>291</t>
    <phoneticPr fontId="5"/>
  </si>
  <si>
    <t>580</t>
    <phoneticPr fontId="5"/>
  </si>
  <si>
    <t>586</t>
    <phoneticPr fontId="5"/>
  </si>
  <si>
    <t>591</t>
    <phoneticPr fontId="5"/>
  </si>
  <si>
    <t>0578</t>
    <phoneticPr fontId="5"/>
  </si>
  <si>
    <t>0600</t>
    <phoneticPr fontId="5"/>
  </si>
  <si>
    <t>A.インパルスコーポレーション</t>
    <phoneticPr fontId="5"/>
  </si>
  <si>
    <t>事業費</t>
    <rPh sb="0" eb="3">
      <t>ジギョウヒ</t>
    </rPh>
    <phoneticPr fontId="5"/>
  </si>
  <si>
    <t>印刷費等</t>
    <rPh sb="0" eb="3">
      <t>インサツヒ</t>
    </rPh>
    <rPh sb="3" eb="4">
      <t>トウ</t>
    </rPh>
    <phoneticPr fontId="5"/>
  </si>
  <si>
    <t>（株）インパルスコーポレーション</t>
  </si>
  <si>
    <t>印刷製本</t>
  </si>
  <si>
    <t>一般競争契約
（最低価格）</t>
  </si>
  <si>
    <t>－</t>
    <phoneticPr fontId="5"/>
  </si>
  <si>
    <t>－</t>
    <phoneticPr fontId="5"/>
  </si>
  <si>
    <t>－</t>
    <phoneticPr fontId="5"/>
  </si>
  <si>
    <t>－</t>
    <phoneticPr fontId="5"/>
  </si>
  <si>
    <t>－</t>
    <phoneticPr fontId="5"/>
  </si>
  <si>
    <t>－</t>
    <phoneticPr fontId="5"/>
  </si>
  <si>
    <t>-</t>
    <phoneticPr fontId="5"/>
  </si>
  <si>
    <t>ものづくり基盤技術振興基本法第8条に基づき、毎年、政府がものづくり基盤技術に関して講じた施策について取りまとめ、国会に報告する年次報告書の作成。　ものづくり基盤技術に関して講じた施策について取りまとめることにより、施策を総合的かつ計画的に推進し、ものづくり基盤技術の水準の維持および向上を図る。</t>
    <rPh sb="95" eb="96">
      <t>ト</t>
    </rPh>
    <phoneticPr fontId="5"/>
  </si>
  <si>
    <t>－</t>
    <phoneticPr fontId="5"/>
  </si>
  <si>
    <t>-</t>
    <phoneticPr fontId="5"/>
  </si>
  <si>
    <t>-</t>
    <phoneticPr fontId="5"/>
  </si>
  <si>
    <t>-</t>
    <phoneticPr fontId="5"/>
  </si>
  <si>
    <t>-</t>
    <phoneticPr fontId="5"/>
  </si>
  <si>
    <t>-</t>
    <phoneticPr fontId="5"/>
  </si>
  <si>
    <t>-</t>
    <phoneticPr fontId="5"/>
  </si>
  <si>
    <t>円</t>
    <rPh sb="0" eb="1">
      <t>エン</t>
    </rPh>
    <phoneticPr fontId="5"/>
  </si>
  <si>
    <t>X/Y</t>
    <phoneticPr fontId="5"/>
  </si>
  <si>
    <t>-</t>
    <phoneticPr fontId="5"/>
  </si>
  <si>
    <t>1,900,000/660</t>
    <phoneticPr fontId="5"/>
  </si>
  <si>
    <t>－</t>
    <phoneticPr fontId="5"/>
  </si>
  <si>
    <t>-</t>
    <phoneticPr fontId="5"/>
  </si>
  <si>
    <t>-</t>
    <phoneticPr fontId="5"/>
  </si>
  <si>
    <t>-</t>
    <phoneticPr fontId="5"/>
  </si>
  <si>
    <t>－</t>
    <phoneticPr fontId="5"/>
  </si>
  <si>
    <t>-</t>
    <phoneticPr fontId="5"/>
  </si>
  <si>
    <t>-</t>
    <phoneticPr fontId="5"/>
  </si>
  <si>
    <t>-</t>
    <phoneticPr fontId="5"/>
  </si>
  <si>
    <t>成果実績は、当初見込みを達成できた。なお、27年度以降、達成度が200％を超えているため、2年度の目標値を見直し、アクセス数100,000とした。</t>
    <rPh sb="23" eb="25">
      <t>ネンド</t>
    </rPh>
    <rPh sb="25" eb="27">
      <t>イコウ</t>
    </rPh>
    <rPh sb="28" eb="30">
      <t>タッセイ</t>
    </rPh>
    <rPh sb="30" eb="31">
      <t>ド</t>
    </rPh>
    <rPh sb="37" eb="38">
      <t>コ</t>
    </rPh>
    <rPh sb="46" eb="48">
      <t>ネンド</t>
    </rPh>
    <rPh sb="49" eb="51">
      <t>モクヒョウ</t>
    </rPh>
    <rPh sb="51" eb="52">
      <t>チ</t>
    </rPh>
    <rPh sb="53" eb="55">
      <t>ミナオ</t>
    </rPh>
    <rPh sb="61" eb="62">
      <t>スウ</t>
    </rPh>
    <phoneticPr fontId="5"/>
  </si>
  <si>
    <t>988,020/660</t>
    <phoneticPr fontId="5"/>
  </si>
  <si>
    <t>令和元年度は、印刷発注後に修正依頼をしたため、例年より単位当たりコストが高くなった。</t>
    <rPh sb="0" eb="2">
      <t>レイワ</t>
    </rPh>
    <rPh sb="2" eb="5">
      <t>ガンネンド</t>
    </rPh>
    <rPh sb="7" eb="9">
      <t>インサツ</t>
    </rPh>
    <rPh sb="9" eb="12">
      <t>ハッチュウゴ</t>
    </rPh>
    <rPh sb="13" eb="15">
      <t>シュウセイ</t>
    </rPh>
    <rPh sb="15" eb="17">
      <t>イライ</t>
    </rPh>
    <rPh sb="23" eb="25">
      <t>レイネン</t>
    </rPh>
    <rPh sb="27" eb="29">
      <t>タンイ</t>
    </rPh>
    <rPh sb="29" eb="30">
      <t>ア</t>
    </rPh>
    <rPh sb="36" eb="37">
      <t>タカ</t>
    </rPh>
    <phoneticPr fontId="5"/>
  </si>
  <si>
    <t>入札額が予定価格よりも低額であったため、不用が生じた。</t>
    <phoneticPr fontId="5"/>
  </si>
  <si>
    <t>一般競争入札により応札予定が二者いたが、開札直前に一者辞退したため、結果的に一者応札となった。
入札参加者数が前々年度は二者、前年度は一者と低調であったため、今年度は予定価格を確認しつつ、競争参加資格を見直し、今年度は「A」、「B」、「C」または「D」の等級に格付けされている者を資格要件とすることとした。また、前年度の入札者と入札不参加者へヒアリングを行い、入札説明会及び入札への参加呼びかけを実施した。</t>
    <rPh sb="9" eb="11">
      <t>オウサツ</t>
    </rPh>
    <rPh sb="11" eb="13">
      <t>ヨテイ</t>
    </rPh>
    <rPh sb="14" eb="15">
      <t>ニ</t>
    </rPh>
    <rPh sb="15" eb="16">
      <t>シャ</t>
    </rPh>
    <rPh sb="20" eb="22">
      <t>カイサツ</t>
    </rPh>
    <rPh sb="22" eb="24">
      <t>チョクゼン</t>
    </rPh>
    <rPh sb="25" eb="26">
      <t>1</t>
    </rPh>
    <rPh sb="26" eb="27">
      <t>シャ</t>
    </rPh>
    <rPh sb="27" eb="29">
      <t>ジタイ</t>
    </rPh>
    <rPh sb="34" eb="37">
      <t>ケッカテキ</t>
    </rPh>
    <rPh sb="38" eb="39">
      <t>イッ</t>
    </rPh>
    <rPh sb="39" eb="40">
      <t>シャ</t>
    </rPh>
    <rPh sb="40" eb="42">
      <t>オウサツ</t>
    </rPh>
    <rPh sb="60" eb="61">
      <t>2</t>
    </rPh>
    <rPh sb="67" eb="68">
      <t>1</t>
    </rPh>
    <rPh sb="79" eb="82">
      <t>コンネンド</t>
    </rPh>
    <rPh sb="105" eb="108">
      <t>コンネンド</t>
    </rPh>
    <rPh sb="156" eb="159">
      <t>ゼンネンド</t>
    </rPh>
    <rPh sb="160" eb="163">
      <t>ニュウサツシャ</t>
    </rPh>
    <rPh sb="164" eb="166">
      <t>ニュウサツ</t>
    </rPh>
    <rPh sb="166" eb="170">
      <t>フサンカシャ</t>
    </rPh>
    <rPh sb="177" eb="178">
      <t>オコナ</t>
    </rPh>
    <rPh sb="180" eb="182">
      <t>ニュウサツ</t>
    </rPh>
    <rPh sb="182" eb="185">
      <t>セツメイカイ</t>
    </rPh>
    <rPh sb="185" eb="186">
      <t>オヨ</t>
    </rPh>
    <rPh sb="187" eb="189">
      <t>ニュウサツ</t>
    </rPh>
    <rPh sb="191" eb="193">
      <t>サンカ</t>
    </rPh>
    <rPh sb="193" eb="194">
      <t>ヨ</t>
    </rPh>
    <rPh sb="198" eb="200">
      <t>ジッシ</t>
    </rPh>
    <phoneticPr fontId="5"/>
  </si>
  <si>
    <t>当初配布予定数をすべて配布しており、活動実績は見込みに見合っている。</t>
    <phoneticPr fontId="5"/>
  </si>
  <si>
    <t>令和元年度は印刷発注後に修正依頼をしたため、単位当たりコストが高くなったが、比較的、低コストで実施できている。</t>
    <rPh sb="0" eb="2">
      <t>レイワ</t>
    </rPh>
    <rPh sb="2" eb="5">
      <t>ガンネンド</t>
    </rPh>
    <rPh sb="38" eb="41">
      <t>ヒカクテキ</t>
    </rPh>
    <rPh sb="42" eb="43">
      <t>テイ</t>
    </rPh>
    <rPh sb="47" eb="49">
      <t>ジッシ</t>
    </rPh>
    <phoneticPr fontId="5"/>
  </si>
  <si>
    <t>-</t>
    <phoneticPr fontId="5"/>
  </si>
  <si>
    <t>政策企画室長
黒田　啓太</t>
    <rPh sb="0" eb="2">
      <t>セイサク</t>
    </rPh>
    <rPh sb="2" eb="4">
      <t>キカク</t>
    </rPh>
    <rPh sb="4" eb="6">
      <t>シツチョウ</t>
    </rPh>
    <rPh sb="7" eb="9">
      <t>クロダ</t>
    </rPh>
    <rPh sb="10" eb="12">
      <t>ケイタ</t>
    </rPh>
    <phoneticPr fontId="5"/>
  </si>
  <si>
    <t>執行率を踏まえ、真に必要な予算の確保に努めること。また、一者応札となった要因を分析し、改善を図ること。</t>
    <phoneticPr fontId="5"/>
  </si>
  <si>
    <t>執行率を踏まえ、事業の適性な執行に努めて参りたい。また、一者応札については、取りまとめ省庁である経済産業省と相談の上、改善に努めて参りたい。</t>
    <rPh sb="8" eb="10">
      <t>ジギョウ</t>
    </rPh>
    <rPh sb="11" eb="13">
      <t>テキセイ</t>
    </rPh>
    <rPh sb="14" eb="16">
      <t>シッコウ</t>
    </rPh>
    <rPh sb="17" eb="18">
      <t>ツト</t>
    </rPh>
    <rPh sb="20" eb="21">
      <t>マイ</t>
    </rPh>
    <rPh sb="28" eb="29">
      <t>イッ</t>
    </rPh>
    <rPh sb="29" eb="30">
      <t>シャ</t>
    </rPh>
    <rPh sb="30" eb="32">
      <t>オウサツ</t>
    </rPh>
    <rPh sb="38" eb="39">
      <t>ト</t>
    </rPh>
    <rPh sb="43" eb="45">
      <t>ショウチョウ</t>
    </rPh>
    <rPh sb="48" eb="50">
      <t>ケイザイ</t>
    </rPh>
    <rPh sb="50" eb="53">
      <t>サンギョウショウ</t>
    </rPh>
    <rPh sb="54" eb="56">
      <t>ソウダン</t>
    </rPh>
    <rPh sb="57" eb="58">
      <t>ウエ</t>
    </rPh>
    <rPh sb="59" eb="61">
      <t>カイゼン</t>
    </rPh>
    <rPh sb="62" eb="63">
      <t>ツト</t>
    </rPh>
    <rPh sb="65" eb="66">
      <t>マイ</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</si>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</sst>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0</xdr:colOff>
      <xdr:row>745</xdr:row>
      <xdr:rowOff>0</xdr:rowOff>
    </xdr:from>
    <xdr:to>
      <xdr:col>33</xdr:col>
      <xdr:colOff>98463</xdr:colOff>
      <xdr:row>746</xdr:row>
      <xdr:rowOff>218614</xdr:rowOff>
    </xdr:to>
    <xdr:sp macro="" textlink="">
      <xdr:nvSpPr>
        <xdr:cNvPr id="2" name="テキスト ボックス 1"/>
        <xdr:cNvSpPr txBox="1"/>
      </xdr:nvSpPr>
      <xdr:spPr>
        <a:xfrm>
          <a:off x="4953000" y="206951580"/>
          <a:ext cx="1683423" cy="5691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厚生労働省</a:t>
          </a:r>
          <a:endParaRPr kumimoji="1" lang="en-US" altLang="ja-JP" sz="1100"/>
        </a:p>
        <a:p>
          <a:r>
            <a:rPr kumimoji="1" lang="ja-JP" altLang="en-US" sz="1100" b="0">
              <a:latin typeface="ＭＳ ゴシック" panose="020B0609070205080204" pitchFamily="49" charset="-128"/>
              <a:ea typeface="ＭＳ ゴシック" panose="020B0609070205080204" pitchFamily="49" charset="-128"/>
            </a:rPr>
            <a:t>１百万円</a:t>
          </a:r>
        </a:p>
      </xdr:txBody>
    </xdr:sp>
    <xdr:clientData/>
  </xdr:twoCellAnchor>
  <xdr:twoCellAnchor>
    <xdr:from>
      <xdr:col>23</xdr:col>
      <xdr:colOff>76200</xdr:colOff>
      <xdr:row>748</xdr:row>
      <xdr:rowOff>289560</xdr:rowOff>
    </xdr:from>
    <xdr:to>
      <xdr:col>35</xdr:col>
      <xdr:colOff>85749</xdr:colOff>
      <xdr:row>749</xdr:row>
      <xdr:rowOff>157097</xdr:rowOff>
    </xdr:to>
    <xdr:sp macro="" textlink="">
      <xdr:nvSpPr>
        <xdr:cNvPr id="3" name="テキスト ボックス 2"/>
        <xdr:cNvSpPr txBox="1"/>
      </xdr:nvSpPr>
      <xdr:spPr>
        <a:xfrm>
          <a:off x="4632960" y="208292700"/>
          <a:ext cx="2386989" cy="218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29</xdr:col>
      <xdr:colOff>49232</xdr:colOff>
      <xdr:row>746</xdr:row>
      <xdr:rowOff>218614</xdr:rowOff>
    </xdr:from>
    <xdr:to>
      <xdr:col>29</xdr:col>
      <xdr:colOff>60960</xdr:colOff>
      <xdr:row>748</xdr:row>
      <xdr:rowOff>297180</xdr:rowOff>
    </xdr:to>
    <xdr:cxnSp macro="">
      <xdr:nvCxnSpPr>
        <xdr:cNvPr id="5" name="直線矢印コネクタ 4"/>
        <xdr:cNvCxnSpPr>
          <a:stCxn id="2" idx="2"/>
        </xdr:cNvCxnSpPr>
      </xdr:nvCxnSpPr>
      <xdr:spPr>
        <a:xfrm>
          <a:off x="5794712" y="207520714"/>
          <a:ext cx="11728" cy="77960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60960</xdr:colOff>
      <xdr:row>749</xdr:row>
      <xdr:rowOff>129540</xdr:rowOff>
    </xdr:from>
    <xdr:to>
      <xdr:col>36</xdr:col>
      <xdr:colOff>74757</xdr:colOff>
      <xdr:row>751</xdr:row>
      <xdr:rowOff>279105</xdr:rowOff>
    </xdr:to>
    <xdr:sp macro="" textlink="">
      <xdr:nvSpPr>
        <xdr:cNvPr id="8" name="テキスト ボックス 7"/>
        <xdr:cNvSpPr txBox="1"/>
      </xdr:nvSpPr>
      <xdr:spPr>
        <a:xfrm>
          <a:off x="4419600" y="208483200"/>
          <a:ext cx="2787477" cy="85060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Ａ　　（株）インパルスコーポレーション</a:t>
          </a:r>
          <a:r>
            <a:rPr kumimoji="1" lang="ja-JP" altLang="en-US" sz="1100">
              <a:latin typeface="+mn-ea"/>
              <a:ea typeface="+mn-ea"/>
            </a:rPr>
            <a:t>　　　　　１</a:t>
          </a:r>
          <a:r>
            <a:rPr kumimoji="1" lang="ja-JP" altLang="en-US" sz="1100"/>
            <a:t>百万円</a:t>
          </a:r>
        </a:p>
      </xdr:txBody>
    </xdr:sp>
    <xdr:clientData/>
  </xdr:twoCellAnchor>
  <xdr:twoCellAnchor>
    <xdr:from>
      <xdr:col>24</xdr:col>
      <xdr:colOff>83820</xdr:colOff>
      <xdr:row>752</xdr:row>
      <xdr:rowOff>137160</xdr:rowOff>
    </xdr:from>
    <xdr:to>
      <xdr:col>34</xdr:col>
      <xdr:colOff>68556</xdr:colOff>
      <xdr:row>754</xdr:row>
      <xdr:rowOff>102843</xdr:rowOff>
    </xdr:to>
    <xdr:sp macro="" textlink="">
      <xdr:nvSpPr>
        <xdr:cNvPr id="9" name="大かっこ 8"/>
        <xdr:cNvSpPr/>
      </xdr:nvSpPr>
      <xdr:spPr>
        <a:xfrm>
          <a:off x="4838700" y="209542380"/>
          <a:ext cx="1965936" cy="66672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白書印刷（国会報告用）</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4"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619</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566</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567</v>
      </c>
      <c r="AF5" s="699"/>
      <c r="AG5" s="699"/>
      <c r="AH5" s="699"/>
      <c r="AI5" s="699"/>
      <c r="AJ5" s="699"/>
      <c r="AK5" s="699"/>
      <c r="AL5" s="699"/>
      <c r="AM5" s="699"/>
      <c r="AN5" s="699"/>
      <c r="AO5" s="699"/>
      <c r="AP5" s="700"/>
      <c r="AQ5" s="701" t="s">
        <v>655</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568</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570</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v>
      </c>
      <c r="Q13" s="658"/>
      <c r="R13" s="658"/>
      <c r="S13" s="658"/>
      <c r="T13" s="658"/>
      <c r="U13" s="658"/>
      <c r="V13" s="659"/>
      <c r="W13" s="657">
        <v>2</v>
      </c>
      <c r="X13" s="658"/>
      <c r="Y13" s="658"/>
      <c r="Z13" s="658"/>
      <c r="AA13" s="658"/>
      <c r="AB13" s="658"/>
      <c r="AC13" s="659"/>
      <c r="AD13" s="657">
        <v>2</v>
      </c>
      <c r="AE13" s="658"/>
      <c r="AF13" s="658"/>
      <c r="AG13" s="658"/>
      <c r="AH13" s="658"/>
      <c r="AI13" s="658"/>
      <c r="AJ13" s="659"/>
      <c r="AK13" s="657">
        <v>2</v>
      </c>
      <c r="AL13" s="658"/>
      <c r="AM13" s="658"/>
      <c r="AN13" s="658"/>
      <c r="AO13" s="658"/>
      <c r="AP13" s="658"/>
      <c r="AQ13" s="659"/>
      <c r="AR13" s="919">
        <v>2</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574</v>
      </c>
      <c r="Q14" s="658"/>
      <c r="R14" s="658"/>
      <c r="S14" s="658"/>
      <c r="T14" s="658"/>
      <c r="U14" s="658"/>
      <c r="V14" s="659"/>
      <c r="W14" s="657" t="s">
        <v>574</v>
      </c>
      <c r="X14" s="658"/>
      <c r="Y14" s="658"/>
      <c r="Z14" s="658"/>
      <c r="AA14" s="658"/>
      <c r="AB14" s="658"/>
      <c r="AC14" s="659"/>
      <c r="AD14" s="657" t="s">
        <v>576</v>
      </c>
      <c r="AE14" s="658"/>
      <c r="AF14" s="658"/>
      <c r="AG14" s="658"/>
      <c r="AH14" s="658"/>
      <c r="AI14" s="658"/>
      <c r="AJ14" s="659"/>
      <c r="AK14" s="657" t="s">
        <v>575</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574</v>
      </c>
      <c r="Q15" s="658"/>
      <c r="R15" s="658"/>
      <c r="S15" s="658"/>
      <c r="T15" s="658"/>
      <c r="U15" s="658"/>
      <c r="V15" s="659"/>
      <c r="W15" s="657" t="s">
        <v>576</v>
      </c>
      <c r="X15" s="658"/>
      <c r="Y15" s="658"/>
      <c r="Z15" s="658"/>
      <c r="AA15" s="658"/>
      <c r="AB15" s="658"/>
      <c r="AC15" s="659"/>
      <c r="AD15" s="657" t="s">
        <v>577</v>
      </c>
      <c r="AE15" s="658"/>
      <c r="AF15" s="658"/>
      <c r="AG15" s="658"/>
      <c r="AH15" s="658"/>
      <c r="AI15" s="658"/>
      <c r="AJ15" s="659"/>
      <c r="AK15" s="657" t="s">
        <v>575</v>
      </c>
      <c r="AL15" s="658"/>
      <c r="AM15" s="658"/>
      <c r="AN15" s="658"/>
      <c r="AO15" s="658"/>
      <c r="AP15" s="658"/>
      <c r="AQ15" s="659"/>
      <c r="AR15" s="657">
        <v>0</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574</v>
      </c>
      <c r="Q16" s="658"/>
      <c r="R16" s="658"/>
      <c r="S16" s="658"/>
      <c r="T16" s="658"/>
      <c r="U16" s="658"/>
      <c r="V16" s="659"/>
      <c r="W16" s="657" t="s">
        <v>575</v>
      </c>
      <c r="X16" s="658"/>
      <c r="Y16" s="658"/>
      <c r="Z16" s="658"/>
      <c r="AA16" s="658"/>
      <c r="AB16" s="658"/>
      <c r="AC16" s="659"/>
      <c r="AD16" s="657" t="s">
        <v>575</v>
      </c>
      <c r="AE16" s="658"/>
      <c r="AF16" s="658"/>
      <c r="AG16" s="658"/>
      <c r="AH16" s="658"/>
      <c r="AI16" s="658"/>
      <c r="AJ16" s="659"/>
      <c r="AK16" s="657" t="s">
        <v>574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575</v>
      </c>
      <c r="Q17" s="658"/>
      <c r="R17" s="658"/>
      <c r="S17" s="658"/>
      <c r="T17" s="658"/>
      <c r="U17" s="658"/>
      <c r="V17" s="659"/>
      <c r="W17" s="657" t="s">
        <v>575</v>
      </c>
      <c r="X17" s="658"/>
      <c r="Y17" s="658"/>
      <c r="Z17" s="658"/>
      <c r="AA17" s="658"/>
      <c r="AB17" s="658"/>
      <c r="AC17" s="659"/>
      <c r="AD17" s="657" t="s">
        <v>575</v>
      </c>
      <c r="AE17" s="658"/>
      <c r="AF17" s="658"/>
      <c r="AG17" s="658"/>
      <c r="AH17" s="658"/>
      <c r="AI17" s="658"/>
      <c r="AJ17" s="659"/>
      <c r="AK17" s="657" t="s">
        <v>574</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2</v>
      </c>
      <c r="Q18" s="879"/>
      <c r="R18" s="879"/>
      <c r="S18" s="879"/>
      <c r="T18" s="879"/>
      <c r="U18" s="879"/>
      <c r="V18" s="880"/>
      <c r="W18" s="878">
        <f>SUM(W13:AC17)</f>
        <v>2</v>
      </c>
      <c r="X18" s="879"/>
      <c r="Y18" s="879"/>
      <c r="Z18" s="879"/>
      <c r="AA18" s="879"/>
      <c r="AB18" s="879"/>
      <c r="AC18" s="880"/>
      <c r="AD18" s="878">
        <f>SUM(AD13:AJ17)</f>
        <v>2</v>
      </c>
      <c r="AE18" s="879"/>
      <c r="AF18" s="879"/>
      <c r="AG18" s="879"/>
      <c r="AH18" s="879"/>
      <c r="AI18" s="879"/>
      <c r="AJ18" s="880"/>
      <c r="AK18" s="878">
        <f>SUM(AK13:AQ17)</f>
        <v>2</v>
      </c>
      <c r="AL18" s="879"/>
      <c r="AM18" s="879"/>
      <c r="AN18" s="879"/>
      <c r="AO18" s="879"/>
      <c r="AP18" s="879"/>
      <c r="AQ18" s="880"/>
      <c r="AR18" s="878">
        <f>SUM(AR13:AX17)</f>
        <v>2</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v>
      </c>
      <c r="Q19" s="658"/>
      <c r="R19" s="658"/>
      <c r="S19" s="658"/>
      <c r="T19" s="658"/>
      <c r="U19" s="658"/>
      <c r="V19" s="659"/>
      <c r="W19" s="657">
        <v>1</v>
      </c>
      <c r="X19" s="658"/>
      <c r="Y19" s="658"/>
      <c r="Z19" s="658"/>
      <c r="AA19" s="658"/>
      <c r="AB19" s="658"/>
      <c r="AC19" s="659"/>
      <c r="AD19" s="657">
        <v>1</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0.5</v>
      </c>
      <c r="Q20" s="316"/>
      <c r="R20" s="316"/>
      <c r="S20" s="316"/>
      <c r="T20" s="316"/>
      <c r="U20" s="316"/>
      <c r="V20" s="316"/>
      <c r="W20" s="316">
        <f t="shared" ref="W20" si="0">IF(W18=0, "-", SUM(W19)/W18)</f>
        <v>0.5</v>
      </c>
      <c r="X20" s="316"/>
      <c r="Y20" s="316"/>
      <c r="Z20" s="316"/>
      <c r="AA20" s="316"/>
      <c r="AB20" s="316"/>
      <c r="AC20" s="316"/>
      <c r="AD20" s="316">
        <f t="shared" ref="AD20" si="1">IF(AD18=0, "-", SUM(AD19)/AD18)</f>
        <v>0.5</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f>IF(P19=0, "-", SUM(P19)/SUM(P13,P14))</f>
        <v>0.5</v>
      </c>
      <c r="Q21" s="316"/>
      <c r="R21" s="316"/>
      <c r="S21" s="316"/>
      <c r="T21" s="316"/>
      <c r="U21" s="316"/>
      <c r="V21" s="316"/>
      <c r="W21" s="316">
        <f t="shared" ref="W21" si="2">IF(W19=0, "-", SUM(W19)/SUM(W13,W14))</f>
        <v>0.5</v>
      </c>
      <c r="X21" s="316"/>
      <c r="Y21" s="316"/>
      <c r="Z21" s="316"/>
      <c r="AA21" s="316"/>
      <c r="AB21" s="316"/>
      <c r="AC21" s="316"/>
      <c r="AD21" s="316">
        <f t="shared" ref="AD21" si="3">IF(AD19=0, "-", SUM(AD19)/SUM(AD13,AD14))</f>
        <v>0.5</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578</v>
      </c>
      <c r="H23" s="986"/>
      <c r="I23" s="986"/>
      <c r="J23" s="986"/>
      <c r="K23" s="986"/>
      <c r="L23" s="986"/>
      <c r="M23" s="986"/>
      <c r="N23" s="986"/>
      <c r="O23" s="987"/>
      <c r="P23" s="919">
        <v>1.9</v>
      </c>
      <c r="Q23" s="920"/>
      <c r="R23" s="920"/>
      <c r="S23" s="920"/>
      <c r="T23" s="920"/>
      <c r="U23" s="920"/>
      <c r="V23" s="936"/>
      <c r="W23" s="919">
        <v>1.9</v>
      </c>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t="s">
        <v>579</v>
      </c>
      <c r="H24" s="938"/>
      <c r="I24" s="938"/>
      <c r="J24" s="938"/>
      <c r="K24" s="938"/>
      <c r="L24" s="938"/>
      <c r="M24" s="938"/>
      <c r="N24" s="938"/>
      <c r="O24" s="939"/>
      <c r="P24" s="657">
        <v>0.1</v>
      </c>
      <c r="Q24" s="658"/>
      <c r="R24" s="658"/>
      <c r="S24" s="658"/>
      <c r="T24" s="658"/>
      <c r="U24" s="658"/>
      <c r="V24" s="659"/>
      <c r="W24" s="657">
        <v>0.1</v>
      </c>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f>AK13</f>
        <v>2</v>
      </c>
      <c r="Q29" s="658"/>
      <c r="R29" s="658"/>
      <c r="S29" s="658"/>
      <c r="T29" s="658"/>
      <c r="U29" s="658"/>
      <c r="V29" s="659"/>
      <c r="W29" s="967">
        <f>AR13</f>
        <v>2</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634</v>
      </c>
      <c r="AR31" s="199"/>
      <c r="AS31" s="132" t="s">
        <v>236</v>
      </c>
      <c r="AT31" s="133"/>
      <c r="AU31" s="198">
        <v>2</v>
      </c>
      <c r="AV31" s="198"/>
      <c r="AW31" s="398" t="s">
        <v>181</v>
      </c>
      <c r="AX31" s="399"/>
    </row>
    <row r="32" spans="1:50" ht="33.75" customHeight="1" x14ac:dyDescent="0.15">
      <c r="A32" s="403"/>
      <c r="B32" s="401"/>
      <c r="C32" s="401"/>
      <c r="D32" s="401"/>
      <c r="E32" s="401"/>
      <c r="F32" s="402"/>
      <c r="G32" s="564" t="s">
        <v>581</v>
      </c>
      <c r="H32" s="565"/>
      <c r="I32" s="565"/>
      <c r="J32" s="565"/>
      <c r="K32" s="565"/>
      <c r="L32" s="565"/>
      <c r="M32" s="565"/>
      <c r="N32" s="565"/>
      <c r="O32" s="566"/>
      <c r="P32" s="104" t="s">
        <v>580</v>
      </c>
      <c r="Q32" s="104"/>
      <c r="R32" s="104"/>
      <c r="S32" s="104"/>
      <c r="T32" s="104"/>
      <c r="U32" s="104"/>
      <c r="V32" s="104"/>
      <c r="W32" s="104"/>
      <c r="X32" s="105"/>
      <c r="Y32" s="474" t="s">
        <v>12</v>
      </c>
      <c r="Z32" s="534"/>
      <c r="AA32" s="535"/>
      <c r="AB32" s="464" t="s">
        <v>582</v>
      </c>
      <c r="AC32" s="464"/>
      <c r="AD32" s="464"/>
      <c r="AE32" s="216">
        <v>95222</v>
      </c>
      <c r="AF32" s="217"/>
      <c r="AG32" s="217"/>
      <c r="AH32" s="217"/>
      <c r="AI32" s="216">
        <v>121416</v>
      </c>
      <c r="AJ32" s="217"/>
      <c r="AK32" s="217"/>
      <c r="AL32" s="217"/>
      <c r="AM32" s="216">
        <v>100178</v>
      </c>
      <c r="AN32" s="217"/>
      <c r="AO32" s="217"/>
      <c r="AP32" s="217"/>
      <c r="AQ32" s="340" t="s">
        <v>575</v>
      </c>
      <c r="AR32" s="206"/>
      <c r="AS32" s="206"/>
      <c r="AT32" s="341"/>
      <c r="AU32" s="217" t="s">
        <v>574</v>
      </c>
      <c r="AV32" s="217"/>
      <c r="AW32" s="217"/>
      <c r="AX32" s="219"/>
    </row>
    <row r="33" spans="1:50" ht="33"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464" t="s">
        <v>582</v>
      </c>
      <c r="AC33" s="464"/>
      <c r="AD33" s="464"/>
      <c r="AE33" s="216">
        <v>50000</v>
      </c>
      <c r="AF33" s="217"/>
      <c r="AG33" s="217"/>
      <c r="AH33" s="217"/>
      <c r="AI33" s="216">
        <v>50000</v>
      </c>
      <c r="AJ33" s="217"/>
      <c r="AK33" s="217"/>
      <c r="AL33" s="217"/>
      <c r="AM33" s="216">
        <v>50000</v>
      </c>
      <c r="AN33" s="217"/>
      <c r="AO33" s="217"/>
      <c r="AP33" s="217"/>
      <c r="AQ33" s="340" t="s">
        <v>574</v>
      </c>
      <c r="AR33" s="206"/>
      <c r="AS33" s="206"/>
      <c r="AT33" s="341"/>
      <c r="AU33" s="217">
        <v>100000</v>
      </c>
      <c r="AV33" s="217"/>
      <c r="AW33" s="217"/>
      <c r="AX33" s="219"/>
    </row>
    <row r="34" spans="1:50" ht="34.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190</v>
      </c>
      <c r="AF34" s="217"/>
      <c r="AG34" s="217"/>
      <c r="AH34" s="217"/>
      <c r="AI34" s="216">
        <v>243</v>
      </c>
      <c r="AJ34" s="217"/>
      <c r="AK34" s="217"/>
      <c r="AL34" s="217"/>
      <c r="AM34" s="216">
        <v>200</v>
      </c>
      <c r="AN34" s="217"/>
      <c r="AO34" s="217"/>
      <c r="AP34" s="217"/>
      <c r="AQ34" s="340" t="s">
        <v>583</v>
      </c>
      <c r="AR34" s="206"/>
      <c r="AS34" s="206"/>
      <c r="AT34" s="341"/>
      <c r="AU34" s="217" t="s">
        <v>574</v>
      </c>
      <c r="AV34" s="217"/>
      <c r="AW34" s="217"/>
      <c r="AX34" s="219"/>
    </row>
    <row r="35" spans="1:50" ht="23.25" customHeight="1" x14ac:dyDescent="0.15">
      <c r="A35" s="224" t="s">
        <v>386</v>
      </c>
      <c r="B35" s="225"/>
      <c r="C35" s="225"/>
      <c r="D35" s="225"/>
      <c r="E35" s="225"/>
      <c r="F35" s="226"/>
      <c r="G35" s="230" t="s">
        <v>584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thickBot="1" x14ac:dyDescent="0.2">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586</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587</v>
      </c>
      <c r="AC101" s="464"/>
      <c r="AD101" s="464"/>
      <c r="AE101" s="216">
        <v>760</v>
      </c>
      <c r="AF101" s="217"/>
      <c r="AG101" s="217"/>
      <c r="AH101" s="218"/>
      <c r="AI101" s="216">
        <v>741</v>
      </c>
      <c r="AJ101" s="217"/>
      <c r="AK101" s="217"/>
      <c r="AL101" s="218"/>
      <c r="AM101" s="216">
        <v>660</v>
      </c>
      <c r="AN101" s="217"/>
      <c r="AO101" s="217"/>
      <c r="AP101" s="218"/>
      <c r="AQ101" s="216" t="s">
        <v>576</v>
      </c>
      <c r="AR101" s="217"/>
      <c r="AS101" s="217"/>
      <c r="AT101" s="218"/>
      <c r="AU101" s="216" t="s">
        <v>654</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587</v>
      </c>
      <c r="AC102" s="464"/>
      <c r="AD102" s="464"/>
      <c r="AE102" s="421">
        <v>740</v>
      </c>
      <c r="AF102" s="421"/>
      <c r="AG102" s="421"/>
      <c r="AH102" s="421"/>
      <c r="AI102" s="421">
        <v>740</v>
      </c>
      <c r="AJ102" s="421"/>
      <c r="AK102" s="421"/>
      <c r="AL102" s="421"/>
      <c r="AM102" s="421">
        <v>660</v>
      </c>
      <c r="AN102" s="421"/>
      <c r="AO102" s="421"/>
      <c r="AP102" s="421"/>
      <c r="AQ102" s="271">
        <v>660</v>
      </c>
      <c r="AR102" s="272"/>
      <c r="AS102" s="272"/>
      <c r="AT102" s="317"/>
      <c r="AU102" s="271">
        <v>660</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585</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635</v>
      </c>
      <c r="AC116" s="466"/>
      <c r="AD116" s="467"/>
      <c r="AE116" s="421">
        <v>1219</v>
      </c>
      <c r="AF116" s="421"/>
      <c r="AG116" s="421"/>
      <c r="AH116" s="421"/>
      <c r="AI116" s="421">
        <v>1274</v>
      </c>
      <c r="AJ116" s="421"/>
      <c r="AK116" s="421"/>
      <c r="AL116" s="421"/>
      <c r="AM116" s="421">
        <v>1497</v>
      </c>
      <c r="AN116" s="421"/>
      <c r="AO116" s="421"/>
      <c r="AP116" s="421"/>
      <c r="AQ116" s="216">
        <v>2879</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636</v>
      </c>
      <c r="AC117" s="476"/>
      <c r="AD117" s="477"/>
      <c r="AE117" s="554" t="s">
        <v>588</v>
      </c>
      <c r="AF117" s="554"/>
      <c r="AG117" s="554"/>
      <c r="AH117" s="554"/>
      <c r="AI117" s="554" t="s">
        <v>589</v>
      </c>
      <c r="AJ117" s="554"/>
      <c r="AK117" s="554"/>
      <c r="AL117" s="554"/>
      <c r="AM117" s="554" t="s">
        <v>648</v>
      </c>
      <c r="AN117" s="554"/>
      <c r="AO117" s="554"/>
      <c r="AP117" s="554"/>
      <c r="AQ117" s="554" t="s">
        <v>638</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590</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hidden="1"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hidden="1"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hidden="1" customHeight="1" x14ac:dyDescent="0.15">
      <c r="A134" s="188"/>
      <c r="B134" s="185"/>
      <c r="C134" s="179"/>
      <c r="D134" s="185"/>
      <c r="E134" s="179"/>
      <c r="F134" s="180"/>
      <c r="G134" s="103"/>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c r="AC134" s="204"/>
      <c r="AD134" s="204"/>
      <c r="AE134" s="205"/>
      <c r="AF134" s="206"/>
      <c r="AG134" s="206"/>
      <c r="AH134" s="206"/>
      <c r="AI134" s="205"/>
      <c r="AJ134" s="206"/>
      <c r="AK134" s="206"/>
      <c r="AL134" s="206"/>
      <c r="AM134" s="205"/>
      <c r="AN134" s="206"/>
      <c r="AO134" s="206"/>
      <c r="AP134" s="206"/>
      <c r="AQ134" s="205"/>
      <c r="AR134" s="206"/>
      <c r="AS134" s="206"/>
      <c r="AT134" s="206"/>
      <c r="AU134" s="205"/>
      <c r="AV134" s="206"/>
      <c r="AW134" s="206"/>
      <c r="AX134" s="207"/>
    </row>
    <row r="135" spans="1:50" ht="39.75" hidden="1"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c r="AC135" s="212"/>
      <c r="AD135" s="212"/>
      <c r="AE135" s="205"/>
      <c r="AF135" s="206"/>
      <c r="AG135" s="206"/>
      <c r="AH135" s="206"/>
      <c r="AI135" s="205"/>
      <c r="AJ135" s="206"/>
      <c r="AK135" s="206"/>
      <c r="AL135" s="206"/>
      <c r="AM135" s="205"/>
      <c r="AN135" s="206"/>
      <c r="AO135" s="206"/>
      <c r="AP135" s="206"/>
      <c r="AQ135" s="205"/>
      <c r="AR135" s="206"/>
      <c r="AS135" s="206"/>
      <c r="AT135" s="206"/>
      <c r="AU135" s="205"/>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customHeight="1" x14ac:dyDescent="0.15">
      <c r="A390" s="188"/>
      <c r="B390" s="185"/>
      <c r="C390" s="179"/>
      <c r="D390" s="185"/>
      <c r="E390" s="179"/>
      <c r="F390" s="180"/>
      <c r="G390" s="103" t="s">
        <v>637</v>
      </c>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t="s">
        <v>628</v>
      </c>
      <c r="AC390" s="204"/>
      <c r="AD390" s="204"/>
      <c r="AE390" s="205" t="s">
        <v>629</v>
      </c>
      <c r="AF390" s="206"/>
      <c r="AG390" s="206"/>
      <c r="AH390" s="206"/>
      <c r="AI390" s="205" t="s">
        <v>630</v>
      </c>
      <c r="AJ390" s="206"/>
      <c r="AK390" s="206"/>
      <c r="AL390" s="206"/>
      <c r="AM390" s="205" t="s">
        <v>632</v>
      </c>
      <c r="AN390" s="206"/>
      <c r="AO390" s="206"/>
      <c r="AP390" s="206"/>
      <c r="AQ390" s="205" t="s">
        <v>633</v>
      </c>
      <c r="AR390" s="206"/>
      <c r="AS390" s="206"/>
      <c r="AT390" s="206"/>
      <c r="AU390" s="205" t="s">
        <v>575</v>
      </c>
      <c r="AV390" s="206"/>
      <c r="AW390" s="206"/>
      <c r="AX390" s="207"/>
    </row>
    <row r="391" spans="1:50" ht="39.75"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t="s">
        <v>599</v>
      </c>
      <c r="AC391" s="212"/>
      <c r="AD391" s="212"/>
      <c r="AE391" s="205" t="s">
        <v>575</v>
      </c>
      <c r="AF391" s="206"/>
      <c r="AG391" s="206"/>
      <c r="AH391" s="206"/>
      <c r="AI391" s="205" t="s">
        <v>575</v>
      </c>
      <c r="AJ391" s="206"/>
      <c r="AK391" s="206"/>
      <c r="AL391" s="206"/>
      <c r="AM391" s="205" t="s">
        <v>631</v>
      </c>
      <c r="AN391" s="206"/>
      <c r="AO391" s="206"/>
      <c r="AP391" s="206"/>
      <c r="AQ391" s="205" t="s">
        <v>575</v>
      </c>
      <c r="AR391" s="206"/>
      <c r="AS391" s="206"/>
      <c r="AT391" s="206"/>
      <c r="AU391" s="205" t="s">
        <v>575</v>
      </c>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customHeight="1" x14ac:dyDescent="0.15">
      <c r="A428" s="188"/>
      <c r="B428" s="185"/>
      <c r="C428" s="179"/>
      <c r="D428" s="185"/>
      <c r="E428" s="124" t="s">
        <v>627</v>
      </c>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428</v>
      </c>
      <c r="D430" s="931"/>
      <c r="E430" s="173" t="s">
        <v>406</v>
      </c>
      <c r="F430" s="898"/>
      <c r="G430" s="899" t="s">
        <v>255</v>
      </c>
      <c r="H430" s="122"/>
      <c r="I430" s="122"/>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hidden="1" customHeight="1" x14ac:dyDescent="0.15">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23.25" hidden="1"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hidden="1"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t="s">
        <v>642</v>
      </c>
      <c r="AF668" s="199"/>
      <c r="AG668" s="132" t="s">
        <v>236</v>
      </c>
      <c r="AH668" s="133"/>
      <c r="AI668" s="155"/>
      <c r="AJ668" s="155"/>
      <c r="AK668" s="155"/>
      <c r="AL668" s="153"/>
      <c r="AM668" s="155"/>
      <c r="AN668" s="155"/>
      <c r="AO668" s="155"/>
      <c r="AP668" s="153"/>
      <c r="AQ668" s="590" t="s">
        <v>640</v>
      </c>
      <c r="AR668" s="199"/>
      <c r="AS668" s="132" t="s">
        <v>236</v>
      </c>
      <c r="AT668" s="133"/>
      <c r="AU668" s="199" t="s">
        <v>641</v>
      </c>
      <c r="AV668" s="199"/>
      <c r="AW668" s="132" t="s">
        <v>181</v>
      </c>
      <c r="AX668" s="194"/>
    </row>
    <row r="669" spans="1:50" ht="23.25" customHeight="1" x14ac:dyDescent="0.15">
      <c r="A669" s="188"/>
      <c r="B669" s="185"/>
      <c r="C669" s="179"/>
      <c r="D669" s="185"/>
      <c r="E669" s="342"/>
      <c r="F669" s="343"/>
      <c r="G669" s="103" t="s">
        <v>599</v>
      </c>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t="s">
        <v>625</v>
      </c>
      <c r="AC669" s="212"/>
      <c r="AD669" s="212"/>
      <c r="AE669" s="340" t="s">
        <v>626</v>
      </c>
      <c r="AF669" s="206"/>
      <c r="AG669" s="206"/>
      <c r="AH669" s="206"/>
      <c r="AI669" s="340" t="s">
        <v>575</v>
      </c>
      <c r="AJ669" s="206"/>
      <c r="AK669" s="206"/>
      <c r="AL669" s="206"/>
      <c r="AM669" s="340" t="s">
        <v>632</v>
      </c>
      <c r="AN669" s="206"/>
      <c r="AO669" s="206"/>
      <c r="AP669" s="341"/>
      <c r="AQ669" s="340" t="s">
        <v>569</v>
      </c>
      <c r="AR669" s="206"/>
      <c r="AS669" s="206"/>
      <c r="AT669" s="341"/>
      <c r="AU669" s="206" t="s">
        <v>569</v>
      </c>
      <c r="AV669" s="206"/>
      <c r="AW669" s="206"/>
      <c r="AX669" s="207"/>
    </row>
    <row r="670" spans="1:50" ht="23.25"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t="s">
        <v>643</v>
      </c>
      <c r="AC670" s="204"/>
      <c r="AD670" s="204"/>
      <c r="AE670" s="340" t="s">
        <v>577</v>
      </c>
      <c r="AF670" s="206"/>
      <c r="AG670" s="206"/>
      <c r="AH670" s="341"/>
      <c r="AI670" s="340" t="s">
        <v>575</v>
      </c>
      <c r="AJ670" s="206"/>
      <c r="AK670" s="206"/>
      <c r="AL670" s="206"/>
      <c r="AM670" s="340" t="s">
        <v>575</v>
      </c>
      <c r="AN670" s="206"/>
      <c r="AO670" s="206"/>
      <c r="AP670" s="341"/>
      <c r="AQ670" s="340" t="s">
        <v>569</v>
      </c>
      <c r="AR670" s="206"/>
      <c r="AS670" s="206"/>
      <c r="AT670" s="341"/>
      <c r="AU670" s="206" t="s">
        <v>569</v>
      </c>
      <c r="AV670" s="206"/>
      <c r="AW670" s="206"/>
      <c r="AX670" s="207"/>
    </row>
    <row r="671" spans="1:50" ht="23.25"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t="s">
        <v>626</v>
      </c>
      <c r="AF671" s="206"/>
      <c r="AG671" s="206"/>
      <c r="AH671" s="341"/>
      <c r="AI671" s="340" t="s">
        <v>575</v>
      </c>
      <c r="AJ671" s="206"/>
      <c r="AK671" s="206"/>
      <c r="AL671" s="206"/>
      <c r="AM671" s="340" t="s">
        <v>629</v>
      </c>
      <c r="AN671" s="206"/>
      <c r="AO671" s="206"/>
      <c r="AP671" s="341"/>
      <c r="AQ671" s="340" t="s">
        <v>569</v>
      </c>
      <c r="AR671" s="206"/>
      <c r="AS671" s="206"/>
      <c r="AT671" s="341"/>
      <c r="AU671" s="206" t="s">
        <v>569</v>
      </c>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t="s">
        <v>646</v>
      </c>
      <c r="AF693" s="199"/>
      <c r="AG693" s="132" t="s">
        <v>236</v>
      </c>
      <c r="AH693" s="133"/>
      <c r="AI693" s="155"/>
      <c r="AJ693" s="155"/>
      <c r="AK693" s="155"/>
      <c r="AL693" s="153"/>
      <c r="AM693" s="155"/>
      <c r="AN693" s="155"/>
      <c r="AO693" s="155"/>
      <c r="AP693" s="153"/>
      <c r="AQ693" s="590" t="s">
        <v>644</v>
      </c>
      <c r="AR693" s="199"/>
      <c r="AS693" s="132" t="s">
        <v>236</v>
      </c>
      <c r="AT693" s="133"/>
      <c r="AU693" s="199" t="s">
        <v>645</v>
      </c>
      <c r="AV693" s="199"/>
      <c r="AW693" s="132" t="s">
        <v>181</v>
      </c>
      <c r="AX693" s="194"/>
    </row>
    <row r="694" spans="1:50" ht="23.25" customHeight="1" x14ac:dyDescent="0.15">
      <c r="A694" s="188"/>
      <c r="B694" s="185"/>
      <c r="C694" s="179"/>
      <c r="D694" s="185"/>
      <c r="E694" s="342"/>
      <c r="F694" s="343"/>
      <c r="G694" s="103" t="s">
        <v>624</v>
      </c>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t="s">
        <v>623</v>
      </c>
      <c r="AC694" s="212"/>
      <c r="AD694" s="212"/>
      <c r="AE694" s="340" t="s">
        <v>569</v>
      </c>
      <c r="AF694" s="206"/>
      <c r="AG694" s="206"/>
      <c r="AH694" s="206"/>
      <c r="AI694" s="340" t="s">
        <v>569</v>
      </c>
      <c r="AJ694" s="206"/>
      <c r="AK694" s="206"/>
      <c r="AL694" s="206"/>
      <c r="AM694" s="340" t="s">
        <v>569</v>
      </c>
      <c r="AN694" s="206"/>
      <c r="AO694" s="206"/>
      <c r="AP694" s="341"/>
      <c r="AQ694" s="340" t="s">
        <v>569</v>
      </c>
      <c r="AR694" s="206"/>
      <c r="AS694" s="206"/>
      <c r="AT694" s="341"/>
      <c r="AU694" s="206" t="s">
        <v>569</v>
      </c>
      <c r="AV694" s="206"/>
      <c r="AW694" s="206"/>
      <c r="AX694" s="207"/>
    </row>
    <row r="695" spans="1:50" ht="23.25"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t="s">
        <v>623</v>
      </c>
      <c r="AC695" s="204"/>
      <c r="AD695" s="204"/>
      <c r="AE695" s="340" t="s">
        <v>569</v>
      </c>
      <c r="AF695" s="206"/>
      <c r="AG695" s="206"/>
      <c r="AH695" s="341"/>
      <c r="AI695" s="340" t="s">
        <v>569</v>
      </c>
      <c r="AJ695" s="206"/>
      <c r="AK695" s="206"/>
      <c r="AL695" s="206"/>
      <c r="AM695" s="340" t="s">
        <v>569</v>
      </c>
      <c r="AN695" s="206"/>
      <c r="AO695" s="206"/>
      <c r="AP695" s="341"/>
      <c r="AQ695" s="340" t="s">
        <v>569</v>
      </c>
      <c r="AR695" s="206"/>
      <c r="AS695" s="206"/>
      <c r="AT695" s="341"/>
      <c r="AU695" s="206" t="s">
        <v>569</v>
      </c>
      <c r="AV695" s="206"/>
      <c r="AW695" s="206"/>
      <c r="AX695" s="207"/>
    </row>
    <row r="696" spans="1:50" ht="23.25"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t="s">
        <v>569</v>
      </c>
      <c r="AF696" s="206"/>
      <c r="AG696" s="206"/>
      <c r="AH696" s="341"/>
      <c r="AI696" s="340" t="s">
        <v>569</v>
      </c>
      <c r="AJ696" s="206"/>
      <c r="AK696" s="206"/>
      <c r="AL696" s="206"/>
      <c r="AM696" s="340" t="s">
        <v>569</v>
      </c>
      <c r="AN696" s="206"/>
      <c r="AO696" s="206"/>
      <c r="AP696" s="341"/>
      <c r="AQ696" s="340" t="s">
        <v>569</v>
      </c>
      <c r="AR696" s="206"/>
      <c r="AS696" s="206"/>
      <c r="AT696" s="341"/>
      <c r="AU696" s="206" t="s">
        <v>569</v>
      </c>
      <c r="AV696" s="206"/>
      <c r="AW696" s="206"/>
      <c r="AX696" s="207"/>
    </row>
    <row r="697" spans="1:50" ht="23.85"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639</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4.2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592</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573</v>
      </c>
      <c r="AE703" s="327"/>
      <c r="AF703" s="327"/>
      <c r="AG703" s="100" t="s">
        <v>594</v>
      </c>
      <c r="AH703" s="101"/>
      <c r="AI703" s="101"/>
      <c r="AJ703" s="101"/>
      <c r="AK703" s="101"/>
      <c r="AL703" s="101"/>
      <c r="AM703" s="101"/>
      <c r="AN703" s="101"/>
      <c r="AO703" s="101"/>
      <c r="AP703" s="101"/>
      <c r="AQ703" s="101"/>
      <c r="AR703" s="101"/>
      <c r="AS703" s="101"/>
      <c r="AT703" s="101"/>
      <c r="AU703" s="101"/>
      <c r="AV703" s="101"/>
      <c r="AW703" s="101"/>
      <c r="AX703" s="102"/>
    </row>
    <row r="704" spans="1:50" ht="36.7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6" t="s">
        <v>593</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595</v>
      </c>
      <c r="AE705" s="715"/>
      <c r="AF705" s="715"/>
      <c r="AG705" s="124" t="s">
        <v>651</v>
      </c>
      <c r="AH705" s="104"/>
      <c r="AI705" s="104"/>
      <c r="AJ705" s="104"/>
      <c r="AK705" s="104"/>
      <c r="AL705" s="104"/>
      <c r="AM705" s="104"/>
      <c r="AN705" s="104"/>
      <c r="AO705" s="104"/>
      <c r="AP705" s="104"/>
      <c r="AQ705" s="104"/>
      <c r="AR705" s="104"/>
      <c r="AS705" s="104"/>
      <c r="AT705" s="104"/>
      <c r="AU705" s="104"/>
      <c r="AV705" s="104"/>
      <c r="AW705" s="104"/>
      <c r="AX705" s="125"/>
    </row>
    <row r="706" spans="1:50" ht="46.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596</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44.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597</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598</v>
      </c>
      <c r="AE708" s="605"/>
      <c r="AF708" s="605"/>
      <c r="AG708" s="742" t="s">
        <v>599</v>
      </c>
      <c r="AH708" s="743"/>
      <c r="AI708" s="743"/>
      <c r="AJ708" s="743"/>
      <c r="AK708" s="743"/>
      <c r="AL708" s="743"/>
      <c r="AM708" s="743"/>
      <c r="AN708" s="743"/>
      <c r="AO708" s="743"/>
      <c r="AP708" s="743"/>
      <c r="AQ708" s="743"/>
      <c r="AR708" s="743"/>
      <c r="AS708" s="743"/>
      <c r="AT708" s="743"/>
      <c r="AU708" s="743"/>
      <c r="AV708" s="743"/>
      <c r="AW708" s="743"/>
      <c r="AX708" s="744"/>
    </row>
    <row r="709" spans="1:50" ht="60"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573</v>
      </c>
      <c r="AE709" s="327"/>
      <c r="AF709" s="327"/>
      <c r="AG709" s="100" t="s">
        <v>649</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598</v>
      </c>
      <c r="AE710" s="327"/>
      <c r="AF710" s="327"/>
      <c r="AG710" s="100" t="s">
        <v>569</v>
      </c>
      <c r="AH710" s="101"/>
      <c r="AI710" s="101"/>
      <c r="AJ710" s="101"/>
      <c r="AK710" s="101"/>
      <c r="AL710" s="101"/>
      <c r="AM710" s="101"/>
      <c r="AN710" s="101"/>
      <c r="AO710" s="101"/>
      <c r="AP710" s="101"/>
      <c r="AQ710" s="101"/>
      <c r="AR710" s="101"/>
      <c r="AS710" s="101"/>
      <c r="AT710" s="101"/>
      <c r="AU710" s="101"/>
      <c r="AV710" s="101"/>
      <c r="AW710" s="101"/>
      <c r="AX710" s="102"/>
    </row>
    <row r="711" spans="1:50" ht="33.7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573</v>
      </c>
      <c r="AE711" s="327"/>
      <c r="AF711" s="327"/>
      <c r="AG711" s="100" t="s">
        <v>600</v>
      </c>
      <c r="AH711" s="101"/>
      <c r="AI711" s="101"/>
      <c r="AJ711" s="101"/>
      <c r="AK711" s="101"/>
      <c r="AL711" s="101"/>
      <c r="AM711" s="101"/>
      <c r="AN711" s="101"/>
      <c r="AO711" s="101"/>
      <c r="AP711" s="101"/>
      <c r="AQ711" s="101"/>
      <c r="AR711" s="101"/>
      <c r="AS711" s="101"/>
      <c r="AT711" s="101"/>
      <c r="AU711" s="101"/>
      <c r="AV711" s="101"/>
      <c r="AW711" s="101"/>
      <c r="AX711" s="102"/>
    </row>
    <row r="712" spans="1:50" ht="40.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573</v>
      </c>
      <c r="AE712" s="783"/>
      <c r="AF712" s="783"/>
      <c r="AG712" s="810" t="s">
        <v>650</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598</v>
      </c>
      <c r="AE713" s="327"/>
      <c r="AF713" s="663"/>
      <c r="AG713" s="100" t="s">
        <v>569</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573</v>
      </c>
      <c r="AE714" s="808"/>
      <c r="AF714" s="809"/>
      <c r="AG714" s="736" t="s">
        <v>601</v>
      </c>
      <c r="AH714" s="737"/>
      <c r="AI714" s="737"/>
      <c r="AJ714" s="737"/>
      <c r="AK714" s="737"/>
      <c r="AL714" s="737"/>
      <c r="AM714" s="737"/>
      <c r="AN714" s="737"/>
      <c r="AO714" s="737"/>
      <c r="AP714" s="737"/>
      <c r="AQ714" s="737"/>
      <c r="AR714" s="737"/>
      <c r="AS714" s="737"/>
      <c r="AT714" s="737"/>
      <c r="AU714" s="737"/>
      <c r="AV714" s="737"/>
      <c r="AW714" s="737"/>
      <c r="AX714" s="738"/>
    </row>
    <row r="715" spans="1:50" ht="48.75"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573</v>
      </c>
      <c r="AE715" s="605"/>
      <c r="AF715" s="656"/>
      <c r="AG715" s="742" t="s">
        <v>647</v>
      </c>
      <c r="AH715" s="743"/>
      <c r="AI715" s="743"/>
      <c r="AJ715" s="743"/>
      <c r="AK715" s="743"/>
      <c r="AL715" s="743"/>
      <c r="AM715" s="743"/>
      <c r="AN715" s="743"/>
      <c r="AO715" s="743"/>
      <c r="AP715" s="743"/>
      <c r="AQ715" s="743"/>
      <c r="AR715" s="743"/>
      <c r="AS715" s="743"/>
      <c r="AT715" s="743"/>
      <c r="AU715" s="743"/>
      <c r="AV715" s="743"/>
      <c r="AW715" s="743"/>
      <c r="AX715" s="744"/>
    </row>
    <row r="716" spans="1:50" ht="57.7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573</v>
      </c>
      <c r="AE716" s="627"/>
      <c r="AF716" s="627"/>
      <c r="AG716" s="100" t="s">
        <v>653</v>
      </c>
      <c r="AH716" s="101"/>
      <c r="AI716" s="101"/>
      <c r="AJ716" s="101"/>
      <c r="AK716" s="101"/>
      <c r="AL716" s="101"/>
      <c r="AM716" s="101"/>
      <c r="AN716" s="101"/>
      <c r="AO716" s="101"/>
      <c r="AP716" s="101"/>
      <c r="AQ716" s="101"/>
      <c r="AR716" s="101"/>
      <c r="AS716" s="101"/>
      <c r="AT716" s="101"/>
      <c r="AU716" s="101"/>
      <c r="AV716" s="101"/>
      <c r="AW716" s="101"/>
      <c r="AX716" s="102"/>
    </row>
    <row r="717" spans="1:50" ht="40.5"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573</v>
      </c>
      <c r="AE717" s="327"/>
      <c r="AF717" s="327"/>
      <c r="AG717" s="100" t="s">
        <v>652</v>
      </c>
      <c r="AH717" s="101"/>
      <c r="AI717" s="101"/>
      <c r="AJ717" s="101"/>
      <c r="AK717" s="101"/>
      <c r="AL717" s="101"/>
      <c r="AM717" s="101"/>
      <c r="AN717" s="101"/>
      <c r="AO717" s="101"/>
      <c r="AP717" s="101"/>
      <c r="AQ717" s="101"/>
      <c r="AR717" s="101"/>
      <c r="AS717" s="101"/>
      <c r="AT717" s="101"/>
      <c r="AU717" s="101"/>
      <c r="AV717" s="101"/>
      <c r="AW717" s="101"/>
      <c r="AX717" s="102"/>
    </row>
    <row r="718" spans="1:50" ht="4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573</v>
      </c>
      <c r="AE718" s="327"/>
      <c r="AF718" s="327"/>
      <c r="AG718" s="126" t="s">
        <v>603</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598</v>
      </c>
      <c r="AE719" s="605"/>
      <c r="AF719" s="605"/>
      <c r="AG719" s="124" t="s">
        <v>574</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t="s">
        <v>602</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604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605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658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137</v>
      </c>
      <c r="B731" s="800"/>
      <c r="C731" s="800"/>
      <c r="D731" s="800"/>
      <c r="E731" s="801"/>
      <c r="F731" s="729" t="s">
        <v>656</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391</v>
      </c>
      <c r="B733" s="674"/>
      <c r="C733" s="674"/>
      <c r="D733" s="674"/>
      <c r="E733" s="675"/>
      <c r="F733" s="637" t="s">
        <v>657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409</v>
      </c>
      <c r="B737" s="209"/>
      <c r="C737" s="209"/>
      <c r="D737" s="210"/>
      <c r="E737" s="989" t="s">
        <v>606</v>
      </c>
      <c r="F737" s="989"/>
      <c r="G737" s="989"/>
      <c r="H737" s="989"/>
      <c r="I737" s="989"/>
      <c r="J737" s="989"/>
      <c r="K737" s="989"/>
      <c r="L737" s="989"/>
      <c r="M737" s="989"/>
      <c r="N737" s="365" t="s">
        <v>404</v>
      </c>
      <c r="O737" s="365"/>
      <c r="P737" s="365"/>
      <c r="Q737" s="365"/>
      <c r="R737" s="989" t="s">
        <v>607</v>
      </c>
      <c r="S737" s="989"/>
      <c r="T737" s="989"/>
      <c r="U737" s="989"/>
      <c r="V737" s="989"/>
      <c r="W737" s="989"/>
      <c r="X737" s="989"/>
      <c r="Y737" s="989"/>
      <c r="Z737" s="989"/>
      <c r="AA737" s="365" t="s">
        <v>403</v>
      </c>
      <c r="AB737" s="365"/>
      <c r="AC737" s="365"/>
      <c r="AD737" s="365"/>
      <c r="AE737" s="989" t="s">
        <v>608</v>
      </c>
      <c r="AF737" s="989"/>
      <c r="AG737" s="989"/>
      <c r="AH737" s="989"/>
      <c r="AI737" s="989"/>
      <c r="AJ737" s="989"/>
      <c r="AK737" s="989"/>
      <c r="AL737" s="989"/>
      <c r="AM737" s="989"/>
      <c r="AN737" s="365" t="s">
        <v>402</v>
      </c>
      <c r="AO737" s="365"/>
      <c r="AP737" s="365"/>
      <c r="AQ737" s="365"/>
      <c r="AR737" s="995" t="s">
        <v>609</v>
      </c>
      <c r="AS737" s="996"/>
      <c r="AT737" s="996"/>
      <c r="AU737" s="996"/>
      <c r="AV737" s="996"/>
      <c r="AW737" s="996"/>
      <c r="AX737" s="997"/>
      <c r="AY737" s="88"/>
      <c r="AZ737" s="88"/>
    </row>
    <row r="738" spans="1:52" ht="24.75" customHeight="1" x14ac:dyDescent="0.15">
      <c r="A738" s="988" t="s">
        <v>401</v>
      </c>
      <c r="B738" s="209"/>
      <c r="C738" s="209"/>
      <c r="D738" s="210"/>
      <c r="E738" s="989" t="s">
        <v>610</v>
      </c>
      <c r="F738" s="989"/>
      <c r="G738" s="989"/>
      <c r="H738" s="989"/>
      <c r="I738" s="989"/>
      <c r="J738" s="989"/>
      <c r="K738" s="989"/>
      <c r="L738" s="989"/>
      <c r="M738" s="989"/>
      <c r="N738" s="365" t="s">
        <v>400</v>
      </c>
      <c r="O738" s="365"/>
      <c r="P738" s="365"/>
      <c r="Q738" s="365"/>
      <c r="R738" s="989" t="s">
        <v>611</v>
      </c>
      <c r="S738" s="989"/>
      <c r="T738" s="989"/>
      <c r="U738" s="989"/>
      <c r="V738" s="989"/>
      <c r="W738" s="989"/>
      <c r="X738" s="989"/>
      <c r="Y738" s="989"/>
      <c r="Z738" s="989"/>
      <c r="AA738" s="365" t="s">
        <v>399</v>
      </c>
      <c r="AB738" s="365"/>
      <c r="AC738" s="365"/>
      <c r="AD738" s="365"/>
      <c r="AE738" s="989" t="s">
        <v>610</v>
      </c>
      <c r="AF738" s="989"/>
      <c r="AG738" s="989"/>
      <c r="AH738" s="989"/>
      <c r="AI738" s="989"/>
      <c r="AJ738" s="989"/>
      <c r="AK738" s="989"/>
      <c r="AL738" s="989"/>
      <c r="AM738" s="989"/>
      <c r="AN738" s="365" t="s">
        <v>398</v>
      </c>
      <c r="AO738" s="365"/>
      <c r="AP738" s="365"/>
      <c r="AQ738" s="365"/>
      <c r="AR738" s="995" t="s">
        <v>612</v>
      </c>
      <c r="AS738" s="996"/>
      <c r="AT738" s="996"/>
      <c r="AU738" s="996"/>
      <c r="AV738" s="996"/>
      <c r="AW738" s="996"/>
      <c r="AX738" s="997"/>
    </row>
    <row r="739" spans="1:52" ht="24.75" customHeight="1" x14ac:dyDescent="0.15">
      <c r="A739" s="988" t="s">
        <v>397</v>
      </c>
      <c r="B739" s="209"/>
      <c r="C739" s="209"/>
      <c r="D739" s="210"/>
      <c r="E739" s="989" t="s">
        <v>613</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t="s">
        <v>563</v>
      </c>
      <c r="F740" s="974"/>
      <c r="G740" s="974"/>
      <c r="H740" s="92" t="str">
        <f>IF(E740="", "", "(")</f>
        <v>(</v>
      </c>
      <c r="I740" s="974"/>
      <c r="J740" s="974"/>
      <c r="K740" s="92" t="str">
        <f>IF(OR(I740="　", I740=""), "", "-")</f>
        <v/>
      </c>
      <c r="L740" s="975">
        <v>609</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614</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615</v>
      </c>
      <c r="H782" s="671"/>
      <c r="I782" s="671"/>
      <c r="J782" s="671"/>
      <c r="K782" s="672"/>
      <c r="L782" s="664" t="s">
        <v>616</v>
      </c>
      <c r="M782" s="665"/>
      <c r="N782" s="665"/>
      <c r="O782" s="665"/>
      <c r="P782" s="665"/>
      <c r="Q782" s="665"/>
      <c r="R782" s="665"/>
      <c r="S782" s="665"/>
      <c r="T782" s="665"/>
      <c r="U782" s="665"/>
      <c r="V782" s="665"/>
      <c r="W782" s="665"/>
      <c r="X782" s="666"/>
      <c r="Y782" s="388">
        <v>1</v>
      </c>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1</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47" t="s">
        <v>617</v>
      </c>
      <c r="D838" s="347"/>
      <c r="E838" s="347"/>
      <c r="F838" s="347"/>
      <c r="G838" s="347"/>
      <c r="H838" s="347"/>
      <c r="I838" s="347"/>
      <c r="J838" s="348">
        <v>2240001000948</v>
      </c>
      <c r="K838" s="349"/>
      <c r="L838" s="349"/>
      <c r="M838" s="349"/>
      <c r="N838" s="349"/>
      <c r="O838" s="349"/>
      <c r="P838" s="350" t="s">
        <v>618</v>
      </c>
      <c r="Q838" s="350"/>
      <c r="R838" s="350"/>
      <c r="S838" s="350"/>
      <c r="T838" s="350"/>
      <c r="U838" s="350"/>
      <c r="V838" s="350"/>
      <c r="W838" s="350"/>
      <c r="X838" s="350"/>
      <c r="Y838" s="351">
        <v>1</v>
      </c>
      <c r="Z838" s="352"/>
      <c r="AA838" s="352"/>
      <c r="AB838" s="353"/>
      <c r="AC838" s="363" t="s">
        <v>619</v>
      </c>
      <c r="AD838" s="371"/>
      <c r="AE838" s="371"/>
      <c r="AF838" s="371"/>
      <c r="AG838" s="371"/>
      <c r="AH838" s="372">
        <v>1</v>
      </c>
      <c r="AI838" s="373"/>
      <c r="AJ838" s="373"/>
      <c r="AK838" s="373"/>
      <c r="AL838" s="357">
        <v>60</v>
      </c>
      <c r="AM838" s="358"/>
      <c r="AN838" s="358"/>
      <c r="AO838" s="359"/>
      <c r="AP838" s="360" t="s">
        <v>620</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621</v>
      </c>
      <c r="F1103" s="375"/>
      <c r="G1103" s="375"/>
      <c r="H1103" s="375"/>
      <c r="I1103" s="375"/>
      <c r="J1103" s="348" t="s">
        <v>575</v>
      </c>
      <c r="K1103" s="349"/>
      <c r="L1103" s="349"/>
      <c r="M1103" s="349"/>
      <c r="N1103" s="349"/>
      <c r="O1103" s="349"/>
      <c r="P1103" s="362" t="s">
        <v>622</v>
      </c>
      <c r="Q1103" s="350"/>
      <c r="R1103" s="350"/>
      <c r="S1103" s="350"/>
      <c r="T1103" s="350"/>
      <c r="U1103" s="350"/>
      <c r="V1103" s="350"/>
      <c r="W1103" s="350"/>
      <c r="X1103" s="350"/>
      <c r="Y1103" s="351" t="s">
        <v>602</v>
      </c>
      <c r="Z1103" s="352"/>
      <c r="AA1103" s="352"/>
      <c r="AB1103" s="353"/>
      <c r="AC1103" s="354"/>
      <c r="AD1103" s="354"/>
      <c r="AE1103" s="354"/>
      <c r="AF1103" s="354"/>
      <c r="AG1103" s="354"/>
      <c r="AH1103" s="355" t="s">
        <v>575</v>
      </c>
      <c r="AI1103" s="356"/>
      <c r="AJ1103" s="356"/>
      <c r="AK1103" s="356"/>
      <c r="AL1103" s="357" t="s">
        <v>575</v>
      </c>
      <c r="AM1103" s="358"/>
      <c r="AN1103" s="358"/>
      <c r="AO1103" s="359"/>
      <c r="AP1103" s="360" t="s">
        <v>623</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87" max="49" man="1"/>
    <brk id="718"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P4"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573</v>
      </c>
      <c r="H2" s="13" t="str">
        <f>IF(G2="","",F2)</f>
        <v>一般会計</v>
      </c>
      <c r="I2" s="13" t="str">
        <f>IF(H2="","",IF(I1&lt;&gt;"",CONCATENATE(I1,"、",H2),H2))</f>
        <v>一般会計</v>
      </c>
      <c r="K2" s="14" t="s">
        <v>103</v>
      </c>
      <c r="L2" s="15"/>
      <c r="M2" s="13" t="str">
        <f>IF(L2="","",K2)</f>
        <v/>
      </c>
      <c r="N2" s="13" t="str">
        <f>IF(M2="","",IF(N1&lt;&gt;"",CONCATENATE(N1,"、",M2),M2))</f>
        <v/>
      </c>
      <c r="O2" s="13"/>
      <c r="P2" s="12" t="s">
        <v>74</v>
      </c>
      <c r="Q2" s="17" t="s">
        <v>573</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573</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2020-09-23T04:10:26Z</cp:lastPrinted>
  <dcterms:created xsi:type="dcterms:W3CDTF">2012-03-13T00:50:25Z</dcterms:created>
  <dcterms:modified xsi:type="dcterms:W3CDTF">2020-10-02T17:55:30Z</dcterms:modified>
</cp:coreProperties>
</file>