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<sst xmlns="http://schemas.openxmlformats.org/spreadsheetml/2006/main" count="2904" uniqueCount="652">
  <si>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</si>
  <si>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</si>
  <si>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</si>
  <si>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</si>
  <si>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</si>
  <si>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</si>
  <si>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</si>
  <si>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</si>
  <si>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</si>
  <si>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</si>
  <si>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</si>
  <si>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</si>
  <si>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</si>
  <si>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</si>
  <si>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</si>
  <si>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</si>
  <si>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</si>
  <si>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</si>
  <si>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</si>
  <si>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</si>
  <si>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</si>
  <si>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</si>
  <si>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</si>
  <si>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</si>
  <si>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</si>
  <si>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</si>
  <si>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</si>
  <si>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</si>
  <si>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</si>
  <si>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</si>
  <si>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</si>
  <si>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</si>
  <si>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</si>
  <si>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</si>
  <si>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</si>
  <si>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</si>
  <si>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</si>
  <si>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</si>
  <si>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</si>
  <si>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</si>
  <si>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</si>
  <si>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</si>
  <si>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</si>
  <si>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</si>
  <si>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</si>
  <si>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</si>
  <si>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</si>
  <si>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</si>
  <si>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</si>
  <si>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</si>
  <si>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</si>
  <si>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</si>
  <si>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</si>
  <si>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</si>
  <si>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</si>
  <si>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</si>
  <si>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</si>
  <si>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</si>
  <si>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</si>
  <si>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</si>
  <si>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</si>
  <si>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</si>
  <si>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</si>
  <si>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</si>
  <si>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</si>
  <si>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</si>
  <si>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</si>
  <si>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</si>
  <si>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</si>
  <si>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</si>
  <si>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</si>
  <si>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</si>
  <si>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</si>
  <si>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</si>
  <si>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</si>
  <si>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</si>
  <si>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</si>
  <si>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</si>
  <si>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</si>
  <si>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</si>
  <si>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</si>
  <si>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</si>
  <si>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</si>
  <si>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</si>
  <si>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</si>
  <si>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</si>
  <si>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</si>
  <si>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</si>
  <si>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</si>
  <si>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</si>
  <si>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</si>
  <si>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</si>
  <si>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</si>
  <si>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</si>
  <si>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</si>
  <si>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</si>
  <si>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</si>
  <si>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</si>
  <si>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</si>
  <si>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</si>
  <si>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</si>
  <si>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</si>
  <si>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</si>
  <si>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</si>
  <si>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</si>
  <si>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</si>
  <si>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</si>
  <si>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</si>
  <si>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</si>
  <si>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</si>
  <si>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</si>
  <si>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</si>
  <si>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</si>
  <si>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</si>
  <si>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</si>
  <si>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</si>
  <si>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</si>
  <si>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</si>
  <si>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</si>
  <si>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</si>
  <si>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</si>
  <si>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</si>
  <si>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</si>
  <si>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</si>
  <si>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</si>
  <si>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</si>
  <si>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</si>
  <si>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</si>
  <si>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</si>
  <si>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</si>
  <si>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</si>
  <si>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</si>
  <si>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</si>
  <si>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</si>
  <si>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</si>
  <si>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</si>
  <si>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</si>
  <si>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</si>
  <si>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</si>
  <si>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</si>
  <si>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</si>
  <si>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</si>
  <si>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</si>
  <si>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</si>
  <si>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</si>
  <si>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</si>
  <si>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</si>
  <si>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</si>
  <si>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</si>
  <si>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</si>
  <si>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</si>
  <si>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</si>
  <si>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</si>
  <si>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</si>
  <si>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</si>
  <si>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</si>
  <si>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</si>
  <si>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</si>
  <si>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</si>
  <si>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</si>
  <si>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</si>
  <si>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</si>
  <si>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</si>
  <si>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</si>
  <si>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</si>
  <si>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</si>
  <si>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</si>
  <si>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</si>
  <si>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</si>
  <si>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</si>
  <si>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</si>
  <si>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</si>
  <si>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</si>
  <si>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</si>
  <si>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</si>
  <si>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</si>
  <si>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</si>
  <si>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</si>
  <si>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</si>
  <si>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</si>
  <si>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</si>
  <si>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</si>
  <si>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</si>
  <si>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</si>
  <si>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</si>
  <si>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</si>
  <si>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</si>
  <si>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</si>
  <si>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</si>
  <si>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</si>
  <si>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</si>
  <si>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</si>
  <si>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</si>
  <si>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</si>
  <si>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</si>
  <si>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</si>
  <si>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</si>
  <si>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</si>
  <si>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</si>
  <si>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</si>
  <si>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</si>
  <si>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</si>
  <si>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</si>
  <si>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</si>
  <si>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</si>
  <si>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</si>
  <si>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</si>
  <si>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</si>
  <si>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</si>
  <si>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</si>
  <si>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</si>
  <si>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</si>
  <si>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</si>
  <si>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</si>
  <si>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</si>
  <si>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</si>
  <si>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</si>
  <si>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</si>
  <si>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</si>
  <si>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</si>
  <si>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</si>
  <si>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</si>
  <si>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</si>
  <si>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</si>
  <si>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</si>
  <si>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</si>
  <si>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</si>
  <si>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</si>
  <si>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</si>
  <si>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</si>
  <si>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</si>
  <si>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</si>
  <si>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</si>
  <si>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</si>
  <si>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</si>
  <si>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</si>
  <si>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</si>
  <si>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</si>
  <si>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</si>
  <si>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</si>
  <si>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</si>
  <si>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</si>
  <si>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</si>
  <si>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</si>
  <si>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</si>
  <si>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</si>
  <si>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</si>
  <si>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</si>
  <si>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</si>
  <si>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</si>
  <si>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</si>
  <si>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</si>
  <si>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</si>
  <si>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</si>
  <si>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</si>
  <si>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</si>
  <si>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</si>
  <si>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</si>
  <si>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</si>
  <si>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</si>
  <si>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</si>
  <si>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</si>
  <si>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</si>
  <si>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</si>
  <si>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</si>
  <si>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</si>
  <si>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</si>
  <si>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</si>
  <si>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</si>
  <si>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</si>
  <si>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</si>
  <si>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</si>
  <si>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</si>
  <si>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</si>
  <si>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</si>
  <si>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</si>
  <si>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</si>
  <si>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</si>
  <si>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</si>
  <si>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</si>
  <si>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</si>
  <si>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</si>
  <si>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</si>
  <si>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</si>
  <si>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</si>
  <si>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</si>
  <si>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</si>
  <si>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</si>
  <si>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</si>
  <si>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</si>
  <si>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</si>
  <si>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</si>
  <si>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</si>
  <si>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</si>
  <si>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</si>
  <si>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</si>
  <si>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</si>
  <si>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</si>
  <si>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</si>
  <si>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</si>
  <si>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</si>
  <si>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</si>
  <si>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</si>
  <si>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</si>
  <si>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</si>
  <si>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</si>
  <si>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</si>
  <si>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</si>
  <si>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</si>
  <si>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</si>
  <si>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</si>
  <si>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</si>
  <si>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</si>
  <si>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</si>
  <si>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</si>
  <si>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</si>
  <si>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</si>
  <si>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</si>
  <si>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</si>
  <si>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</si>
  <si>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</si>
  <si>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</si>
  <si>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</si>
  <si>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</si>
  <si>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</si>
  <si>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</si>
  <si>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</si>
  <si>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</si>
  <si>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</si>
  <si>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</si>
  <si>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</si>
  <si>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</si>
  <si>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</si>
  <si>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</si>
  <si>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</si>
  <si>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</si>
  <si>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</si>
  <si>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</si>
  <si>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</si>
  <si>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</si>
  <si>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</si>
  <si>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</si>
  <si>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</si>
  <si>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</si>
  <si>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</si>
  <si>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</si>
  <si>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</si>
  <si>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</si>
  <si>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</si>
  <si>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</si>
  <si>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</si>
  <si>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</si>
  <si>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</si>
  <si>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</si>
  <si>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</si>
  <si>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</si>
  <si>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</si>
  <si>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</si>
  <si>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</si>
  <si>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</si>
  <si>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</si>
  <si>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</si>
  <si>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</si>
  <si>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</si>
  <si>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</si>
  <si>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</si>
  <si>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</si>
  <si>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</si>
  <si>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</si>
  <si>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</si>
  <si>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</si>
  <si>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</si>
  <si>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</si>
  <si>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</si>
  <si>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</si>
  <si>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</si>
  <si>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</si>
  <si>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</si>
  <si>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</si>
  <si>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</si>
  <si>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</si>
  <si>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</si>
  <si>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</si>
  <si>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</si>
  <si>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</si>
  <si>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</si>
  <si>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</si>
  <si>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</si>
  <si>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</si>
  <si>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</si>
  <si>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</si>
  <si>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</si>
  <si>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</si>
  <si>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</si>
  <si>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</si>
  <si>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</si>
  <si>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</si>
  <si>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</si>
  <si>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</si>
  <si>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</si>
  <si>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</si>
  <si>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</si>
  <si>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</si>
  <si>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</si>
  <si>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</si>
  <si>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</si>
  <si>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</si>
  <si>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</si>
  <si>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</si>
  <si>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</si>
  <si>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</si>
  <si>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</si>
  <si>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</si>
  <si>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</si>
  <si>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</si>
  <si>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</si>
  <si>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</si>
  <si>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</si>
  <si>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</si>
  <si>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</si>
  <si>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</si>
  <si>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</si>
  <si>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</si>
  <si>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</si>
  <si>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</si>
  <si>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</si>
  <si>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</si>
  <si>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</si>
  <si>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</si>
  <si>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</si>
  <si>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</si>
  <si>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</si>
  <si>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</si>
  <si>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</si>
  <si>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</si>
  <si>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</si>
  <si>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</si>
  <si>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</si>
  <si>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</si>
  <si>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</si>
  <si>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</si>
  <si>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</si>
  <si>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</si>
  <si>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</si>
  <si>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</si>
  <si>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</si>
  <si>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</si>
  <si>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</si>
  <si>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</si>
  <si>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</si>
  <si>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</si>
  <si>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</si>
  <si>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</si>
  <si>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</si>
  <si>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</si>
  <si>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</si>
  <si>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</si>
  <si>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</si>
  <si>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</si>
  <si>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</si>
  <si>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</si>
  <si>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</si>
  <si>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</si>
  <si>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</si>
  <si>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</si>
  <si>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</si>
  <si>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</si>
  <si>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</si>
  <si>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</si>
  <si>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</si>
  <si>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</si>
  <si>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</si>
  <si>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</si>
  <si>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</si>
  <si>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</si>
  <si>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</si>
  <si>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</si>
  <si>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</si>
  <si>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</si>
  <si>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</si>
  <si>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</si>
  <si>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</si>
  <si>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</si>
  <si>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</si>
  <si>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</si>
  <si>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</si>
  <si>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</si>
  <si>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</si>
  <si>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</si>
  <si>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</si>
  <si>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</si>
  <si>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</si>
  <si>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</si>
  <si>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</si>
  <si>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</si>
  <si>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</si>
  <si>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</si>
  <si>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</si>
  <si>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</si>
  <si>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</si>
  <si>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</si>
  <si>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</si>
  <si>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</si>
  <si>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</si>
  <si>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</si>
  <si>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</si>
  <si>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</si>
  <si>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</si>
  <si>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</si>
  <si>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</si>
  <si>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</si>
  <si>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</si>
  <si>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</si>
  <si>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</si>
  <si>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</si>
  <si>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</si>
  <si>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</si>
  <si>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</si>
  <si>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</si>
  <si>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</si>
  <si>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</si>
  <si>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</si>
  <si>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</si>
  <si>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</si>
  <si>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</si>
  <si>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</si>
  <si>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</si>
  <si>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</si>
  <si>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</si>
  <si>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</si>
  <si>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</si>
  <si>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</si>
  <si>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</si>
  <si>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</si>
  <si>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</si>
  <si>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</si>
  <si>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</si>
  <si>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</si>
  <si>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</si>
  <si>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</si>
  <si>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</si>
  <si>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</si>
  <si>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</si>
  <si>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</si>
  <si>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</si>
  <si>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</si>
  <si>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</si>
  <si>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</si>
  <si>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</si>
  <si>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</si>
  <si>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</si>
  <si>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</si>
  <si>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</si>
  <si>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</si>
  <si>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</si>
  <si>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</si>
  <si>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</si>
  <si>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</si>
  <si>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</si>
  <si>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</si>
  <si>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</si>
  <si>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</si>
  <si>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</si>
  <si>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</si>
  <si>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就労支援団体育成モデル事業</t>
    <rPh sb="0" eb="2">
      <t>シュウロウ</t>
    </rPh>
    <rPh sb="2" eb="4">
      <t>シエン</t>
    </rPh>
    <rPh sb="4" eb="6">
      <t>ダンタイ</t>
    </rPh>
    <rPh sb="6" eb="8">
      <t>イクセイ</t>
    </rPh>
    <rPh sb="11" eb="13">
      <t>ジギョウ</t>
    </rPh>
    <phoneticPr fontId="5"/>
  </si>
  <si>
    <t>職業安定局</t>
    <rPh sb="0" eb="2">
      <t>ショクギョウ</t>
    </rPh>
    <rPh sb="2" eb="4">
      <t>アンテイ</t>
    </rPh>
    <rPh sb="4" eb="5">
      <t>キョク</t>
    </rPh>
    <phoneticPr fontId="5"/>
  </si>
  <si>
    <t>高齢者雇用対策課</t>
    <rPh sb="0" eb="3">
      <t>コウレイシャ</t>
    </rPh>
    <rPh sb="3" eb="5">
      <t>コヨウ</t>
    </rPh>
    <rPh sb="5" eb="7">
      <t>タイサク</t>
    </rPh>
    <rPh sb="7" eb="8">
      <t>カ</t>
    </rPh>
    <phoneticPr fontId="5"/>
  </si>
  <si>
    <t>○</t>
  </si>
  <si>
    <t>雇用保険法第62条第1項第3号及び第6号</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phoneticPr fontId="5"/>
  </si>
  <si>
    <t>高年齢者等職業安定対策基本方針（平成24年厚生労働省告示第559号）</t>
    <rPh sb="0" eb="4">
      <t>コウネンレイシャ</t>
    </rPh>
    <rPh sb="4" eb="5">
      <t>トウ</t>
    </rPh>
    <rPh sb="5" eb="7">
      <t>ショクギョウ</t>
    </rPh>
    <rPh sb="7" eb="9">
      <t>アンテイ</t>
    </rPh>
    <rPh sb="9" eb="11">
      <t>タイサク</t>
    </rPh>
    <rPh sb="11" eb="13">
      <t>キホン</t>
    </rPh>
    <rPh sb="13" eb="15">
      <t>ホウシン</t>
    </rPh>
    <rPh sb="16" eb="18">
      <t>ヘイセイ</t>
    </rPh>
    <rPh sb="20" eb="21">
      <t>ネン</t>
    </rPh>
    <rPh sb="21" eb="23">
      <t>コウセイ</t>
    </rPh>
    <rPh sb="23" eb="26">
      <t>ロウドウショウ</t>
    </rPh>
    <rPh sb="26" eb="28">
      <t>コクジ</t>
    </rPh>
    <rPh sb="28" eb="29">
      <t>ダイ</t>
    </rPh>
    <rPh sb="32" eb="33">
      <t>ゴウ</t>
    </rPh>
    <phoneticPr fontId="5"/>
  </si>
  <si>
    <t>高齢化や労働力人口の減少が進行する中、高齢者の就業促進は喫緊の課題であり、高齢者の就業を推進するためには、より多様な民間団体が高齢者に就業機会を提供する必要がある。よって、業界団体や企業OB会等の民間団体が高齢者に就業機会を提供する取組の効果を検証するため、モデル事業を実施する。</t>
    <phoneticPr fontId="5"/>
  </si>
  <si>
    <t>業界団体や企業OB会等が企業等から仕事を受注、高齢者に仕事を斡旋、アンケート調査や実績分析を行い、報告書を作成し、広く周知する。
実施内容は次のとおり。
①高齢者（企業、発注者、高齢者）のニーズ調査、②モデル事業（仕事の開拓、仕事の斡旋、仕事に必要な職業講習等）の実施、③効果検証（アンケート調査、実績分析等）、④報告書の作成</t>
    <phoneticPr fontId="5"/>
  </si>
  <si>
    <t>-</t>
  </si>
  <si>
    <t>高齢者等雇用安定促進事業委託費</t>
    <rPh sb="0" eb="3">
      <t>コウレイシャ</t>
    </rPh>
    <rPh sb="3" eb="4">
      <t>トウ</t>
    </rPh>
    <rPh sb="4" eb="6">
      <t>コヨウ</t>
    </rPh>
    <rPh sb="6" eb="8">
      <t>アンテイ</t>
    </rPh>
    <rPh sb="8" eb="10">
      <t>ソクシン</t>
    </rPh>
    <rPh sb="10" eb="12">
      <t>ジギョウ</t>
    </rPh>
    <rPh sb="12" eb="15">
      <t>イタクヒ</t>
    </rPh>
    <phoneticPr fontId="5"/>
  </si>
  <si>
    <t>高齢者の就業延人員数
２年度：1,500人日以上</t>
    <phoneticPr fontId="5"/>
  </si>
  <si>
    <t>高齢者の就業延人員数
・29年度：700人日以上
・30年度：3,350人日以上
・元年度：4,500人日以上</t>
    <rPh sb="42" eb="43">
      <t>ガン</t>
    </rPh>
    <phoneticPr fontId="5"/>
  </si>
  <si>
    <t>人日</t>
    <rPh sb="0" eb="2">
      <t>ニンニチ</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</si>
  <si>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</si>
  <si>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</si>
  <si>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</si>
  <si>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</si>
  <si>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</si>
  <si>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受託団体の会員数
（29年度２団体、30年度及び元年度３団体、2年度１団体）</t>
    <rPh sb="24" eb="25">
      <t>ガン</t>
    </rPh>
    <phoneticPr fontId="5"/>
  </si>
  <si>
    <t>人</t>
    <rPh sb="0" eb="1">
      <t>ヒト</t>
    </rPh>
    <phoneticPr fontId="5"/>
  </si>
  <si>
    <t>X:執行額（円）／Y:就業延人員数（人日）　　　　　　　　　　　　　　</t>
    <rPh sb="2" eb="4">
      <t>シッコウ</t>
    </rPh>
    <rPh sb="4" eb="5">
      <t>ガク</t>
    </rPh>
    <rPh sb="6" eb="7">
      <t>エン</t>
    </rPh>
    <rPh sb="11" eb="13">
      <t>シュウギョウ</t>
    </rPh>
    <rPh sb="13" eb="14">
      <t>ノ</t>
    </rPh>
    <rPh sb="14" eb="17">
      <t>ジンインスウ</t>
    </rPh>
    <rPh sb="18" eb="20">
      <t>ニンニチ</t>
    </rPh>
    <phoneticPr fontId="5"/>
  </si>
  <si>
    <t>X/Y</t>
    <phoneticPr fontId="5"/>
  </si>
  <si>
    <t>円/人日</t>
    <rPh sb="0" eb="1">
      <t>エン</t>
    </rPh>
    <rPh sb="2" eb="4">
      <t>ニンニチ</t>
    </rPh>
    <phoneticPr fontId="5"/>
  </si>
  <si>
    <t>45,063,430円
/2,722人日</t>
    <phoneticPr fontId="5"/>
  </si>
  <si>
    <t>本事業は、対象となる高齢者及び企業ニーズ調査等の結果を用いて実施するものであり、国民及び社会のニーズを反映している。</t>
    <phoneticPr fontId="5"/>
  </si>
  <si>
    <t>高齢化や労働力人口の減少が進行する中で、高齢者に就業機会を提供する団体を増やし、高齢者の就業を推進することは、高齢法第５条の国の支援として全国的に実施すべきものである。</t>
    <phoneticPr fontId="5"/>
  </si>
  <si>
    <t>高齢化や労働力人口の減少が進行する中で、働く意欲のある高齢者の就業を促進することは、国の喫緊の課題であり、優先して実施する必要がある。</t>
    <phoneticPr fontId="5"/>
  </si>
  <si>
    <t>有</t>
  </si>
  <si>
    <t>無</t>
  </si>
  <si>
    <t>本事業について企業OB会等への周知が充分ではなかったと考えられる。ただし、今後、新規の入札は実施しないところ。</t>
    <phoneticPr fontId="5"/>
  </si>
  <si>
    <t>‐</t>
  </si>
  <si>
    <t>事業を採択される際の必要経費として計上された予算に沿って執行するように指導していること、委託費の精算の際に事業に直接関係のない経費がないか精査していることから、事業目的に即し真に必要なものに限定されている。</t>
    <phoneticPr fontId="5"/>
  </si>
  <si>
    <t>△</t>
  </si>
  <si>
    <t>-</t>
    <phoneticPr fontId="5"/>
  </si>
  <si>
    <t>会員向け講習を事務局職員が実施する、関係企業の建物の一室に事務局を設置することにより賃貸料を削減する等、コスト削減を行っている。</t>
    <phoneticPr fontId="5"/>
  </si>
  <si>
    <t>本事業は業界団体や企業0B会により高齢者の就労支援等を行う団体の検証を行うモデル事業であるが、受託団体が０Ｂ会員の就労ニーズ及び技能を熟知しており、OB会員に対して適切な就職支援ができるため、より効果的に事業運営ができている。</t>
    <phoneticPr fontId="5"/>
  </si>
  <si>
    <t>-</t>
    <phoneticPr fontId="5"/>
  </si>
  <si>
    <t>-</t>
    <phoneticPr fontId="5"/>
  </si>
  <si>
    <t>-</t>
    <phoneticPr fontId="5"/>
  </si>
  <si>
    <t>新29－0029</t>
    <phoneticPr fontId="5"/>
  </si>
  <si>
    <t>元年度はより効率的に実施されており、単位当たりコストは妥当な水準になっている。</t>
    <rPh sb="0" eb="2">
      <t>ガンネン</t>
    </rPh>
    <rPh sb="2" eb="3">
      <t>ド</t>
    </rPh>
    <rPh sb="6" eb="9">
      <t>コウリツテキ</t>
    </rPh>
    <rPh sb="10" eb="12">
      <t>ジッシ</t>
    </rPh>
    <rPh sb="18" eb="20">
      <t>タンイ</t>
    </rPh>
    <rPh sb="20" eb="21">
      <t>ア</t>
    </rPh>
    <rPh sb="27" eb="29">
      <t>ダトウ</t>
    </rPh>
    <rPh sb="30" eb="32">
      <t>スイジュン</t>
    </rPh>
    <phoneticPr fontId="5"/>
  </si>
  <si>
    <t>成果実績は成果目標を大きく上回る結果になっている。</t>
    <rPh sb="0" eb="2">
      <t>セイカ</t>
    </rPh>
    <rPh sb="2" eb="4">
      <t>ジッセキ</t>
    </rPh>
    <rPh sb="5" eb="7">
      <t>セイカ</t>
    </rPh>
    <rPh sb="7" eb="9">
      <t>モクヒョウ</t>
    </rPh>
    <rPh sb="10" eb="11">
      <t>オオ</t>
    </rPh>
    <rPh sb="13" eb="15">
      <t>ウワマワ</t>
    </rPh>
    <rPh sb="16" eb="18">
      <t>ケッカ</t>
    </rPh>
    <phoneticPr fontId="5"/>
  </si>
  <si>
    <t>活動実績は見込みに見合ったものとなっている。</t>
    <rPh sb="0" eb="2">
      <t>カツドウ</t>
    </rPh>
    <rPh sb="2" eb="4">
      <t>ジッセキ</t>
    </rPh>
    <rPh sb="5" eb="7">
      <t>ミコ</t>
    </rPh>
    <rPh sb="9" eb="11">
      <t>ミア</t>
    </rPh>
    <phoneticPr fontId="5"/>
  </si>
  <si>
    <t>平成29年度予算執行率が51％となっているのは、３団体分を見込んでいたところ入札の結果２団体のみ受託したためであり、平成30年度についても61％とあるのは2団体分を見込んでいたところ入札の結果1団体のみ受託したためである。
成果実績（アウトカム）及び活動実績（アウトプット）ともに29年度～元年度は目標を超える数値であり、一定の成果を出している。
高齢化や労働力人口の減少が進行する中、高齢者の就業促進は喫緊の課題であり、高齢者の就業を推進するためには、より多様な民間団体が高齢者に就業機会を提供する必要があるため、事業終了までに、他団体が活用可能な報告書を作成し、広く周知していくこととする。</t>
    <rPh sb="0" eb="2">
      <t>ヘイセイ</t>
    </rPh>
    <rPh sb="4" eb="6">
      <t>ネンド</t>
    </rPh>
    <rPh sb="6" eb="8">
      <t>ヨサン</t>
    </rPh>
    <rPh sb="8" eb="11">
      <t>シッコウリツ</t>
    </rPh>
    <rPh sb="25" eb="27">
      <t>ダンタイ</t>
    </rPh>
    <rPh sb="27" eb="28">
      <t>ブン</t>
    </rPh>
    <rPh sb="29" eb="31">
      <t>ミコ</t>
    </rPh>
    <rPh sb="38" eb="40">
      <t>ニュウサツ</t>
    </rPh>
    <rPh sb="41" eb="43">
      <t>ケッカ</t>
    </rPh>
    <rPh sb="44" eb="46">
      <t>ダンタイ</t>
    </rPh>
    <rPh sb="48" eb="50">
      <t>ジュタク</t>
    </rPh>
    <rPh sb="58" eb="60">
      <t>ヘイセイ</t>
    </rPh>
    <rPh sb="62" eb="64">
      <t>ネンド</t>
    </rPh>
    <rPh sb="78" eb="80">
      <t>ダンタイ</t>
    </rPh>
    <rPh sb="80" eb="81">
      <t>ブン</t>
    </rPh>
    <rPh sb="82" eb="84">
      <t>ミコ</t>
    </rPh>
    <rPh sb="91" eb="93">
      <t>ニュウサツ</t>
    </rPh>
    <rPh sb="94" eb="96">
      <t>ケッカ</t>
    </rPh>
    <rPh sb="97" eb="99">
      <t>ダンタイ</t>
    </rPh>
    <rPh sb="101" eb="103">
      <t>ジュタク</t>
    </rPh>
    <rPh sb="112" eb="114">
      <t>セイカ</t>
    </rPh>
    <rPh sb="114" eb="116">
      <t>ジッセキ</t>
    </rPh>
    <rPh sb="123" eb="124">
      <t>オヨ</t>
    </rPh>
    <rPh sb="125" eb="127">
      <t>カツドウ</t>
    </rPh>
    <rPh sb="127" eb="129">
      <t>ジッセキ</t>
    </rPh>
    <rPh sb="142" eb="144">
      <t>ネンド</t>
    </rPh>
    <phoneticPr fontId="22"/>
  </si>
  <si>
    <t>A.前田建設工業富士見会</t>
    <rPh sb="2" eb="4">
      <t>マエダ</t>
    </rPh>
    <rPh sb="4" eb="6">
      <t>ケンセツ</t>
    </rPh>
    <rPh sb="6" eb="8">
      <t>コウギョウ</t>
    </rPh>
    <rPh sb="8" eb="11">
      <t>フジミ</t>
    </rPh>
    <rPh sb="11" eb="12">
      <t>カイ</t>
    </rPh>
    <phoneticPr fontId="5"/>
  </si>
  <si>
    <t>就労支援団体育成モデル事業に係る委託事業</t>
    <rPh sb="0" eb="2">
      <t>シュウロウ</t>
    </rPh>
    <rPh sb="2" eb="4">
      <t>シエン</t>
    </rPh>
    <rPh sb="4" eb="6">
      <t>ダンタイ</t>
    </rPh>
    <rPh sb="6" eb="8">
      <t>イクセイ</t>
    </rPh>
    <rPh sb="11" eb="13">
      <t>ジギョウ</t>
    </rPh>
    <rPh sb="14" eb="15">
      <t>カカ</t>
    </rPh>
    <rPh sb="16" eb="18">
      <t>イタク</t>
    </rPh>
    <rPh sb="18" eb="20">
      <t>ジギョウ</t>
    </rPh>
    <phoneticPr fontId="5"/>
  </si>
  <si>
    <t>前田建設工業富士見会</t>
    <rPh sb="0" eb="2">
      <t>マエダ</t>
    </rPh>
    <rPh sb="2" eb="4">
      <t>ケンセツ</t>
    </rPh>
    <rPh sb="4" eb="6">
      <t>コウギョウ</t>
    </rPh>
    <rPh sb="6" eb="9">
      <t>フジミ</t>
    </rPh>
    <rPh sb="9" eb="10">
      <t>カイ</t>
    </rPh>
    <phoneticPr fontId="5"/>
  </si>
  <si>
    <t>NPO法人埼玉OBサポーターズ倶楽部</t>
    <rPh sb="3" eb="5">
      <t>ホウジン</t>
    </rPh>
    <rPh sb="5" eb="7">
      <t>サイタマ</t>
    </rPh>
    <rPh sb="15" eb="18">
      <t>クラブ</t>
    </rPh>
    <phoneticPr fontId="5"/>
  </si>
  <si>
    <t>NPO法人アクティブシニア支援機構</t>
    <rPh sb="3" eb="5">
      <t>ホウジン</t>
    </rPh>
    <rPh sb="13" eb="15">
      <t>シエン</t>
    </rPh>
    <rPh sb="15" eb="17">
      <t>キコウ</t>
    </rPh>
    <phoneticPr fontId="5"/>
  </si>
  <si>
    <t>-</t>
    <phoneticPr fontId="5"/>
  </si>
  <si>
    <t>-</t>
    <phoneticPr fontId="5"/>
  </si>
  <si>
    <r>
      <t>N</t>
    </r>
    <r>
      <rPr>
        <sz val="11"/>
        <rFont val="ＭＳ Ｐゴシック"/>
        <family val="3"/>
        <charset val="128"/>
      </rPr>
      <t>PO法人埼玉OBサポーターズ倶楽部</t>
    </r>
    <rPh sb="3" eb="5">
      <t>ホウジン</t>
    </rPh>
    <rPh sb="5" eb="7">
      <t>サイタマ</t>
    </rPh>
    <rPh sb="15" eb="18">
      <t>クラブ</t>
    </rPh>
    <phoneticPr fontId="5"/>
  </si>
  <si>
    <t>受託団体のHPに掲載するとともに、セミナー等においてパンフレットを活用し周知を行っている。</t>
    <rPh sb="0" eb="2">
      <t>ジュタク</t>
    </rPh>
    <rPh sb="2" eb="4">
      <t>ダンタイ</t>
    </rPh>
    <rPh sb="8" eb="10">
      <t>ケイサイ</t>
    </rPh>
    <rPh sb="21" eb="22">
      <t>トウ</t>
    </rPh>
    <rPh sb="33" eb="35">
      <t>カツヨウ</t>
    </rPh>
    <rPh sb="36" eb="38">
      <t>シュウチ</t>
    </rPh>
    <rPh sb="39" eb="40">
      <t>オコナ</t>
    </rPh>
    <phoneticPr fontId="5"/>
  </si>
  <si>
    <t>29年度は３団体、30年度は２団体の受託を見込んでいたが、結果的に前者は２団体、後者は１団体となったため、不用率が大きくなった。</t>
    <rPh sb="53" eb="55">
      <t>フヨウ</t>
    </rPh>
    <phoneticPr fontId="5"/>
  </si>
  <si>
    <t>平成29年度～令和元年度の事業目標は達成できている。
令和２年度実施の受託団体が成果を出せるよう、受託団体とより連携して事業を推進する必要がある。
今後は、受託団体が作成する報告書の周知方法についても、連携して検討していく。</t>
    <rPh sb="0" eb="2">
      <t>ヘイセイ</t>
    </rPh>
    <rPh sb="4" eb="6">
      <t>ネンド</t>
    </rPh>
    <rPh sb="7" eb="9">
      <t>レイワ</t>
    </rPh>
    <phoneticPr fontId="5"/>
  </si>
  <si>
    <t>71,593,784円
/14,117人日</t>
    <phoneticPr fontId="5"/>
  </si>
  <si>
    <t>A</t>
  </si>
  <si>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</si>
  <si>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</si>
  <si>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</si>
  <si>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</si>
  <si>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業界団体や企業OB会等の民間団体が高齢者に就業機会を提供する取組の効果を検証するため、業界団体や企業OB会等が高齢者に就業機会を提供するモデル事業を実施することにより、高齢者の雇用の安定・促進を図る。</t>
    <rPh sb="0" eb="2">
      <t>ギョウカイ</t>
    </rPh>
    <rPh sb="2" eb="4">
      <t>ダンタイ</t>
    </rPh>
    <rPh sb="5" eb="7">
      <t>キギョウ</t>
    </rPh>
    <rPh sb="9" eb="10">
      <t>カイ</t>
    </rPh>
    <rPh sb="10" eb="11">
      <t>トウ</t>
    </rPh>
    <rPh sb="12" eb="14">
      <t>ミンカン</t>
    </rPh>
    <rPh sb="14" eb="16">
      <t>ダンタイ</t>
    </rPh>
    <rPh sb="17" eb="20">
      <t>コウレイシャ</t>
    </rPh>
    <rPh sb="21" eb="23">
      <t>シュウギョウ</t>
    </rPh>
    <rPh sb="23" eb="25">
      <t>キカイ</t>
    </rPh>
    <rPh sb="26" eb="28">
      <t>テイキョウ</t>
    </rPh>
    <rPh sb="30" eb="32">
      <t>トリクミ</t>
    </rPh>
    <rPh sb="33" eb="35">
      <t>コウカ</t>
    </rPh>
    <rPh sb="36" eb="38">
      <t>ケンショウ</t>
    </rPh>
    <rPh sb="43" eb="45">
      <t>ギョウカイ</t>
    </rPh>
    <rPh sb="45" eb="47">
      <t>ダンタイ</t>
    </rPh>
    <rPh sb="48" eb="50">
      <t>キギョウ</t>
    </rPh>
    <rPh sb="52" eb="53">
      <t>カイ</t>
    </rPh>
    <rPh sb="53" eb="54">
      <t>トウ</t>
    </rPh>
    <rPh sb="55" eb="58">
      <t>コウレイシャ</t>
    </rPh>
    <rPh sb="59" eb="61">
      <t>シュウギョウ</t>
    </rPh>
    <rPh sb="61" eb="63">
      <t>キカイ</t>
    </rPh>
    <rPh sb="64" eb="66">
      <t>テイキョウ</t>
    </rPh>
    <rPh sb="71" eb="73">
      <t>ジギョウ</t>
    </rPh>
    <rPh sb="74" eb="76">
      <t>ジッシ</t>
    </rPh>
    <rPh sb="84" eb="87">
      <t>コウレイシャ</t>
    </rPh>
    <rPh sb="88" eb="90">
      <t>コヨウ</t>
    </rPh>
    <rPh sb="91" eb="93">
      <t>アンテイ</t>
    </rPh>
    <rPh sb="94" eb="96">
      <t>ソクシン</t>
    </rPh>
    <rPh sb="97" eb="98">
      <t>ハカ</t>
    </rPh>
    <phoneticPr fontId="5"/>
  </si>
  <si>
    <t>-</t>
    <phoneticPr fontId="5"/>
  </si>
  <si>
    <t>-</t>
    <phoneticPr fontId="5"/>
  </si>
  <si>
    <t>-</t>
    <phoneticPr fontId="5"/>
  </si>
  <si>
    <t>-</t>
    <phoneticPr fontId="5"/>
  </si>
  <si>
    <t>-</t>
    <phoneticPr fontId="5"/>
  </si>
  <si>
    <t>-</t>
    <phoneticPr fontId="5"/>
  </si>
  <si>
    <t>0590</t>
    <phoneticPr fontId="5"/>
  </si>
  <si>
    <t>人件費</t>
    <rPh sb="0" eb="3">
      <t>ジンケンヒ</t>
    </rPh>
    <phoneticPr fontId="5"/>
  </si>
  <si>
    <t>事業費</t>
    <rPh sb="0" eb="3">
      <t>ジギョウヒ</t>
    </rPh>
    <phoneticPr fontId="5"/>
  </si>
  <si>
    <t>管理費</t>
    <rPh sb="0" eb="3">
      <t>カンリヒ</t>
    </rPh>
    <phoneticPr fontId="5"/>
  </si>
  <si>
    <t>消費税</t>
    <rPh sb="0" eb="3">
      <t>ショウヒゼイ</t>
    </rPh>
    <phoneticPr fontId="5"/>
  </si>
  <si>
    <t>就労支援団体育成モデル事業に係る委託事業の人件費</t>
    <rPh sb="0" eb="2">
      <t>シュウロウ</t>
    </rPh>
    <rPh sb="2" eb="4">
      <t>シエン</t>
    </rPh>
    <rPh sb="4" eb="6">
      <t>ダンタイ</t>
    </rPh>
    <rPh sb="6" eb="8">
      <t>イクセイ</t>
    </rPh>
    <rPh sb="11" eb="13">
      <t>ジギョウ</t>
    </rPh>
    <rPh sb="14" eb="15">
      <t>カカ</t>
    </rPh>
    <rPh sb="16" eb="18">
      <t>イタク</t>
    </rPh>
    <rPh sb="18" eb="20">
      <t>ジギョウ</t>
    </rPh>
    <rPh sb="21" eb="24">
      <t>ジンケンヒ</t>
    </rPh>
    <phoneticPr fontId="5"/>
  </si>
  <si>
    <t>就労支援団体育成モデル事業に係る委託事業の事業費</t>
    <rPh sb="0" eb="2">
      <t>シュウロウ</t>
    </rPh>
    <rPh sb="2" eb="4">
      <t>シエン</t>
    </rPh>
    <rPh sb="4" eb="6">
      <t>ダンタイ</t>
    </rPh>
    <rPh sb="6" eb="8">
      <t>イクセイ</t>
    </rPh>
    <rPh sb="11" eb="13">
      <t>ジギョウ</t>
    </rPh>
    <rPh sb="14" eb="15">
      <t>カカ</t>
    </rPh>
    <rPh sb="16" eb="18">
      <t>イタク</t>
    </rPh>
    <rPh sb="18" eb="20">
      <t>ジギョウ</t>
    </rPh>
    <rPh sb="21" eb="24">
      <t>ジギョウヒ</t>
    </rPh>
    <phoneticPr fontId="5"/>
  </si>
  <si>
    <t>就労支援団体育成モデル事業に係る委託事業の管理費</t>
    <rPh sb="0" eb="2">
      <t>シュウロウ</t>
    </rPh>
    <rPh sb="2" eb="4">
      <t>シエン</t>
    </rPh>
    <rPh sb="4" eb="6">
      <t>ダンタイ</t>
    </rPh>
    <rPh sb="6" eb="8">
      <t>イクセイ</t>
    </rPh>
    <rPh sb="11" eb="13">
      <t>ジギョウ</t>
    </rPh>
    <rPh sb="14" eb="15">
      <t>カカ</t>
    </rPh>
    <rPh sb="16" eb="18">
      <t>イタク</t>
    </rPh>
    <rPh sb="18" eb="20">
      <t>ジギョウ</t>
    </rPh>
    <rPh sb="21" eb="24">
      <t>カンリヒ</t>
    </rPh>
    <phoneticPr fontId="5"/>
  </si>
  <si>
    <t>就労支援団体育成モデル事業に係る委託事業の消費税</t>
    <rPh sb="0" eb="2">
      <t>シュウロウ</t>
    </rPh>
    <rPh sb="2" eb="4">
      <t>シエン</t>
    </rPh>
    <rPh sb="4" eb="6">
      <t>ダンタイ</t>
    </rPh>
    <rPh sb="6" eb="8">
      <t>イクセイ</t>
    </rPh>
    <rPh sb="11" eb="13">
      <t>ジギョウ</t>
    </rPh>
    <rPh sb="14" eb="15">
      <t>カカ</t>
    </rPh>
    <rPh sb="16" eb="18">
      <t>イタク</t>
    </rPh>
    <rPh sb="18" eb="20">
      <t>ジギョウ</t>
    </rPh>
    <rPh sb="21" eb="24">
      <t>ショウヒゼイ</t>
    </rPh>
    <phoneticPr fontId="5"/>
  </si>
  <si>
    <t>就労支援団体育成モデル事業に係る委託事業
（平成30年度契約に係る消費税増税に伴う変更契約）</t>
    <rPh sb="0" eb="2">
      <t>シュウロウ</t>
    </rPh>
    <rPh sb="2" eb="4">
      <t>シエン</t>
    </rPh>
    <rPh sb="4" eb="6">
      <t>ダンタイ</t>
    </rPh>
    <rPh sb="6" eb="8">
      <t>イクセイ</t>
    </rPh>
    <rPh sb="11" eb="13">
      <t>ジギョウ</t>
    </rPh>
    <rPh sb="14" eb="15">
      <t>カカ</t>
    </rPh>
    <rPh sb="16" eb="18">
      <t>イタク</t>
    </rPh>
    <rPh sb="18" eb="20">
      <t>ジギョウ</t>
    </rPh>
    <rPh sb="22" eb="24">
      <t>ヘイセイ</t>
    </rPh>
    <rPh sb="26" eb="28">
      <t>ネンド</t>
    </rPh>
    <rPh sb="28" eb="30">
      <t>ケイヤク</t>
    </rPh>
    <rPh sb="31" eb="32">
      <t>カカ</t>
    </rPh>
    <rPh sb="33" eb="36">
      <t>ショウヒゼイ</t>
    </rPh>
    <rPh sb="36" eb="38">
      <t>ゾウゼイ</t>
    </rPh>
    <rPh sb="39" eb="40">
      <t>トモナ</t>
    </rPh>
    <rPh sb="41" eb="43">
      <t>ヘンコウ</t>
    </rPh>
    <rPh sb="43" eb="45">
      <t>ケイヤク</t>
    </rPh>
    <phoneticPr fontId="5"/>
  </si>
  <si>
    <t>就労支援団体育成モデル事業に係る委託事業
（平成29年度契約に係る消費税増税に伴う変更契約）</t>
    <rPh sb="0" eb="2">
      <t>シュウロウ</t>
    </rPh>
    <rPh sb="2" eb="4">
      <t>シエン</t>
    </rPh>
    <rPh sb="4" eb="6">
      <t>ダンタイ</t>
    </rPh>
    <rPh sb="6" eb="8">
      <t>イクセイ</t>
    </rPh>
    <rPh sb="11" eb="13">
      <t>ジギョウ</t>
    </rPh>
    <rPh sb="14" eb="15">
      <t>カカ</t>
    </rPh>
    <rPh sb="16" eb="18">
      <t>イタク</t>
    </rPh>
    <rPh sb="18" eb="20">
      <t>ジギョウ</t>
    </rPh>
    <phoneticPr fontId="5"/>
  </si>
  <si>
    <t>-</t>
    <phoneticPr fontId="5"/>
  </si>
  <si>
    <t>既契約の内容変更のため</t>
    <rPh sb="0" eb="1">
      <t>キ</t>
    </rPh>
    <rPh sb="1" eb="3">
      <t>ケイヤク</t>
    </rPh>
    <rPh sb="4" eb="6">
      <t>ナイヨウ</t>
    </rPh>
    <rPh sb="6" eb="8">
      <t>ヘンコウ</t>
    </rPh>
    <phoneticPr fontId="5"/>
  </si>
  <si>
    <t>-</t>
    <phoneticPr fontId="5"/>
  </si>
  <si>
    <t>31,039,000円／1,500人日</t>
    <rPh sb="10" eb="11">
      <t>エン</t>
    </rPh>
    <rPh sb="17" eb="19">
      <t>ニンニチ</t>
    </rPh>
    <phoneticPr fontId="5"/>
  </si>
  <si>
    <t xml:space="preserve">71,283,019円／20,706人日
</t>
    <rPh sb="18" eb="20">
      <t>ニンニチ</t>
    </rPh>
    <phoneticPr fontId="5"/>
  </si>
  <si>
    <t>高齢者雇用対策課長
五百籏頭 千奈美</t>
    <phoneticPr fontId="5"/>
  </si>
  <si>
    <t>執行率を踏まえ、予算額を縮減すること。</t>
    <phoneticPr fontId="5"/>
  </si>
  <si>
    <t>令和２年度限りで事業終了。</t>
    <phoneticPr fontId="5"/>
  </si>
  <si>
    <t>令和２年度限りで事業終了。</t>
    <rPh sb="0" eb="2">
      <t>レイワ</t>
    </rPh>
    <rPh sb="3" eb="5">
      <t>ネンド</t>
    </rPh>
    <rPh sb="5" eb="6">
      <t>カギ</t>
    </rPh>
    <rPh sb="8" eb="10">
      <t>ジギョウ</t>
    </rPh>
    <rPh sb="10" eb="12">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</si>
</sst>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193074</xdr:colOff>
      <xdr:row>741</xdr:row>
      <xdr:rowOff>321791</xdr:rowOff>
    </xdr:from>
    <xdr:to>
      <xdr:col>35</xdr:col>
      <xdr:colOff>201916</xdr:colOff>
      <xdr:row>742</xdr:row>
      <xdr:rowOff>328045</xdr:rowOff>
    </xdr:to>
    <xdr:sp macro="" textlink="">
      <xdr:nvSpPr>
        <xdr:cNvPr id="2" name="テキスト ボックス 1"/>
        <xdr:cNvSpPr txBox="1"/>
      </xdr:nvSpPr>
      <xdr:spPr>
        <a:xfrm>
          <a:off x="4517939" y="40404021"/>
          <a:ext cx="2892085" cy="353788"/>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algn="ctr"/>
          <a:r>
            <a:rPr kumimoji="1" lang="ja-JP" altLang="en-US" sz="1100">
              <a:solidFill>
                <a:schemeClr val="tx1"/>
              </a:solidFill>
            </a:rPr>
            <a:t>就労支援団体育成モデル事業</a:t>
          </a:r>
        </a:p>
      </xdr:txBody>
    </xdr:sp>
    <xdr:clientData/>
  </xdr:twoCellAnchor>
  <xdr:twoCellAnchor>
    <xdr:from>
      <xdr:col>22</xdr:col>
      <xdr:colOff>167332</xdr:colOff>
      <xdr:row>743</xdr:row>
      <xdr:rowOff>205946</xdr:rowOff>
    </xdr:from>
    <xdr:to>
      <xdr:col>34</xdr:col>
      <xdr:colOff>153537</xdr:colOff>
      <xdr:row>746</xdr:row>
      <xdr:rowOff>211661</xdr:rowOff>
    </xdr:to>
    <xdr:sp macro="" textlink="">
      <xdr:nvSpPr>
        <xdr:cNvPr id="4" name="正方形/長方形 3"/>
        <xdr:cNvSpPr/>
      </xdr:nvSpPr>
      <xdr:spPr>
        <a:xfrm>
          <a:off x="4698143" y="40983243"/>
          <a:ext cx="2457556" cy="1048317"/>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71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25</xdr:col>
      <xdr:colOff>51486</xdr:colOff>
      <xdr:row>746</xdr:row>
      <xdr:rowOff>296047</xdr:rowOff>
    </xdr:from>
    <xdr:to>
      <xdr:col>33</xdr:col>
      <xdr:colOff>61268</xdr:colOff>
      <xdr:row>747</xdr:row>
      <xdr:rowOff>329514</xdr:rowOff>
    </xdr:to>
    <xdr:sp macro="" textlink="">
      <xdr:nvSpPr>
        <xdr:cNvPr id="6" name="テキスト ボックス 5"/>
        <xdr:cNvSpPr txBox="1"/>
      </xdr:nvSpPr>
      <xdr:spPr>
        <a:xfrm>
          <a:off x="5200135" y="42115946"/>
          <a:ext cx="1657349"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solidFill>
                <a:schemeClr val="tx1"/>
              </a:solidFill>
            </a:rPr>
            <a:t>制度設計・進捗管理</a:t>
          </a:r>
        </a:p>
      </xdr:txBody>
    </xdr:sp>
    <xdr:clientData/>
  </xdr:twoCellAnchor>
  <xdr:twoCellAnchor>
    <xdr:from>
      <xdr:col>24</xdr:col>
      <xdr:colOff>167331</xdr:colOff>
      <xdr:row>746</xdr:row>
      <xdr:rowOff>283176</xdr:rowOff>
    </xdr:from>
    <xdr:to>
      <xdr:col>32</xdr:col>
      <xdr:colOff>110269</xdr:colOff>
      <xdr:row>747</xdr:row>
      <xdr:rowOff>330250</xdr:rowOff>
    </xdr:to>
    <xdr:sp macro="" textlink="">
      <xdr:nvSpPr>
        <xdr:cNvPr id="7" name="大かっこ 6"/>
        <xdr:cNvSpPr/>
      </xdr:nvSpPr>
      <xdr:spPr>
        <a:xfrm>
          <a:off x="5110034" y="42103075"/>
          <a:ext cx="1590505" cy="3946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102973</xdr:colOff>
      <xdr:row>747</xdr:row>
      <xdr:rowOff>334663</xdr:rowOff>
    </xdr:from>
    <xdr:to>
      <xdr:col>28</xdr:col>
      <xdr:colOff>115397</xdr:colOff>
      <xdr:row>751</xdr:row>
      <xdr:rowOff>252652</xdr:rowOff>
    </xdr:to>
    <xdr:cxnSp macro="">
      <xdr:nvCxnSpPr>
        <xdr:cNvPr id="8" name="直線矢印コネクタ 7"/>
        <xdr:cNvCxnSpPr/>
      </xdr:nvCxnSpPr>
      <xdr:spPr>
        <a:xfrm>
          <a:off x="5869459" y="42502095"/>
          <a:ext cx="12424" cy="13081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25743</xdr:colOff>
      <xdr:row>752</xdr:row>
      <xdr:rowOff>51486</xdr:rowOff>
    </xdr:from>
    <xdr:to>
      <xdr:col>34</xdr:col>
      <xdr:colOff>18759</xdr:colOff>
      <xdr:row>752</xdr:row>
      <xdr:rowOff>302148</xdr:rowOff>
    </xdr:to>
    <xdr:sp macro="" textlink="">
      <xdr:nvSpPr>
        <xdr:cNvPr id="9" name="テキスト ボックス 8"/>
        <xdr:cNvSpPr txBox="1"/>
      </xdr:nvSpPr>
      <xdr:spPr>
        <a:xfrm>
          <a:off x="4762500" y="43956587"/>
          <a:ext cx="2258421" cy="250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委託（随意契約（企画競争）</a:t>
          </a:r>
          <a:r>
            <a:rPr kumimoji="1" lang="en-US" altLang="ja-JP" sz="1100"/>
            <a:t>】</a:t>
          </a:r>
        </a:p>
      </xdr:txBody>
    </xdr:sp>
    <xdr:clientData/>
  </xdr:twoCellAnchor>
  <xdr:twoCellAnchor>
    <xdr:from>
      <xdr:col>22</xdr:col>
      <xdr:colOff>193074</xdr:colOff>
      <xdr:row>753</xdr:row>
      <xdr:rowOff>77230</xdr:rowOff>
    </xdr:from>
    <xdr:to>
      <xdr:col>34</xdr:col>
      <xdr:colOff>188804</xdr:colOff>
      <xdr:row>756</xdr:row>
      <xdr:rowOff>82947</xdr:rowOff>
    </xdr:to>
    <xdr:sp macro="" textlink="">
      <xdr:nvSpPr>
        <xdr:cNvPr id="10" name="正方形/長方形 9"/>
        <xdr:cNvSpPr/>
      </xdr:nvSpPr>
      <xdr:spPr>
        <a:xfrm>
          <a:off x="4723885" y="44329865"/>
          <a:ext cx="2467081" cy="104831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受託者（３民間団体）</a:t>
          </a:r>
          <a:endParaRPr kumimoji="1" lang="en-US" altLang="ja-JP" sz="1100">
            <a:solidFill>
              <a:sysClr val="windowText" lastClr="000000"/>
            </a:solidFill>
          </a:endParaRPr>
        </a:p>
        <a:p>
          <a:pPr algn="ctr"/>
          <a:r>
            <a:rPr kumimoji="1" lang="en-US" altLang="ja-JP" sz="1100">
              <a:solidFill>
                <a:sysClr val="windowText" lastClr="000000"/>
              </a:solidFill>
              <a:latin typeface="+mn-ea"/>
              <a:ea typeface="+mn-ea"/>
            </a:rPr>
            <a:t>71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22</xdr:col>
      <xdr:colOff>64358</xdr:colOff>
      <xdr:row>756</xdr:row>
      <xdr:rowOff>308919</xdr:rowOff>
    </xdr:from>
    <xdr:to>
      <xdr:col>34</xdr:col>
      <xdr:colOff>178364</xdr:colOff>
      <xdr:row>757</xdr:row>
      <xdr:rowOff>437635</xdr:rowOff>
    </xdr:to>
    <xdr:sp macro="" textlink="">
      <xdr:nvSpPr>
        <xdr:cNvPr id="11" name="大かっこ 10"/>
        <xdr:cNvSpPr/>
      </xdr:nvSpPr>
      <xdr:spPr>
        <a:xfrm>
          <a:off x="4595169" y="45604155"/>
          <a:ext cx="2585357" cy="4762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756</xdr:row>
      <xdr:rowOff>154459</xdr:rowOff>
    </xdr:from>
    <xdr:to>
      <xdr:col>35</xdr:col>
      <xdr:colOff>1174</xdr:colOff>
      <xdr:row>757</xdr:row>
      <xdr:rowOff>575730</xdr:rowOff>
    </xdr:to>
    <xdr:sp macro="" textlink="">
      <xdr:nvSpPr>
        <xdr:cNvPr id="12" name="テキスト ボックス 11"/>
        <xdr:cNvSpPr txBox="1"/>
      </xdr:nvSpPr>
      <xdr:spPr>
        <a:xfrm>
          <a:off x="4736757" y="45449695"/>
          <a:ext cx="2472525" cy="7688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solidFill>
                <a:schemeClr val="tx1"/>
              </a:solidFill>
            </a:rPr>
            <a:t>高齢者に就業機会を提供する事業の実施、成果のとりまとめ、周知等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607</v>
      </c>
      <c r="AT2" s="970"/>
      <c r="AU2" s="970"/>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530</v>
      </c>
      <c r="H5" s="841"/>
      <c r="I5" s="841"/>
      <c r="J5" s="841"/>
      <c r="K5" s="841"/>
      <c r="L5" s="841"/>
      <c r="M5" s="842" t="s">
        <v>66</v>
      </c>
      <c r="N5" s="843"/>
      <c r="O5" s="843"/>
      <c r="P5" s="843"/>
      <c r="Q5" s="843"/>
      <c r="R5" s="844"/>
      <c r="S5" s="845" t="s">
        <v>534</v>
      </c>
      <c r="T5" s="841"/>
      <c r="U5" s="841"/>
      <c r="V5" s="841"/>
      <c r="W5" s="841"/>
      <c r="X5" s="846"/>
      <c r="Y5" s="699" t="s">
        <v>3</v>
      </c>
      <c r="Z5" s="546"/>
      <c r="AA5" s="546"/>
      <c r="AB5" s="546"/>
      <c r="AC5" s="546"/>
      <c r="AD5" s="547"/>
      <c r="AE5" s="700" t="s">
        <v>566</v>
      </c>
      <c r="AF5" s="700"/>
      <c r="AG5" s="700"/>
      <c r="AH5" s="700"/>
      <c r="AI5" s="700"/>
      <c r="AJ5" s="700"/>
      <c r="AK5" s="700"/>
      <c r="AL5" s="700"/>
      <c r="AM5" s="700"/>
      <c r="AN5" s="700"/>
      <c r="AO5" s="700"/>
      <c r="AP5" s="701"/>
      <c r="AQ5" s="702" t="s">
        <v>648</v>
      </c>
      <c r="AR5" s="703"/>
      <c r="AS5" s="703"/>
      <c r="AT5" s="703"/>
      <c r="AU5" s="703"/>
      <c r="AV5" s="703"/>
      <c r="AW5" s="703"/>
      <c r="AX5" s="704"/>
    </row>
    <row r="6" spans="1:50" ht="39" customHeight="1" x14ac:dyDescent="0.15">
      <c r="A6" s="707" t="s">
        <v>4</v>
      </c>
      <c r="B6" s="708"/>
      <c r="C6" s="708"/>
      <c r="D6" s="708"/>
      <c r="E6" s="708"/>
      <c r="F6" s="708"/>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3" t="s">
        <v>395</v>
      </c>
      <c r="Z7" s="446"/>
      <c r="AA7" s="446"/>
      <c r="AB7" s="446"/>
      <c r="AC7" s="446"/>
      <c r="AD7" s="924"/>
      <c r="AE7" s="913" t="s">
        <v>569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7" t="str">
        <f>入力規則等!A27</f>
        <v>-</v>
      </c>
      <c r="H8" s="721"/>
      <c r="I8" s="721"/>
      <c r="J8" s="721"/>
      <c r="K8" s="721"/>
      <c r="L8" s="721"/>
      <c r="M8" s="721"/>
      <c r="N8" s="721"/>
      <c r="O8" s="721"/>
      <c r="P8" s="721"/>
      <c r="Q8" s="721"/>
      <c r="R8" s="721"/>
      <c r="S8" s="721"/>
      <c r="T8" s="721"/>
      <c r="U8" s="721"/>
      <c r="V8" s="721"/>
      <c r="W8" s="721"/>
      <c r="X8" s="938"/>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0" t="s">
        <v>24</v>
      </c>
      <c r="B12" s="981"/>
      <c r="C12" s="981"/>
      <c r="D12" s="981"/>
      <c r="E12" s="981"/>
      <c r="F12" s="982"/>
      <c r="G12" s="761"/>
      <c r="H12" s="762"/>
      <c r="I12" s="762"/>
      <c r="J12" s="762"/>
      <c r="K12" s="762"/>
      <c r="L12" s="762"/>
      <c r="M12" s="762"/>
      <c r="N12" s="762"/>
      <c r="O12" s="762"/>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88</v>
      </c>
      <c r="Q13" s="659"/>
      <c r="R13" s="659"/>
      <c r="S13" s="659"/>
      <c r="T13" s="659"/>
      <c r="U13" s="659"/>
      <c r="V13" s="660"/>
      <c r="W13" s="658">
        <v>119</v>
      </c>
      <c r="X13" s="659"/>
      <c r="Y13" s="659"/>
      <c r="Z13" s="659"/>
      <c r="AA13" s="659"/>
      <c r="AB13" s="659"/>
      <c r="AC13" s="660"/>
      <c r="AD13" s="658">
        <v>92</v>
      </c>
      <c r="AE13" s="659"/>
      <c r="AF13" s="659"/>
      <c r="AG13" s="659"/>
      <c r="AH13" s="659"/>
      <c r="AI13" s="659"/>
      <c r="AJ13" s="660"/>
      <c r="AK13" s="658">
        <v>31</v>
      </c>
      <c r="AL13" s="659"/>
      <c r="AM13" s="659"/>
      <c r="AN13" s="659"/>
      <c r="AO13" s="659"/>
      <c r="AP13" s="659"/>
      <c r="AQ13" s="660"/>
      <c r="AR13" s="920">
        <v>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572</v>
      </c>
      <c r="Q14" s="659"/>
      <c r="R14" s="659"/>
      <c r="S14" s="659"/>
      <c r="T14" s="659"/>
      <c r="U14" s="659"/>
      <c r="V14" s="660"/>
      <c r="W14" s="658" t="s">
        <v>572</v>
      </c>
      <c r="X14" s="659"/>
      <c r="Y14" s="659"/>
      <c r="Z14" s="659"/>
      <c r="AA14" s="659"/>
      <c r="AB14" s="659"/>
      <c r="AC14" s="660"/>
      <c r="AD14" s="658" t="s">
        <v>572</v>
      </c>
      <c r="AE14" s="659"/>
      <c r="AF14" s="659"/>
      <c r="AG14" s="659"/>
      <c r="AH14" s="659"/>
      <c r="AI14" s="659"/>
      <c r="AJ14" s="660"/>
      <c r="AK14" s="658" t="s">
        <v>572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572</v>
      </c>
      <c r="Q15" s="659"/>
      <c r="R15" s="659"/>
      <c r="S15" s="659"/>
      <c r="T15" s="659"/>
      <c r="U15" s="659"/>
      <c r="V15" s="660"/>
      <c r="W15" s="658" t="s">
        <v>572</v>
      </c>
      <c r="X15" s="659"/>
      <c r="Y15" s="659"/>
      <c r="Z15" s="659"/>
      <c r="AA15" s="659"/>
      <c r="AB15" s="659"/>
      <c r="AC15" s="660"/>
      <c r="AD15" s="658" t="s">
        <v>572</v>
      </c>
      <c r="AE15" s="659"/>
      <c r="AF15" s="659"/>
      <c r="AG15" s="659"/>
      <c r="AH15" s="659"/>
      <c r="AI15" s="659"/>
      <c r="AJ15" s="660"/>
      <c r="AK15" s="658" t="s">
        <v>572</v>
      </c>
      <c r="AL15" s="659"/>
      <c r="AM15" s="659"/>
      <c r="AN15" s="659"/>
      <c r="AO15" s="659"/>
      <c r="AP15" s="659"/>
      <c r="AQ15" s="660"/>
      <c r="AR15" s="658">
        <v>0</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572</v>
      </c>
      <c r="Q16" s="659"/>
      <c r="R16" s="659"/>
      <c r="S16" s="659"/>
      <c r="T16" s="659"/>
      <c r="U16" s="659"/>
      <c r="V16" s="660"/>
      <c r="W16" s="658" t="s">
        <v>572</v>
      </c>
      <c r="X16" s="659"/>
      <c r="Y16" s="659"/>
      <c r="Z16" s="659"/>
      <c r="AA16" s="659"/>
      <c r="AB16" s="659"/>
      <c r="AC16" s="660"/>
      <c r="AD16" s="658" t="s">
        <v>572</v>
      </c>
      <c r="AE16" s="659"/>
      <c r="AF16" s="659"/>
      <c r="AG16" s="659"/>
      <c r="AH16" s="659"/>
      <c r="AI16" s="659"/>
      <c r="AJ16" s="660"/>
      <c r="AK16" s="658" t="s">
        <v>572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572</v>
      </c>
      <c r="Q17" s="659"/>
      <c r="R17" s="659"/>
      <c r="S17" s="659"/>
      <c r="T17" s="659"/>
      <c r="U17" s="659"/>
      <c r="V17" s="660"/>
      <c r="W17" s="658" t="s">
        <v>572</v>
      </c>
      <c r="X17" s="659"/>
      <c r="Y17" s="659"/>
      <c r="Z17" s="659"/>
      <c r="AA17" s="659"/>
      <c r="AB17" s="659"/>
      <c r="AC17" s="660"/>
      <c r="AD17" s="658" t="s">
        <v>572</v>
      </c>
      <c r="AE17" s="659"/>
      <c r="AF17" s="659"/>
      <c r="AG17" s="659"/>
      <c r="AH17" s="659"/>
      <c r="AI17" s="659"/>
      <c r="AJ17" s="660"/>
      <c r="AK17" s="658" t="s">
        <v>572</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88</v>
      </c>
      <c r="Q18" s="880"/>
      <c r="R18" s="880"/>
      <c r="S18" s="880"/>
      <c r="T18" s="880"/>
      <c r="U18" s="880"/>
      <c r="V18" s="881"/>
      <c r="W18" s="879">
        <f>SUM(W13:AC17)</f>
        <v>119</v>
      </c>
      <c r="X18" s="880"/>
      <c r="Y18" s="880"/>
      <c r="Z18" s="880"/>
      <c r="AA18" s="880"/>
      <c r="AB18" s="880"/>
      <c r="AC18" s="881"/>
      <c r="AD18" s="879">
        <f>SUM(AD13:AJ17)</f>
        <v>92</v>
      </c>
      <c r="AE18" s="880"/>
      <c r="AF18" s="880"/>
      <c r="AG18" s="880"/>
      <c r="AH18" s="880"/>
      <c r="AI18" s="880"/>
      <c r="AJ18" s="881"/>
      <c r="AK18" s="879">
        <f>SUM(AK13:AQ17)</f>
        <v>31</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45</v>
      </c>
      <c r="Q19" s="659"/>
      <c r="R19" s="659"/>
      <c r="S19" s="659"/>
      <c r="T19" s="659"/>
      <c r="U19" s="659"/>
      <c r="V19" s="660"/>
      <c r="W19" s="658">
        <v>72</v>
      </c>
      <c r="X19" s="659"/>
      <c r="Y19" s="659"/>
      <c r="Z19" s="659"/>
      <c r="AA19" s="659"/>
      <c r="AB19" s="659"/>
      <c r="AC19" s="660"/>
      <c r="AD19" s="658">
        <v>71</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0.51136363636363635</v>
      </c>
      <c r="Q20" s="316"/>
      <c r="R20" s="316"/>
      <c r="S20" s="316"/>
      <c r="T20" s="316"/>
      <c r="U20" s="316"/>
      <c r="V20" s="316"/>
      <c r="W20" s="316">
        <f t="shared" ref="W20" si="0">IF(W18=0, "-", SUM(W19)/W18)</f>
        <v>0.60504201680672265</v>
      </c>
      <c r="X20" s="316"/>
      <c r="Y20" s="316"/>
      <c r="Z20" s="316"/>
      <c r="AA20" s="316"/>
      <c r="AB20" s="316"/>
      <c r="AC20" s="316"/>
      <c r="AD20" s="316">
        <f t="shared" ref="AD20" si="1">IF(AD18=0, "-", SUM(AD19)/AD18)</f>
        <v>0.77173913043478259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3"/>
      <c r="G21" s="314" t="s">
        <v>358</v>
      </c>
      <c r="H21" s="315"/>
      <c r="I21" s="315"/>
      <c r="J21" s="315"/>
      <c r="K21" s="315"/>
      <c r="L21" s="315"/>
      <c r="M21" s="315"/>
      <c r="N21" s="315"/>
      <c r="O21" s="315"/>
      <c r="P21" s="316">
        <f>IF(P19=0, "-", SUM(P19)/SUM(P13,P14))</f>
        <v>0.51136363636363635</v>
      </c>
      <c r="Q21" s="316"/>
      <c r="R21" s="316"/>
      <c r="S21" s="316"/>
      <c r="T21" s="316"/>
      <c r="U21" s="316"/>
      <c r="V21" s="316"/>
      <c r="W21" s="316">
        <f t="shared" ref="W21" si="2">IF(W19=0, "-", SUM(W19)/SUM(W13,W14))</f>
        <v>0.60504201680672265</v>
      </c>
      <c r="X21" s="316"/>
      <c r="Y21" s="316"/>
      <c r="Z21" s="316"/>
      <c r="AA21" s="316"/>
      <c r="AB21" s="316"/>
      <c r="AC21" s="316"/>
      <c r="AD21" s="316">
        <f t="shared" ref="AD21" si="3">IF(AD19=0, "-", SUM(AD19)/SUM(AD13,AD14))</f>
        <v>0.77173913043478259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434</v>
      </c>
      <c r="B22" s="951"/>
      <c r="C22" s="951"/>
      <c r="D22" s="951"/>
      <c r="E22" s="951"/>
      <c r="F22" s="952"/>
      <c r="G22" s="988" t="s">
        <v>337</v>
      </c>
      <c r="H22" s="220"/>
      <c r="I22" s="220"/>
      <c r="J22" s="220"/>
      <c r="K22" s="220"/>
      <c r="L22" s="220"/>
      <c r="M22" s="220"/>
      <c r="N22" s="220"/>
      <c r="O22" s="221"/>
      <c r="P22" s="939" t="s">
        <v>435</v>
      </c>
      <c r="Q22" s="220"/>
      <c r="R22" s="220"/>
      <c r="S22" s="220"/>
      <c r="T22" s="220"/>
      <c r="U22" s="220"/>
      <c r="V22" s="221"/>
      <c r="W22" s="939" t="s">
        <v>436</v>
      </c>
      <c r="X22" s="220"/>
      <c r="Y22" s="220"/>
      <c r="Z22" s="220"/>
      <c r="AA22" s="220"/>
      <c r="AB22" s="220"/>
      <c r="AC22" s="221"/>
      <c r="AD22" s="939" t="s">
        <v>336</v>
      </c>
      <c r="AE22" s="220"/>
      <c r="AF22" s="220"/>
      <c r="AG22" s="220"/>
      <c r="AH22" s="220"/>
      <c r="AI22" s="220"/>
      <c r="AJ22" s="220"/>
      <c r="AK22" s="220"/>
      <c r="AL22" s="220"/>
      <c r="AM22" s="220"/>
      <c r="AN22" s="220"/>
      <c r="AO22" s="220"/>
      <c r="AP22" s="220"/>
      <c r="AQ22" s="220"/>
      <c r="AR22" s="220"/>
      <c r="AS22" s="220"/>
      <c r="AT22" s="220"/>
      <c r="AU22" s="220"/>
      <c r="AV22" s="220"/>
      <c r="AW22" s="220"/>
      <c r="AX22" s="959"/>
    </row>
    <row r="23" spans="1:50" ht="25.5" customHeight="1" x14ac:dyDescent="0.15">
      <c r="A23" s="953"/>
      <c r="B23" s="954"/>
      <c r="C23" s="954"/>
      <c r="D23" s="954"/>
      <c r="E23" s="954"/>
      <c r="F23" s="955"/>
      <c r="G23" s="989" t="s">
        <v>573</v>
      </c>
      <c r="H23" s="990"/>
      <c r="I23" s="990"/>
      <c r="J23" s="990"/>
      <c r="K23" s="990"/>
      <c r="L23" s="990"/>
      <c r="M23" s="990"/>
      <c r="N23" s="990"/>
      <c r="O23" s="991"/>
      <c r="P23" s="920">
        <v>31</v>
      </c>
      <c r="Q23" s="921"/>
      <c r="R23" s="921"/>
      <c r="S23" s="921"/>
      <c r="T23" s="921"/>
      <c r="U23" s="921"/>
      <c r="V23" s="940"/>
      <c r="W23" s="920">
        <v>0</v>
      </c>
      <c r="X23" s="921"/>
      <c r="Y23" s="921"/>
      <c r="Z23" s="921"/>
      <c r="AA23" s="921"/>
      <c r="AB23" s="921"/>
      <c r="AC23" s="940"/>
      <c r="AD23" s="960" t="s">
        <v>651</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58"/>
      <c r="Q24" s="659"/>
      <c r="R24" s="659"/>
      <c r="S24" s="659"/>
      <c r="T24" s="659"/>
      <c r="U24" s="659"/>
      <c r="V24" s="660"/>
      <c r="W24" s="658"/>
      <c r="X24" s="659"/>
      <c r="Y24" s="659"/>
      <c r="Z24" s="659"/>
      <c r="AA24" s="659"/>
      <c r="AB24" s="659"/>
      <c r="AC24" s="660"/>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58"/>
      <c r="Q25" s="659"/>
      <c r="R25" s="659"/>
      <c r="S25" s="659"/>
      <c r="T25" s="659"/>
      <c r="U25" s="659"/>
      <c r="V25" s="660"/>
      <c r="W25" s="658"/>
      <c r="X25" s="659"/>
      <c r="Y25" s="659"/>
      <c r="Z25" s="659"/>
      <c r="AA25" s="659"/>
      <c r="AB25" s="659"/>
      <c r="AC25" s="660"/>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58"/>
      <c r="Q26" s="659"/>
      <c r="R26" s="659"/>
      <c r="S26" s="659"/>
      <c r="T26" s="659"/>
      <c r="U26" s="659"/>
      <c r="V26" s="660"/>
      <c r="W26" s="658"/>
      <c r="X26" s="659"/>
      <c r="Y26" s="659"/>
      <c r="Z26" s="659"/>
      <c r="AA26" s="659"/>
      <c r="AB26" s="659"/>
      <c r="AC26" s="660"/>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hidden="1" customHeight="1" x14ac:dyDescent="0.15">
      <c r="A27" s="953"/>
      <c r="B27" s="954"/>
      <c r="C27" s="954"/>
      <c r="D27" s="954"/>
      <c r="E27" s="954"/>
      <c r="F27" s="955"/>
      <c r="G27" s="941"/>
      <c r="H27" s="942"/>
      <c r="I27" s="942"/>
      <c r="J27" s="942"/>
      <c r="K27" s="942"/>
      <c r="L27" s="942"/>
      <c r="M27" s="942"/>
      <c r="N27" s="942"/>
      <c r="O27" s="943"/>
      <c r="P27" s="658"/>
      <c r="Q27" s="659"/>
      <c r="R27" s="659"/>
      <c r="S27" s="659"/>
      <c r="T27" s="659"/>
      <c r="U27" s="659"/>
      <c r="V27" s="660"/>
      <c r="W27" s="658"/>
      <c r="X27" s="659"/>
      <c r="Y27" s="659"/>
      <c r="Z27" s="659"/>
      <c r="AA27" s="659"/>
      <c r="AB27" s="659"/>
      <c r="AC27" s="660"/>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341</v>
      </c>
      <c r="H28" s="945"/>
      <c r="I28" s="945"/>
      <c r="J28" s="945"/>
      <c r="K28" s="945"/>
      <c r="L28" s="945"/>
      <c r="M28" s="945"/>
      <c r="N28" s="945"/>
      <c r="O28" s="946"/>
      <c r="P28" s="879">
        <f>P29-SUM(P23:P27)</f>
        <v>0</v>
      </c>
      <c r="Q28" s="880"/>
      <c r="R28" s="880"/>
      <c r="S28" s="880"/>
      <c r="T28" s="880"/>
      <c r="U28" s="880"/>
      <c r="V28" s="881"/>
      <c r="W28" s="879">
        <f>W29-SUM(W23:W27)</f>
        <v>0</v>
      </c>
      <c r="X28" s="880"/>
      <c r="Y28" s="880"/>
      <c r="Z28" s="880"/>
      <c r="AA28" s="880"/>
      <c r="AB28" s="880"/>
      <c r="AC28" s="881"/>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338</v>
      </c>
      <c r="H29" s="948"/>
      <c r="I29" s="948"/>
      <c r="J29" s="948"/>
      <c r="K29" s="948"/>
      <c r="L29" s="948"/>
      <c r="M29" s="948"/>
      <c r="N29" s="948"/>
      <c r="O29" s="949"/>
      <c r="P29" s="658">
        <f>AK13</f>
        <v>31</v>
      </c>
      <c r="Q29" s="659"/>
      <c r="R29" s="659"/>
      <c r="S29" s="659"/>
      <c r="T29" s="659"/>
      <c r="U29" s="659"/>
      <c r="V29" s="660"/>
      <c r="W29" s="971">
        <f>AR13</f>
        <v>0</v>
      </c>
      <c r="X29" s="972"/>
      <c r="Y29" s="972"/>
      <c r="Z29" s="972"/>
      <c r="AA29" s="972"/>
      <c r="AB29" s="972"/>
      <c r="AC29" s="973"/>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398</v>
      </c>
      <c r="AF30" s="860"/>
      <c r="AG30" s="860"/>
      <c r="AH30" s="861"/>
      <c r="AI30" s="859" t="s">
        <v>420</v>
      </c>
      <c r="AJ30" s="860"/>
      <c r="AK30" s="860"/>
      <c r="AL30" s="861"/>
      <c r="AM30" s="916" t="s">
        <v>425</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578</v>
      </c>
      <c r="AR31" s="199"/>
      <c r="AS31" s="132" t="s">
        <v>236</v>
      </c>
      <c r="AT31" s="133"/>
      <c r="AU31" s="198">
        <v>2</v>
      </c>
      <c r="AV31" s="198"/>
      <c r="AW31" s="398" t="s">
        <v>181</v>
      </c>
      <c r="AX31" s="399"/>
    </row>
    <row r="32" spans="1:50" ht="23.25" customHeight="1" x14ac:dyDescent="0.15">
      <c r="A32" s="403"/>
      <c r="B32" s="401"/>
      <c r="C32" s="401"/>
      <c r="D32" s="401"/>
      <c r="E32" s="401"/>
      <c r="F32" s="402"/>
      <c r="G32" s="564" t="s">
        <v>574</v>
      </c>
      <c r="H32" s="565"/>
      <c r="I32" s="565"/>
      <c r="J32" s="565"/>
      <c r="K32" s="565"/>
      <c r="L32" s="565"/>
      <c r="M32" s="565"/>
      <c r="N32" s="565"/>
      <c r="O32" s="566"/>
      <c r="P32" s="104" t="s">
        <v>575</v>
      </c>
      <c r="Q32" s="104"/>
      <c r="R32" s="104"/>
      <c r="S32" s="104"/>
      <c r="T32" s="104"/>
      <c r="U32" s="104"/>
      <c r="V32" s="104"/>
      <c r="W32" s="104"/>
      <c r="X32" s="105"/>
      <c r="Y32" s="474" t="s">
        <v>12</v>
      </c>
      <c r="Z32" s="534"/>
      <c r="AA32" s="535"/>
      <c r="AB32" s="464" t="s">
        <v>576</v>
      </c>
      <c r="AC32" s="464"/>
      <c r="AD32" s="464"/>
      <c r="AE32" s="216">
        <v>2722</v>
      </c>
      <c r="AF32" s="217"/>
      <c r="AG32" s="217"/>
      <c r="AH32" s="217"/>
      <c r="AI32" s="216">
        <v>14117</v>
      </c>
      <c r="AJ32" s="217"/>
      <c r="AK32" s="217"/>
      <c r="AL32" s="217"/>
      <c r="AM32" s="216">
        <v>20706</v>
      </c>
      <c r="AN32" s="217"/>
      <c r="AO32" s="217"/>
      <c r="AP32" s="217"/>
      <c r="AQ32" s="340" t="s">
        <v>579</v>
      </c>
      <c r="AR32" s="206"/>
      <c r="AS32" s="206"/>
      <c r="AT32" s="341"/>
      <c r="AU32" s="217" t="s">
        <v>581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576</v>
      </c>
      <c r="AC33" s="526"/>
      <c r="AD33" s="526"/>
      <c r="AE33" s="216">
        <v>700</v>
      </c>
      <c r="AF33" s="217"/>
      <c r="AG33" s="217"/>
      <c r="AH33" s="217"/>
      <c r="AI33" s="216">
        <v>3350</v>
      </c>
      <c r="AJ33" s="217"/>
      <c r="AK33" s="217"/>
      <c r="AL33" s="217"/>
      <c r="AM33" s="216">
        <v>4500</v>
      </c>
      <c r="AN33" s="217"/>
      <c r="AO33" s="217"/>
      <c r="AP33" s="217"/>
      <c r="AQ33" s="340" t="s">
        <v>580</v>
      </c>
      <c r="AR33" s="206"/>
      <c r="AS33" s="206"/>
      <c r="AT33" s="341"/>
      <c r="AU33" s="217">
        <v>1500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389</v>
      </c>
      <c r="AF34" s="217"/>
      <c r="AG34" s="217"/>
      <c r="AH34" s="217"/>
      <c r="AI34" s="216">
        <v>422</v>
      </c>
      <c r="AJ34" s="217"/>
      <c r="AK34" s="217"/>
      <c r="AL34" s="217"/>
      <c r="AM34" s="216">
        <v>460</v>
      </c>
      <c r="AN34" s="217"/>
      <c r="AO34" s="217"/>
      <c r="AP34" s="217"/>
      <c r="AQ34" s="340" t="s">
        <v>579</v>
      </c>
      <c r="AR34" s="206"/>
      <c r="AS34" s="206"/>
      <c r="AT34" s="341"/>
      <c r="AU34" s="217" t="s">
        <v>579</v>
      </c>
      <c r="AV34" s="217"/>
      <c r="AW34" s="217"/>
      <c r="AX34" s="219"/>
    </row>
    <row r="35" spans="1:50" ht="23.25" customHeight="1" x14ac:dyDescent="0.15">
      <c r="A35" s="224" t="s">
        <v>386</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thickBot="1" x14ac:dyDescent="0.2">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4"/>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583</v>
      </c>
      <c r="AC101" s="464"/>
      <c r="AD101" s="464"/>
      <c r="AE101" s="216">
        <v>93</v>
      </c>
      <c r="AF101" s="217"/>
      <c r="AG101" s="217"/>
      <c r="AH101" s="218"/>
      <c r="AI101" s="216">
        <v>225</v>
      </c>
      <c r="AJ101" s="217"/>
      <c r="AK101" s="217"/>
      <c r="AL101" s="218"/>
      <c r="AM101" s="216">
        <v>259</v>
      </c>
      <c r="AN101" s="217"/>
      <c r="AO101" s="217"/>
      <c r="AP101" s="218"/>
      <c r="AQ101" s="216" t="s">
        <v>579</v>
      </c>
      <c r="AR101" s="217"/>
      <c r="AS101" s="217"/>
      <c r="AT101" s="218"/>
      <c r="AU101" s="216" t="s">
        <v>645</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583</v>
      </c>
      <c r="AC102" s="464"/>
      <c r="AD102" s="464"/>
      <c r="AE102" s="421">
        <v>30</v>
      </c>
      <c r="AF102" s="421"/>
      <c r="AG102" s="421"/>
      <c r="AH102" s="421"/>
      <c r="AI102" s="421">
        <v>118</v>
      </c>
      <c r="AJ102" s="421"/>
      <c r="AK102" s="421"/>
      <c r="AL102" s="421"/>
      <c r="AM102" s="421">
        <v>240</v>
      </c>
      <c r="AN102" s="421"/>
      <c r="AO102" s="421"/>
      <c r="AP102" s="421"/>
      <c r="AQ102" s="271">
        <v>20</v>
      </c>
      <c r="AR102" s="272"/>
      <c r="AS102" s="272"/>
      <c r="AT102" s="317"/>
      <c r="AU102" s="271" t="s">
        <v>645</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2" t="s">
        <v>440</v>
      </c>
      <c r="AR115" s="593"/>
      <c r="AS115" s="593"/>
      <c r="AT115" s="593"/>
      <c r="AU115" s="593"/>
      <c r="AV115" s="593"/>
      <c r="AW115" s="593"/>
      <c r="AX115" s="594"/>
    </row>
    <row r="116" spans="1:50" ht="23.25" customHeight="1" x14ac:dyDescent="0.15">
      <c r="A116" s="442"/>
      <c r="B116" s="443"/>
      <c r="C116" s="443"/>
      <c r="D116" s="443"/>
      <c r="E116" s="443"/>
      <c r="F116" s="444"/>
      <c r="G116" s="393" t="s">
        <v>584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586</v>
      </c>
      <c r="AC116" s="466"/>
      <c r="AD116" s="467"/>
      <c r="AE116" s="421">
        <v>16555</v>
      </c>
      <c r="AF116" s="421"/>
      <c r="AG116" s="421"/>
      <c r="AH116" s="421"/>
      <c r="AI116" s="421">
        <v>5071</v>
      </c>
      <c r="AJ116" s="421"/>
      <c r="AK116" s="421"/>
      <c r="AL116" s="421"/>
      <c r="AM116" s="421">
        <v>3443</v>
      </c>
      <c r="AN116" s="421"/>
      <c r="AO116" s="421"/>
      <c r="AP116" s="421"/>
      <c r="AQ116" s="216">
        <v>20693</v>
      </c>
      <c r="AR116" s="217"/>
      <c r="AS116" s="217"/>
      <c r="AT116" s="217"/>
      <c r="AU116" s="217"/>
      <c r="AV116" s="217"/>
      <c r="AW116" s="217"/>
      <c r="AX116" s="219"/>
    </row>
    <row r="117" spans="1:50" ht="57"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585</v>
      </c>
      <c r="AC117" s="476"/>
      <c r="AD117" s="477"/>
      <c r="AE117" s="591" t="s">
        <v>587</v>
      </c>
      <c r="AF117" s="554"/>
      <c r="AG117" s="554"/>
      <c r="AH117" s="554"/>
      <c r="AI117" s="591" t="s">
        <v>619</v>
      </c>
      <c r="AJ117" s="554"/>
      <c r="AK117" s="554"/>
      <c r="AL117" s="554"/>
      <c r="AM117" s="591" t="s">
        <v>647</v>
      </c>
      <c r="AN117" s="554"/>
      <c r="AO117" s="554"/>
      <c r="AP117" s="554"/>
      <c r="AQ117" s="554" t="s">
        <v>646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2" t="s">
        <v>440</v>
      </c>
      <c r="AR118" s="593"/>
      <c r="AS118" s="593"/>
      <c r="AT118" s="593"/>
      <c r="AU118" s="593"/>
      <c r="AV118" s="593"/>
      <c r="AW118" s="593"/>
      <c r="AX118" s="594"/>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2" t="s">
        <v>440</v>
      </c>
      <c r="AR121" s="593"/>
      <c r="AS121" s="593"/>
      <c r="AT121" s="593"/>
      <c r="AU121" s="593"/>
      <c r="AV121" s="593"/>
      <c r="AW121" s="593"/>
      <c r="AX121" s="594"/>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2" t="s">
        <v>440</v>
      </c>
      <c r="AR124" s="593"/>
      <c r="AS124" s="593"/>
      <c r="AT124" s="593"/>
      <c r="AU124" s="593"/>
      <c r="AV124" s="593"/>
      <c r="AW124" s="593"/>
      <c r="AX124" s="594"/>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398</v>
      </c>
      <c r="AF127" s="419"/>
      <c r="AG127" s="419"/>
      <c r="AH127" s="420"/>
      <c r="AI127" s="418" t="s">
        <v>396</v>
      </c>
      <c r="AJ127" s="419"/>
      <c r="AK127" s="419"/>
      <c r="AL127" s="420"/>
      <c r="AM127" s="418" t="s">
        <v>425</v>
      </c>
      <c r="AN127" s="419"/>
      <c r="AO127" s="419"/>
      <c r="AP127" s="420"/>
      <c r="AQ127" s="592" t="s">
        <v>440</v>
      </c>
      <c r="AR127" s="593"/>
      <c r="AS127" s="593"/>
      <c r="AT127" s="593"/>
      <c r="AU127" s="593"/>
      <c r="AV127" s="593"/>
      <c r="AW127" s="593"/>
      <c r="AX127" s="594"/>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621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622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customHeight="1" x14ac:dyDescent="0.15">
      <c r="A134" s="188"/>
      <c r="B134" s="185"/>
      <c r="C134" s="179"/>
      <c r="D134" s="185"/>
      <c r="E134" s="179"/>
      <c r="F134" s="180"/>
      <c r="G134" s="103" t="s">
        <v>623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414</v>
      </c>
      <c r="AC134" s="204"/>
      <c r="AD134" s="204"/>
      <c r="AE134" s="205" t="s">
        <v>414</v>
      </c>
      <c r="AF134" s="206"/>
      <c r="AG134" s="206"/>
      <c r="AH134" s="206"/>
      <c r="AI134" s="205" t="s">
        <v>414</v>
      </c>
      <c r="AJ134" s="206"/>
      <c r="AK134" s="206"/>
      <c r="AL134" s="206"/>
      <c r="AM134" s="205" t="s">
        <v>414</v>
      </c>
      <c r="AN134" s="206"/>
      <c r="AO134" s="206"/>
      <c r="AP134" s="206"/>
      <c r="AQ134" s="205" t="s">
        <v>414</v>
      </c>
      <c r="AR134" s="206"/>
      <c r="AS134" s="206"/>
      <c r="AT134" s="206"/>
      <c r="AU134" s="205" t="s">
        <v>414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624</v>
      </c>
      <c r="AC135" s="212"/>
      <c r="AD135" s="212"/>
      <c r="AE135" s="205" t="s">
        <v>414</v>
      </c>
      <c r="AF135" s="206"/>
      <c r="AG135" s="206"/>
      <c r="AH135" s="206"/>
      <c r="AI135" s="205" t="s">
        <v>624</v>
      </c>
      <c r="AJ135" s="206"/>
      <c r="AK135" s="206"/>
      <c r="AL135" s="206"/>
      <c r="AM135" s="205" t="s">
        <v>414</v>
      </c>
      <c r="AN135" s="206"/>
      <c r="AO135" s="206"/>
      <c r="AP135" s="206"/>
      <c r="AQ135" s="205" t="s">
        <v>414</v>
      </c>
      <c r="AR135" s="206"/>
      <c r="AS135" s="206"/>
      <c r="AT135" s="206"/>
      <c r="AU135" s="205" t="s">
        <v>414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t="s">
        <v>626</v>
      </c>
      <c r="K430" s="902"/>
      <c r="L430" s="902"/>
      <c r="M430" s="902"/>
      <c r="N430" s="902"/>
      <c r="O430" s="902"/>
      <c r="P430" s="902"/>
      <c r="Q430" s="902"/>
      <c r="R430" s="902"/>
      <c r="S430" s="902"/>
      <c r="T430" s="903"/>
      <c r="U430" s="588" t="s">
        <v>626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623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629</v>
      </c>
      <c r="AC433" s="212"/>
      <c r="AD433" s="212"/>
      <c r="AE433" s="340" t="s">
        <v>628</v>
      </c>
      <c r="AF433" s="206"/>
      <c r="AG433" s="206"/>
      <c r="AH433" s="206"/>
      <c r="AI433" s="340" t="s">
        <v>572</v>
      </c>
      <c r="AJ433" s="206"/>
      <c r="AK433" s="206"/>
      <c r="AL433" s="206"/>
      <c r="AM433" s="340" t="s">
        <v>572</v>
      </c>
      <c r="AN433" s="206"/>
      <c r="AO433" s="206"/>
      <c r="AP433" s="341"/>
      <c r="AQ433" s="340" t="s">
        <v>572</v>
      </c>
      <c r="AR433" s="206"/>
      <c r="AS433" s="206"/>
      <c r="AT433" s="341"/>
      <c r="AU433" s="206" t="s">
        <v>572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630</v>
      </c>
      <c r="AC434" s="204"/>
      <c r="AD434" s="204"/>
      <c r="AE434" s="340" t="s">
        <v>628</v>
      </c>
      <c r="AF434" s="206"/>
      <c r="AG434" s="206"/>
      <c r="AH434" s="341"/>
      <c r="AI434" s="340" t="s">
        <v>572</v>
      </c>
      <c r="AJ434" s="206"/>
      <c r="AK434" s="206"/>
      <c r="AL434" s="206"/>
      <c r="AM434" s="340" t="s">
        <v>572</v>
      </c>
      <c r="AN434" s="206"/>
      <c r="AO434" s="206"/>
      <c r="AP434" s="341"/>
      <c r="AQ434" s="340" t="s">
        <v>572</v>
      </c>
      <c r="AR434" s="206"/>
      <c r="AS434" s="206"/>
      <c r="AT434" s="341"/>
      <c r="AU434" s="206" t="s">
        <v>572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628</v>
      </c>
      <c r="AF435" s="206"/>
      <c r="AG435" s="206"/>
      <c r="AH435" s="341"/>
      <c r="AI435" s="340" t="s">
        <v>572</v>
      </c>
      <c r="AJ435" s="206"/>
      <c r="AK435" s="206"/>
      <c r="AL435" s="206"/>
      <c r="AM435" s="340" t="s">
        <v>572</v>
      </c>
      <c r="AN435" s="206"/>
      <c r="AO435" s="206"/>
      <c r="AP435" s="341"/>
      <c r="AQ435" s="340" t="s">
        <v>572</v>
      </c>
      <c r="AR435" s="206"/>
      <c r="AS435" s="206"/>
      <c r="AT435" s="341"/>
      <c r="AU435" s="206" t="s">
        <v>572</v>
      </c>
      <c r="AV435" s="206"/>
      <c r="AW435" s="206"/>
      <c r="AX435" s="207"/>
    </row>
    <row r="436" spans="1:50" ht="18.75"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customHeight="1" x14ac:dyDescent="0.15">
      <c r="A438" s="188"/>
      <c r="B438" s="185"/>
      <c r="C438" s="179"/>
      <c r="D438" s="185"/>
      <c r="E438" s="342"/>
      <c r="F438" s="343"/>
      <c r="G438" s="103" t="s">
        <v>628</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629</v>
      </c>
      <c r="AC438" s="212"/>
      <c r="AD438" s="212"/>
      <c r="AE438" s="340" t="s">
        <v>572</v>
      </c>
      <c r="AF438" s="206"/>
      <c r="AG438" s="206"/>
      <c r="AH438" s="206"/>
      <c r="AI438" s="340" t="s">
        <v>572</v>
      </c>
      <c r="AJ438" s="206"/>
      <c r="AK438" s="206"/>
      <c r="AL438" s="206"/>
      <c r="AM438" s="340" t="s">
        <v>572</v>
      </c>
      <c r="AN438" s="206"/>
      <c r="AO438" s="206"/>
      <c r="AP438" s="341"/>
      <c r="AQ438" s="340" t="s">
        <v>572</v>
      </c>
      <c r="AR438" s="206"/>
      <c r="AS438" s="206"/>
      <c r="AT438" s="341"/>
      <c r="AU438" s="206" t="s">
        <v>572</v>
      </c>
      <c r="AV438" s="206"/>
      <c r="AW438" s="206"/>
      <c r="AX438" s="207"/>
    </row>
    <row r="439" spans="1:50" ht="23.25"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631</v>
      </c>
      <c r="AC439" s="204"/>
      <c r="AD439" s="204"/>
      <c r="AE439" s="340" t="s">
        <v>572</v>
      </c>
      <c r="AF439" s="206"/>
      <c r="AG439" s="206"/>
      <c r="AH439" s="341"/>
      <c r="AI439" s="340" t="s">
        <v>572</v>
      </c>
      <c r="AJ439" s="206"/>
      <c r="AK439" s="206"/>
      <c r="AL439" s="206"/>
      <c r="AM439" s="340" t="s">
        <v>572</v>
      </c>
      <c r="AN439" s="206"/>
      <c r="AO439" s="206"/>
      <c r="AP439" s="341"/>
      <c r="AQ439" s="340" t="s">
        <v>572</v>
      </c>
      <c r="AR439" s="206"/>
      <c r="AS439" s="206"/>
      <c r="AT439" s="341"/>
      <c r="AU439" s="206" t="s">
        <v>572</v>
      </c>
      <c r="AV439" s="206"/>
      <c r="AW439" s="206"/>
      <c r="AX439" s="207"/>
    </row>
    <row r="440" spans="1:50" ht="23.25"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t="s">
        <v>572</v>
      </c>
      <c r="AF440" s="206"/>
      <c r="AG440" s="206"/>
      <c r="AH440" s="341"/>
      <c r="AI440" s="340" t="s">
        <v>572</v>
      </c>
      <c r="AJ440" s="206"/>
      <c r="AK440" s="206"/>
      <c r="AL440" s="206"/>
      <c r="AM440" s="340" t="s">
        <v>572</v>
      </c>
      <c r="AN440" s="206"/>
      <c r="AO440" s="206"/>
      <c r="AP440" s="341"/>
      <c r="AQ440" s="340" t="s">
        <v>572</v>
      </c>
      <c r="AR440" s="206"/>
      <c r="AS440" s="206"/>
      <c r="AT440" s="341"/>
      <c r="AU440" s="206" t="s">
        <v>572</v>
      </c>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t="s">
        <v>627</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414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34"/>
      <c r="K484" s="935"/>
      <c r="L484" s="935"/>
      <c r="M484" s="935"/>
      <c r="N484" s="935"/>
      <c r="O484" s="935"/>
      <c r="P484" s="935"/>
      <c r="Q484" s="935"/>
      <c r="R484" s="935"/>
      <c r="S484" s="935"/>
      <c r="T484" s="93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34"/>
      <c r="K538" s="935"/>
      <c r="L538" s="935"/>
      <c r="M538" s="935"/>
      <c r="N538" s="935"/>
      <c r="O538" s="935"/>
      <c r="P538" s="935"/>
      <c r="Q538" s="935"/>
      <c r="R538" s="935"/>
      <c r="S538" s="935"/>
      <c r="T538" s="93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34"/>
      <c r="K592" s="935"/>
      <c r="L592" s="935"/>
      <c r="M592" s="935"/>
      <c r="N592" s="935"/>
      <c r="O592" s="935"/>
      <c r="P592" s="935"/>
      <c r="Q592" s="935"/>
      <c r="R592" s="935"/>
      <c r="S592" s="935"/>
      <c r="T592" s="93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34"/>
      <c r="K646" s="935"/>
      <c r="L646" s="935"/>
      <c r="M646" s="935"/>
      <c r="N646" s="935"/>
      <c r="O646" s="935"/>
      <c r="P646" s="935"/>
      <c r="Q646" s="935"/>
      <c r="R646" s="935"/>
      <c r="S646" s="935"/>
      <c r="T646" s="93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567</v>
      </c>
      <c r="AE702" s="346"/>
      <c r="AF702" s="346"/>
      <c r="AG702" s="385" t="s">
        <v>588</v>
      </c>
      <c r="AH702" s="386"/>
      <c r="AI702" s="386"/>
      <c r="AJ702" s="386"/>
      <c r="AK702" s="386"/>
      <c r="AL702" s="386"/>
      <c r="AM702" s="386"/>
      <c r="AN702" s="386"/>
      <c r="AO702" s="386"/>
      <c r="AP702" s="386"/>
      <c r="AQ702" s="386"/>
      <c r="AR702" s="386"/>
      <c r="AS702" s="386"/>
      <c r="AT702" s="386"/>
      <c r="AU702" s="386"/>
      <c r="AV702" s="386"/>
      <c r="AW702" s="386"/>
      <c r="AX702" s="387"/>
    </row>
    <row r="703" spans="1:50" ht="62.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567</v>
      </c>
      <c r="AE703" s="327"/>
      <c r="AF703" s="327"/>
      <c r="AG703" s="100" t="s">
        <v>589</v>
      </c>
      <c r="AH703" s="101"/>
      <c r="AI703" s="101"/>
      <c r="AJ703" s="101"/>
      <c r="AK703" s="101"/>
      <c r="AL703" s="101"/>
      <c r="AM703" s="101"/>
      <c r="AN703" s="101"/>
      <c r="AO703" s="101"/>
      <c r="AP703" s="101"/>
      <c r="AQ703" s="101"/>
      <c r="AR703" s="101"/>
      <c r="AS703" s="101"/>
      <c r="AT703" s="101"/>
      <c r="AU703" s="101"/>
      <c r="AV703" s="101"/>
      <c r="AW703" s="101"/>
      <c r="AX703" s="102"/>
    </row>
    <row r="704" spans="1:50" ht="4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567</v>
      </c>
      <c r="AE704" s="784"/>
      <c r="AF704" s="784"/>
      <c r="AG704" s="166" t="s">
        <v>590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567</v>
      </c>
      <c r="AE705" s="716"/>
      <c r="AF705" s="716"/>
      <c r="AG705" s="124" t="s">
        <v>593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591</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592</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594</v>
      </c>
      <c r="AE708" s="606"/>
      <c r="AF708" s="606"/>
      <c r="AG708" s="743" t="s">
        <v>580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604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594</v>
      </c>
      <c r="AE710" s="327"/>
      <c r="AF710" s="327"/>
      <c r="AG710" s="100" t="s">
        <v>579</v>
      </c>
      <c r="AH710" s="101"/>
      <c r="AI710" s="101"/>
      <c r="AJ710" s="101"/>
      <c r="AK710" s="101"/>
      <c r="AL710" s="101"/>
      <c r="AM710" s="101"/>
      <c r="AN710" s="101"/>
      <c r="AO710" s="101"/>
      <c r="AP710" s="101"/>
      <c r="AQ710" s="101"/>
      <c r="AR710" s="101"/>
      <c r="AS710" s="101"/>
      <c r="AT710" s="101"/>
      <c r="AU710" s="101"/>
      <c r="AV710" s="101"/>
      <c r="AW710" s="101"/>
      <c r="AX710" s="102"/>
    </row>
    <row r="711" spans="1:50" ht="66.7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567</v>
      </c>
      <c r="AE711" s="327"/>
      <c r="AF711" s="327"/>
      <c r="AG711" s="100" t="s">
        <v>595</v>
      </c>
      <c r="AH711" s="101"/>
      <c r="AI711" s="101"/>
      <c r="AJ711" s="101"/>
      <c r="AK711" s="101"/>
      <c r="AL711" s="101"/>
      <c r="AM711" s="101"/>
      <c r="AN711" s="101"/>
      <c r="AO711" s="101"/>
      <c r="AP711" s="101"/>
      <c r="AQ711" s="101"/>
      <c r="AR711" s="101"/>
      <c r="AS711" s="101"/>
      <c r="AT711" s="101"/>
      <c r="AU711" s="101"/>
      <c r="AV711" s="101"/>
      <c r="AW711" s="101"/>
      <c r="AX711" s="102"/>
    </row>
    <row r="712" spans="1:50" ht="42.7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596</v>
      </c>
      <c r="AE712" s="784"/>
      <c r="AF712" s="784"/>
      <c r="AG712" s="811" t="s">
        <v>617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5" t="s">
        <v>351</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594</v>
      </c>
      <c r="AE713" s="327"/>
      <c r="AF713" s="664"/>
      <c r="AG713" s="100" t="s">
        <v>597</v>
      </c>
      <c r="AH713" s="101"/>
      <c r="AI713" s="101"/>
      <c r="AJ713" s="101"/>
      <c r="AK713" s="101"/>
      <c r="AL713" s="101"/>
      <c r="AM713" s="101"/>
      <c r="AN713" s="101"/>
      <c r="AO713" s="101"/>
      <c r="AP713" s="101"/>
      <c r="AQ713" s="101"/>
      <c r="AR713" s="101"/>
      <c r="AS713" s="101"/>
      <c r="AT713" s="101"/>
      <c r="AU713" s="101"/>
      <c r="AV713" s="101"/>
      <c r="AW713" s="101"/>
      <c r="AX713" s="102"/>
    </row>
    <row r="714" spans="1:50" ht="43.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567</v>
      </c>
      <c r="AE714" s="809"/>
      <c r="AF714" s="810"/>
      <c r="AG714" s="737" t="s">
        <v>598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567</v>
      </c>
      <c r="AE715" s="606"/>
      <c r="AF715" s="657"/>
      <c r="AG715" s="743" t="s">
        <v>605</v>
      </c>
      <c r="AH715" s="744"/>
      <c r="AI715" s="744"/>
      <c r="AJ715" s="744"/>
      <c r="AK715" s="744"/>
      <c r="AL715" s="744"/>
      <c r="AM715" s="744"/>
      <c r="AN715" s="744"/>
      <c r="AO715" s="744"/>
      <c r="AP715" s="744"/>
      <c r="AQ715" s="744"/>
      <c r="AR715" s="744"/>
      <c r="AS715" s="744"/>
      <c r="AT715" s="744"/>
      <c r="AU715" s="744"/>
      <c r="AV715" s="744"/>
      <c r="AW715" s="744"/>
      <c r="AX715" s="745"/>
    </row>
    <row r="716" spans="1:50" ht="6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567</v>
      </c>
      <c r="AE716" s="628"/>
      <c r="AF716" s="628"/>
      <c r="AG716" s="100" t="s">
        <v>599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606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567</v>
      </c>
      <c r="AE718" s="327"/>
      <c r="AF718" s="327"/>
      <c r="AG718" s="126" t="s">
        <v>616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607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618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137</v>
      </c>
      <c r="B731" s="801"/>
      <c r="C731" s="801"/>
      <c r="D731" s="801"/>
      <c r="E731" s="802"/>
      <c r="F731" s="730" t="s">
        <v>649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176</v>
      </c>
      <c r="B733" s="675"/>
      <c r="C733" s="675"/>
      <c r="D733" s="675"/>
      <c r="E733" s="676"/>
      <c r="F733" s="638" t="s">
        <v>650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2" t="s">
        <v>409</v>
      </c>
      <c r="B737" s="209"/>
      <c r="C737" s="209"/>
      <c r="D737" s="210"/>
      <c r="E737" s="993" t="s">
        <v>600</v>
      </c>
      <c r="F737" s="993"/>
      <c r="G737" s="993"/>
      <c r="H737" s="993"/>
      <c r="I737" s="993"/>
      <c r="J737" s="993"/>
      <c r="K737" s="993"/>
      <c r="L737" s="993"/>
      <c r="M737" s="993"/>
      <c r="N737" s="365" t="s">
        <v>404</v>
      </c>
      <c r="O737" s="365"/>
      <c r="P737" s="365"/>
      <c r="Q737" s="365"/>
      <c r="R737" s="993" t="s">
        <v>601</v>
      </c>
      <c r="S737" s="993"/>
      <c r="T737" s="993"/>
      <c r="U737" s="993"/>
      <c r="V737" s="993"/>
      <c r="W737" s="993"/>
      <c r="X737" s="993"/>
      <c r="Y737" s="993"/>
      <c r="Z737" s="993"/>
      <c r="AA737" s="365" t="s">
        <v>403</v>
      </c>
      <c r="AB737" s="365"/>
      <c r="AC737" s="365"/>
      <c r="AD737" s="365"/>
      <c r="AE737" s="993" t="s">
        <v>602</v>
      </c>
      <c r="AF737" s="993"/>
      <c r="AG737" s="993"/>
      <c r="AH737" s="993"/>
      <c r="AI737" s="993"/>
      <c r="AJ737" s="993"/>
      <c r="AK737" s="993"/>
      <c r="AL737" s="993"/>
      <c r="AM737" s="993"/>
      <c r="AN737" s="365" t="s">
        <v>402</v>
      </c>
      <c r="AO737" s="365"/>
      <c r="AP737" s="365"/>
      <c r="AQ737" s="365"/>
      <c r="AR737" s="999" t="s">
        <v>579</v>
      </c>
      <c r="AS737" s="1000"/>
      <c r="AT737" s="1000"/>
      <c r="AU737" s="1000"/>
      <c r="AV737" s="1000"/>
      <c r="AW737" s="1000"/>
      <c r="AX737" s="1001"/>
      <c r="AY737" s="88"/>
      <c r="AZ737" s="88"/>
    </row>
    <row r="738" spans="1:52" ht="24.75" customHeight="1" x14ac:dyDescent="0.15">
      <c r="A738" s="992" t="s">
        <v>401</v>
      </c>
      <c r="B738" s="209"/>
      <c r="C738" s="209"/>
      <c r="D738" s="210"/>
      <c r="E738" s="993" t="s">
        <v>579</v>
      </c>
      <c r="F738" s="993"/>
      <c r="G738" s="993"/>
      <c r="H738" s="993"/>
      <c r="I738" s="993"/>
      <c r="J738" s="993"/>
      <c r="K738" s="993"/>
      <c r="L738" s="993"/>
      <c r="M738" s="993"/>
      <c r="N738" s="365" t="s">
        <v>400</v>
      </c>
      <c r="O738" s="365"/>
      <c r="P738" s="365"/>
      <c r="Q738" s="365"/>
      <c r="R738" s="993" t="s">
        <v>580</v>
      </c>
      <c r="S738" s="993"/>
      <c r="T738" s="993"/>
      <c r="U738" s="993"/>
      <c r="V738" s="993"/>
      <c r="W738" s="993"/>
      <c r="X738" s="993"/>
      <c r="Y738" s="993"/>
      <c r="Z738" s="993"/>
      <c r="AA738" s="365" t="s">
        <v>399</v>
      </c>
      <c r="AB738" s="365"/>
      <c r="AC738" s="365"/>
      <c r="AD738" s="365"/>
      <c r="AE738" s="993" t="s">
        <v>600</v>
      </c>
      <c r="AF738" s="993"/>
      <c r="AG738" s="993"/>
      <c r="AH738" s="993"/>
      <c r="AI738" s="993"/>
      <c r="AJ738" s="993"/>
      <c r="AK738" s="993"/>
      <c r="AL738" s="993"/>
      <c r="AM738" s="993"/>
      <c r="AN738" s="365" t="s">
        <v>398</v>
      </c>
      <c r="AO738" s="365"/>
      <c r="AP738" s="365"/>
      <c r="AQ738" s="365"/>
      <c r="AR738" s="999" t="s">
        <v>603</v>
      </c>
      <c r="AS738" s="1000"/>
      <c r="AT738" s="1000"/>
      <c r="AU738" s="1000"/>
      <c r="AV738" s="1000"/>
      <c r="AW738" s="1000"/>
      <c r="AX738" s="1001"/>
    </row>
    <row r="739" spans="1:52" ht="24.75" customHeight="1" x14ac:dyDescent="0.15">
      <c r="A739" s="992" t="s">
        <v>397</v>
      </c>
      <c r="B739" s="209"/>
      <c r="C739" s="209"/>
      <c r="D739" s="210"/>
      <c r="E739" s="993" t="s">
        <v>632</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421</v>
      </c>
      <c r="B740" s="975"/>
      <c r="C740" s="975"/>
      <c r="D740" s="976"/>
      <c r="E740" s="977" t="s">
        <v>563</v>
      </c>
      <c r="F740" s="978"/>
      <c r="G740" s="978"/>
      <c r="H740" s="92" t="str">
        <f>IF(E740="", "", "(")</f>
        <v>(</v>
      </c>
      <c r="I740" s="978"/>
      <c r="J740" s="978"/>
      <c r="K740" s="92" t="str">
        <f>IF(OR(I740="　", I740=""), "", "-")</f>
        <v/>
      </c>
      <c r="L740" s="979">
        <v>598</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5" t="s">
        <v>390</v>
      </c>
      <c r="B741" s="616"/>
      <c r="C741" s="616"/>
      <c r="D741" s="616"/>
      <c r="E741" s="616"/>
      <c r="F741" s="61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0" customHeight="1" x14ac:dyDescent="0.15">
      <c r="A780" s="629" t="s">
        <v>392</v>
      </c>
      <c r="B780" s="630"/>
      <c r="C780" s="630"/>
      <c r="D780" s="630"/>
      <c r="E780" s="630"/>
      <c r="F780" s="631"/>
      <c r="G780" s="596" t="s">
        <v>608</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367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35.25" customHeight="1" x14ac:dyDescent="0.15">
      <c r="A782" s="632"/>
      <c r="B782" s="633"/>
      <c r="C782" s="633"/>
      <c r="D782" s="633"/>
      <c r="E782" s="633"/>
      <c r="F782" s="634"/>
      <c r="G782" s="671" t="s">
        <v>633</v>
      </c>
      <c r="H782" s="672"/>
      <c r="I782" s="672"/>
      <c r="J782" s="672"/>
      <c r="K782" s="673"/>
      <c r="L782" s="665" t="s">
        <v>637</v>
      </c>
      <c r="M782" s="666"/>
      <c r="N782" s="666"/>
      <c r="O782" s="666"/>
      <c r="P782" s="666"/>
      <c r="Q782" s="666"/>
      <c r="R782" s="666"/>
      <c r="S782" s="666"/>
      <c r="T782" s="666"/>
      <c r="U782" s="666"/>
      <c r="V782" s="666"/>
      <c r="W782" s="666"/>
      <c r="X782" s="667"/>
      <c r="Y782" s="388">
        <v>18.899999999999999</v>
      </c>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customHeight="1" x14ac:dyDescent="0.15">
      <c r="A783" s="632"/>
      <c r="B783" s="633"/>
      <c r="C783" s="633"/>
      <c r="D783" s="633"/>
      <c r="E783" s="633"/>
      <c r="F783" s="634"/>
      <c r="G783" s="607" t="s">
        <v>635</v>
      </c>
      <c r="H783" s="608"/>
      <c r="I783" s="608"/>
      <c r="J783" s="608"/>
      <c r="K783" s="609"/>
      <c r="L783" s="599" t="s">
        <v>639</v>
      </c>
      <c r="M783" s="600"/>
      <c r="N783" s="600"/>
      <c r="O783" s="600"/>
      <c r="P783" s="600"/>
      <c r="Q783" s="600"/>
      <c r="R783" s="600"/>
      <c r="S783" s="600"/>
      <c r="T783" s="600"/>
      <c r="U783" s="600"/>
      <c r="V783" s="600"/>
      <c r="W783" s="600"/>
      <c r="X783" s="601"/>
      <c r="Y783" s="602">
        <v>3.7</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636</v>
      </c>
      <c r="H784" s="608"/>
      <c r="I784" s="608"/>
      <c r="J784" s="608"/>
      <c r="K784" s="609"/>
      <c r="L784" s="599" t="s">
        <v>640</v>
      </c>
      <c r="M784" s="600"/>
      <c r="N784" s="600"/>
      <c r="O784" s="600"/>
      <c r="P784" s="600"/>
      <c r="Q784" s="600"/>
      <c r="R784" s="600"/>
      <c r="S784" s="600"/>
      <c r="T784" s="600"/>
      <c r="U784" s="600"/>
      <c r="V784" s="600"/>
      <c r="W784" s="600"/>
      <c r="X784" s="601"/>
      <c r="Y784" s="602">
        <v>2.5</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634</v>
      </c>
      <c r="H785" s="608"/>
      <c r="I785" s="608"/>
      <c r="J785" s="608"/>
      <c r="K785" s="609"/>
      <c r="L785" s="599" t="s">
        <v>638</v>
      </c>
      <c r="M785" s="600"/>
      <c r="N785" s="600"/>
      <c r="O785" s="600"/>
      <c r="P785" s="600"/>
      <c r="Q785" s="600"/>
      <c r="R785" s="600"/>
      <c r="S785" s="600"/>
      <c r="T785" s="600"/>
      <c r="U785" s="600"/>
      <c r="V785" s="600"/>
      <c r="W785" s="600"/>
      <c r="X785" s="601"/>
      <c r="Y785" s="602">
        <v>1.9</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8.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26.999999999999996</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610</v>
      </c>
      <c r="D838" s="347"/>
      <c r="E838" s="347"/>
      <c r="F838" s="347"/>
      <c r="G838" s="347"/>
      <c r="H838" s="347"/>
      <c r="I838" s="347"/>
      <c r="J838" s="348">
        <v>8700150083717</v>
      </c>
      <c r="K838" s="349"/>
      <c r="L838" s="349"/>
      <c r="M838" s="349"/>
      <c r="N838" s="349"/>
      <c r="O838" s="349"/>
      <c r="P838" s="362" t="s">
        <v>609</v>
      </c>
      <c r="Q838" s="350"/>
      <c r="R838" s="350"/>
      <c r="S838" s="350"/>
      <c r="T838" s="350"/>
      <c r="U838" s="350"/>
      <c r="V838" s="350"/>
      <c r="W838" s="350"/>
      <c r="X838" s="350"/>
      <c r="Y838" s="351">
        <v>27</v>
      </c>
      <c r="Z838" s="352"/>
      <c r="AA838" s="352"/>
      <c r="AB838" s="353"/>
      <c r="AC838" s="363" t="s">
        <v>382</v>
      </c>
      <c r="AD838" s="371"/>
      <c r="AE838" s="371"/>
      <c r="AF838" s="371"/>
      <c r="AG838" s="371"/>
      <c r="AH838" s="372">
        <v>2</v>
      </c>
      <c r="AI838" s="373"/>
      <c r="AJ838" s="373"/>
      <c r="AK838" s="373"/>
      <c r="AL838" s="357">
        <v>100</v>
      </c>
      <c r="AM838" s="358"/>
      <c r="AN838" s="358"/>
      <c r="AO838" s="359"/>
      <c r="AP838" s="360" t="s">
        <v>613</v>
      </c>
      <c r="AQ838" s="360"/>
      <c r="AR838" s="360"/>
      <c r="AS838" s="360"/>
      <c r="AT838" s="360"/>
      <c r="AU838" s="360"/>
      <c r="AV838" s="360"/>
      <c r="AW838" s="360"/>
      <c r="AX838" s="360"/>
    </row>
    <row r="839" spans="1:50" ht="30" customHeight="1" x14ac:dyDescent="0.15">
      <c r="A839" s="376">
        <v>2</v>
      </c>
      <c r="B839" s="376">
        <v>1</v>
      </c>
      <c r="C839" s="361" t="s">
        <v>612</v>
      </c>
      <c r="D839" s="347"/>
      <c r="E839" s="347"/>
      <c r="F839" s="347"/>
      <c r="G839" s="347"/>
      <c r="H839" s="347"/>
      <c r="I839" s="347"/>
      <c r="J839" s="348">
        <v>3011105007686</v>
      </c>
      <c r="K839" s="349"/>
      <c r="L839" s="349"/>
      <c r="M839" s="349"/>
      <c r="N839" s="349"/>
      <c r="O839" s="349"/>
      <c r="P839" s="362" t="s">
        <v>609</v>
      </c>
      <c r="Q839" s="350"/>
      <c r="R839" s="350"/>
      <c r="S839" s="350"/>
      <c r="T839" s="350"/>
      <c r="U839" s="350"/>
      <c r="V839" s="350"/>
      <c r="W839" s="350"/>
      <c r="X839" s="350"/>
      <c r="Y839" s="351">
        <v>26.2</v>
      </c>
      <c r="Z839" s="352"/>
      <c r="AA839" s="352"/>
      <c r="AB839" s="353"/>
      <c r="AC839" s="363" t="s">
        <v>382</v>
      </c>
      <c r="AD839" s="363"/>
      <c r="AE839" s="363"/>
      <c r="AF839" s="363"/>
      <c r="AG839" s="363"/>
      <c r="AH839" s="372">
        <v>2</v>
      </c>
      <c r="AI839" s="373"/>
      <c r="AJ839" s="373"/>
      <c r="AK839" s="373"/>
      <c r="AL839" s="357">
        <v>100</v>
      </c>
      <c r="AM839" s="358"/>
      <c r="AN839" s="358"/>
      <c r="AO839" s="359"/>
      <c r="AP839" s="360" t="s">
        <v>614</v>
      </c>
      <c r="AQ839" s="360"/>
      <c r="AR839" s="360"/>
      <c r="AS839" s="360"/>
      <c r="AT839" s="360"/>
      <c r="AU839" s="360"/>
      <c r="AV839" s="360"/>
      <c r="AW839" s="360"/>
      <c r="AX839" s="360"/>
    </row>
    <row r="840" spans="1:50" ht="30" customHeight="1" x14ac:dyDescent="0.15">
      <c r="A840" s="376">
        <v>3</v>
      </c>
      <c r="B840" s="376">
        <v>1</v>
      </c>
      <c r="C840" s="361" t="s">
        <v>611</v>
      </c>
      <c r="D840" s="347"/>
      <c r="E840" s="347"/>
      <c r="F840" s="347"/>
      <c r="G840" s="347"/>
      <c r="H840" s="347"/>
      <c r="I840" s="347"/>
      <c r="J840" s="348">
        <v>1030005001972</v>
      </c>
      <c r="K840" s="349"/>
      <c r="L840" s="349"/>
      <c r="M840" s="349"/>
      <c r="N840" s="349"/>
      <c r="O840" s="349"/>
      <c r="P840" s="362" t="s">
        <v>609</v>
      </c>
      <c r="Q840" s="350"/>
      <c r="R840" s="350"/>
      <c r="S840" s="350"/>
      <c r="T840" s="350"/>
      <c r="U840" s="350"/>
      <c r="V840" s="350"/>
      <c r="W840" s="350"/>
      <c r="X840" s="350"/>
      <c r="Y840" s="351">
        <v>18.100000000000001</v>
      </c>
      <c r="Z840" s="352"/>
      <c r="AA840" s="352"/>
      <c r="AB840" s="353"/>
      <c r="AC840" s="363" t="s">
        <v>382</v>
      </c>
      <c r="AD840" s="363"/>
      <c r="AE840" s="363"/>
      <c r="AF840" s="363"/>
      <c r="AG840" s="363"/>
      <c r="AH840" s="355">
        <v>1</v>
      </c>
      <c r="AI840" s="356"/>
      <c r="AJ840" s="356"/>
      <c r="AK840" s="356"/>
      <c r="AL840" s="357">
        <v>100</v>
      </c>
      <c r="AM840" s="358"/>
      <c r="AN840" s="358"/>
      <c r="AO840" s="359"/>
      <c r="AP840" s="360" t="s">
        <v>613</v>
      </c>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60" customHeight="1" x14ac:dyDescent="0.15">
      <c r="A1103" s="376">
        <v>1</v>
      </c>
      <c r="B1103" s="376">
        <v>1</v>
      </c>
      <c r="C1103" s="374" t="s">
        <v>620</v>
      </c>
      <c r="D1103" s="374"/>
      <c r="E1103" s="146" t="s">
        <v>615</v>
      </c>
      <c r="F1103" s="375"/>
      <c r="G1103" s="375"/>
      <c r="H1103" s="375"/>
      <c r="I1103" s="375"/>
      <c r="J1103" s="348">
        <v>1030005001972</v>
      </c>
      <c r="K1103" s="349"/>
      <c r="L1103" s="349"/>
      <c r="M1103" s="349"/>
      <c r="N1103" s="349"/>
      <c r="O1103" s="349"/>
      <c r="P1103" s="362" t="s">
        <v>641</v>
      </c>
      <c r="Q1103" s="350"/>
      <c r="R1103" s="350"/>
      <c r="S1103" s="350"/>
      <c r="T1103" s="350"/>
      <c r="U1103" s="350"/>
      <c r="V1103" s="350"/>
      <c r="W1103" s="350"/>
      <c r="X1103" s="350"/>
      <c r="Y1103" s="351">
        <v>91.2</v>
      </c>
      <c r="Z1103" s="352"/>
      <c r="AA1103" s="352"/>
      <c r="AB1103" s="353"/>
      <c r="AC1103" s="354" t="s">
        <v>385</v>
      </c>
      <c r="AD1103" s="354"/>
      <c r="AE1103" s="354"/>
      <c r="AF1103" s="354"/>
      <c r="AG1103" s="354"/>
      <c r="AH1103" s="355">
        <v>1</v>
      </c>
      <c r="AI1103" s="356"/>
      <c r="AJ1103" s="356"/>
      <c r="AK1103" s="356"/>
      <c r="AL1103" s="357" t="s">
        <v>643</v>
      </c>
      <c r="AM1103" s="358"/>
      <c r="AN1103" s="358"/>
      <c r="AO1103" s="359"/>
      <c r="AP1103" s="360" t="s">
        <v>644</v>
      </c>
      <c r="AQ1103" s="360"/>
      <c r="AR1103" s="360"/>
      <c r="AS1103" s="360"/>
      <c r="AT1103" s="360"/>
      <c r="AU1103" s="360"/>
      <c r="AV1103" s="360"/>
      <c r="AW1103" s="360"/>
      <c r="AX1103" s="360"/>
    </row>
    <row r="1104" spans="1:50" ht="60" customHeight="1" x14ac:dyDescent="0.15">
      <c r="A1104" s="376">
        <v>2</v>
      </c>
      <c r="B1104" s="376">
        <v>1</v>
      </c>
      <c r="C1104" s="374" t="s">
        <v>620</v>
      </c>
      <c r="D1104" s="374"/>
      <c r="E1104" s="146" t="s">
        <v>610</v>
      </c>
      <c r="F1104" s="375"/>
      <c r="G1104" s="375"/>
      <c r="H1104" s="375"/>
      <c r="I1104" s="375"/>
      <c r="J1104" s="348">
        <v>8700150083717</v>
      </c>
      <c r="K1104" s="349"/>
      <c r="L1104" s="349"/>
      <c r="M1104" s="349"/>
      <c r="N1104" s="349"/>
      <c r="O1104" s="349"/>
      <c r="P1104" s="362" t="s">
        <v>642</v>
      </c>
      <c r="Q1104" s="350"/>
      <c r="R1104" s="350"/>
      <c r="S1104" s="350"/>
      <c r="T1104" s="350"/>
      <c r="U1104" s="350"/>
      <c r="V1104" s="350"/>
      <c r="W1104" s="350"/>
      <c r="X1104" s="350"/>
      <c r="Y1104" s="351">
        <v>90.7</v>
      </c>
      <c r="Z1104" s="352"/>
      <c r="AA1104" s="352"/>
      <c r="AB1104" s="353"/>
      <c r="AC1104" s="354" t="s">
        <v>385</v>
      </c>
      <c r="AD1104" s="354"/>
      <c r="AE1104" s="354"/>
      <c r="AF1104" s="354"/>
      <c r="AG1104" s="354"/>
      <c r="AH1104" s="355">
        <v>1</v>
      </c>
      <c r="AI1104" s="356"/>
      <c r="AJ1104" s="356"/>
      <c r="AK1104" s="356"/>
      <c r="AL1104" s="357" t="s">
        <v>643</v>
      </c>
      <c r="AM1104" s="358"/>
      <c r="AN1104" s="358"/>
      <c r="AO1104" s="359"/>
      <c r="AP1104" s="360" t="s">
        <v>644</v>
      </c>
      <c r="AQ1104" s="360"/>
      <c r="AR1104" s="360"/>
      <c r="AS1104" s="360"/>
      <c r="AT1104" s="360"/>
      <c r="AU1104" s="360"/>
      <c r="AV1104" s="360"/>
      <c r="AW1104" s="360"/>
      <c r="AX1104" s="360"/>
    </row>
    <row r="1105" spans="1:50" ht="60" customHeight="1" x14ac:dyDescent="0.15">
      <c r="A1105" s="376">
        <v>3</v>
      </c>
      <c r="B1105" s="376">
        <v>1</v>
      </c>
      <c r="C1105" s="374" t="s">
        <v>620</v>
      </c>
      <c r="D1105" s="374"/>
      <c r="E1105" s="146" t="s">
        <v>612</v>
      </c>
      <c r="F1105" s="375"/>
      <c r="G1105" s="375"/>
      <c r="H1105" s="375"/>
      <c r="I1105" s="375"/>
      <c r="J1105" s="348">
        <v>3011105007686</v>
      </c>
      <c r="K1105" s="349"/>
      <c r="L1105" s="349"/>
      <c r="M1105" s="349"/>
      <c r="N1105" s="349"/>
      <c r="O1105" s="349"/>
      <c r="P1105" s="362" t="s">
        <v>642</v>
      </c>
      <c r="Q1105" s="350"/>
      <c r="R1105" s="350"/>
      <c r="S1105" s="350"/>
      <c r="T1105" s="350"/>
      <c r="U1105" s="350"/>
      <c r="V1105" s="350"/>
      <c r="W1105" s="350"/>
      <c r="X1105" s="350"/>
      <c r="Y1105" s="351">
        <v>89.3</v>
      </c>
      <c r="Z1105" s="352"/>
      <c r="AA1105" s="352"/>
      <c r="AB1105" s="353"/>
      <c r="AC1105" s="354" t="s">
        <v>385</v>
      </c>
      <c r="AD1105" s="354"/>
      <c r="AE1105" s="354"/>
      <c r="AF1105" s="354"/>
      <c r="AG1105" s="354"/>
      <c r="AH1105" s="355">
        <v>1</v>
      </c>
      <c r="AI1105" s="356"/>
      <c r="AJ1105" s="356"/>
      <c r="AK1105" s="356"/>
      <c r="AL1105" s="357" t="s">
        <v>643</v>
      </c>
      <c r="AM1105" s="358"/>
      <c r="AN1105" s="358"/>
      <c r="AO1105" s="359"/>
      <c r="AP1105" s="360" t="s">
        <v>644</v>
      </c>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4" max="49" man="1"/>
    <brk id="483" max="49" man="1"/>
    <brk id="733" max="49" man="1"/>
    <brk id="779" max="49" man="1"/>
  </rowBreaks>
  <colBreaks count="1" manualBreakCount="1">
    <brk id="6" max="112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O17" sqref="O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567</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1"/>
      <c r="Z2" s="830"/>
      <c r="AA2" s="831"/>
      <c r="AB2" s="1035" t="s">
        <v>11</v>
      </c>
      <c r="AC2" s="1036"/>
      <c r="AD2" s="1037"/>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8"/>
      <c r="I4" s="1008"/>
      <c r="J4" s="1008"/>
      <c r="K4" s="1008"/>
      <c r="L4" s="1008"/>
      <c r="M4" s="1008"/>
      <c r="N4" s="1008"/>
      <c r="O4" s="1009"/>
      <c r="P4" s="104"/>
      <c r="Q4" s="1016"/>
      <c r="R4" s="1016"/>
      <c r="S4" s="1016"/>
      <c r="T4" s="1016"/>
      <c r="U4" s="1016"/>
      <c r="V4" s="1016"/>
      <c r="W4" s="1016"/>
      <c r="X4" s="1017"/>
      <c r="Y4" s="1026" t="s">
        <v>12</v>
      </c>
      <c r="Z4" s="1027"/>
      <c r="AA4" s="1028"/>
      <c r="AB4" s="464"/>
      <c r="AC4" s="1030"/>
      <c r="AD4" s="103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182</v>
      </c>
      <c r="AC6" s="1025"/>
      <c r="AD6" s="102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1"/>
      <c r="Z9" s="830"/>
      <c r="AA9" s="831"/>
      <c r="AB9" s="1035" t="s">
        <v>11</v>
      </c>
      <c r="AC9" s="1036"/>
      <c r="AD9" s="1037"/>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4"/>
      <c r="AC11" s="1030"/>
      <c r="AD11" s="103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182</v>
      </c>
      <c r="AC13" s="1025"/>
      <c r="AD13" s="102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1"/>
      <c r="Z16" s="830"/>
      <c r="AA16" s="831"/>
      <c r="AB16" s="1035" t="s">
        <v>11</v>
      </c>
      <c r="AC16" s="1036"/>
      <c r="AD16" s="1037"/>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4"/>
      <c r="AC18" s="1030"/>
      <c r="AD18" s="103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182</v>
      </c>
      <c r="AC20" s="1025"/>
      <c r="AD20" s="102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1"/>
      <c r="Z23" s="830"/>
      <c r="AA23" s="831"/>
      <c r="AB23" s="1035" t="s">
        <v>11</v>
      </c>
      <c r="AC23" s="1036"/>
      <c r="AD23" s="1037"/>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4"/>
      <c r="AC25" s="1030"/>
      <c r="AD25" s="103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182</v>
      </c>
      <c r="AC27" s="1025"/>
      <c r="AD27" s="102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1"/>
      <c r="Z30" s="830"/>
      <c r="AA30" s="831"/>
      <c r="AB30" s="1035" t="s">
        <v>11</v>
      </c>
      <c r="AC30" s="1036"/>
      <c r="AD30" s="1037"/>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4"/>
      <c r="AC32" s="1030"/>
      <c r="AD32" s="103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182</v>
      </c>
      <c r="AC34" s="1025"/>
      <c r="AD34" s="102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1"/>
      <c r="Z37" s="830"/>
      <c r="AA37" s="831"/>
      <c r="AB37" s="1035" t="s">
        <v>11</v>
      </c>
      <c r="AC37" s="1036"/>
      <c r="AD37" s="1037"/>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4"/>
      <c r="AC39" s="1030"/>
      <c r="AD39" s="103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182</v>
      </c>
      <c r="AC41" s="1025"/>
      <c r="AD41" s="102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1"/>
      <c r="Z44" s="830"/>
      <c r="AA44" s="831"/>
      <c r="AB44" s="1035" t="s">
        <v>11</v>
      </c>
      <c r="AC44" s="1036"/>
      <c r="AD44" s="1037"/>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4"/>
      <c r="AC46" s="1030"/>
      <c r="AD46" s="103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182</v>
      </c>
      <c r="AC48" s="1025"/>
      <c r="AD48" s="102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1"/>
      <c r="Z51" s="830"/>
      <c r="AA51" s="831"/>
      <c r="AB51" s="242" t="s">
        <v>11</v>
      </c>
      <c r="AC51" s="1036"/>
      <c r="AD51" s="1037"/>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4"/>
      <c r="AC53" s="1030"/>
      <c r="AD53" s="103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182</v>
      </c>
      <c r="AC55" s="1025"/>
      <c r="AD55" s="102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1"/>
      <c r="Z58" s="830"/>
      <c r="AA58" s="831"/>
      <c r="AB58" s="1035" t="s">
        <v>11</v>
      </c>
      <c r="AC58" s="1036"/>
      <c r="AD58" s="1037"/>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4"/>
      <c r="AC60" s="1030"/>
      <c r="AD60" s="103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182</v>
      </c>
      <c r="AC62" s="1025"/>
      <c r="AD62" s="102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1"/>
      <c r="Z65" s="830"/>
      <c r="AA65" s="831"/>
      <c r="AB65" s="1035" t="s">
        <v>11</v>
      </c>
      <c r="AC65" s="1036"/>
      <c r="AD65" s="1037"/>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4"/>
      <c r="AC67" s="1030"/>
      <c r="AD67" s="103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6" t="s">
        <v>372</v>
      </c>
      <c r="H2" s="597"/>
      <c r="I2" s="597"/>
      <c r="J2" s="597"/>
      <c r="K2" s="597"/>
      <c r="L2" s="597"/>
      <c r="M2" s="597"/>
      <c r="N2" s="597"/>
      <c r="O2" s="597"/>
      <c r="P2" s="597"/>
      <c r="Q2" s="597"/>
      <c r="R2" s="597"/>
      <c r="S2" s="597"/>
      <c r="T2" s="597"/>
      <c r="U2" s="597"/>
      <c r="V2" s="597"/>
      <c r="W2" s="597"/>
      <c r="X2" s="597"/>
      <c r="Y2" s="597"/>
      <c r="Z2" s="597"/>
      <c r="AA2" s="597"/>
      <c r="AB2" s="598"/>
      <c r="AC2" s="596" t="s">
        <v>374</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3"/>
      <c r="B4" s="1054"/>
      <c r="C4" s="1054"/>
      <c r="D4" s="1054"/>
      <c r="E4" s="1054"/>
      <c r="F4" s="1055"/>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3"/>
      <c r="B5" s="1054"/>
      <c r="C5" s="1054"/>
      <c r="D5" s="1054"/>
      <c r="E5" s="1054"/>
      <c r="F5" s="105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3"/>
      <c r="B6" s="1054"/>
      <c r="C6" s="1054"/>
      <c r="D6" s="1054"/>
      <c r="E6" s="1054"/>
      <c r="F6" s="105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3"/>
      <c r="B7" s="1054"/>
      <c r="C7" s="1054"/>
      <c r="D7" s="1054"/>
      <c r="E7" s="1054"/>
      <c r="F7" s="105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3"/>
      <c r="B8" s="1054"/>
      <c r="C8" s="1054"/>
      <c r="D8" s="1054"/>
      <c r="E8" s="1054"/>
      <c r="F8" s="105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3"/>
      <c r="B9" s="1054"/>
      <c r="C9" s="1054"/>
      <c r="D9" s="1054"/>
      <c r="E9" s="1054"/>
      <c r="F9" s="105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3"/>
      <c r="B10" s="1054"/>
      <c r="C10" s="1054"/>
      <c r="D10" s="1054"/>
      <c r="E10" s="1054"/>
      <c r="F10" s="105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3"/>
      <c r="B11" s="1054"/>
      <c r="C11" s="1054"/>
      <c r="D11" s="1054"/>
      <c r="E11" s="1054"/>
      <c r="F11" s="105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3"/>
      <c r="B12" s="1054"/>
      <c r="C12" s="1054"/>
      <c r="D12" s="1054"/>
      <c r="E12" s="1054"/>
      <c r="F12" s="105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3"/>
      <c r="B13" s="1054"/>
      <c r="C13" s="1054"/>
      <c r="D13" s="1054"/>
      <c r="E13" s="1054"/>
      <c r="F13" s="105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3"/>
      <c r="B14" s="1054"/>
      <c r="C14" s="1054"/>
      <c r="D14" s="1054"/>
      <c r="E14" s="1054"/>
      <c r="F14" s="1055"/>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3"/>
      <c r="B15" s="1054"/>
      <c r="C15" s="1054"/>
      <c r="D15" s="1054"/>
      <c r="E15" s="1054"/>
      <c r="F15" s="1055"/>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3"/>
      <c r="B16" s="1054"/>
      <c r="C16" s="1054"/>
      <c r="D16" s="1054"/>
      <c r="E16" s="1054"/>
      <c r="F16" s="1055"/>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3"/>
      <c r="B17" s="1054"/>
      <c r="C17" s="1054"/>
      <c r="D17" s="1054"/>
      <c r="E17" s="1054"/>
      <c r="F17" s="1055"/>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3"/>
      <c r="B18" s="1054"/>
      <c r="C18" s="1054"/>
      <c r="D18" s="1054"/>
      <c r="E18" s="1054"/>
      <c r="F18" s="105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3"/>
      <c r="B19" s="1054"/>
      <c r="C19" s="1054"/>
      <c r="D19" s="1054"/>
      <c r="E19" s="1054"/>
      <c r="F19" s="105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3"/>
      <c r="B20" s="1054"/>
      <c r="C20" s="1054"/>
      <c r="D20" s="1054"/>
      <c r="E20" s="1054"/>
      <c r="F20" s="105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3"/>
      <c r="B21" s="1054"/>
      <c r="C21" s="1054"/>
      <c r="D21" s="1054"/>
      <c r="E21" s="1054"/>
      <c r="F21" s="105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3"/>
      <c r="B22" s="1054"/>
      <c r="C22" s="1054"/>
      <c r="D22" s="1054"/>
      <c r="E22" s="1054"/>
      <c r="F22" s="105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3"/>
      <c r="B23" s="1054"/>
      <c r="C23" s="1054"/>
      <c r="D23" s="1054"/>
      <c r="E23" s="1054"/>
      <c r="F23" s="105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3"/>
      <c r="B24" s="1054"/>
      <c r="C24" s="1054"/>
      <c r="D24" s="1054"/>
      <c r="E24" s="1054"/>
      <c r="F24" s="105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3"/>
      <c r="B25" s="1054"/>
      <c r="C25" s="1054"/>
      <c r="D25" s="1054"/>
      <c r="E25" s="1054"/>
      <c r="F25" s="105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3"/>
      <c r="B26" s="1054"/>
      <c r="C26" s="1054"/>
      <c r="D26" s="1054"/>
      <c r="E26" s="1054"/>
      <c r="F26" s="105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3"/>
      <c r="B27" s="1054"/>
      <c r="C27" s="1054"/>
      <c r="D27" s="1054"/>
      <c r="E27" s="1054"/>
      <c r="F27" s="1055"/>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3"/>
      <c r="B28" s="1054"/>
      <c r="C28" s="1054"/>
      <c r="D28" s="1054"/>
      <c r="E28" s="1054"/>
      <c r="F28" s="1055"/>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3"/>
      <c r="B29" s="1054"/>
      <c r="C29" s="1054"/>
      <c r="D29" s="1054"/>
      <c r="E29" s="1054"/>
      <c r="F29" s="1055"/>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3"/>
      <c r="B30" s="1054"/>
      <c r="C30" s="1054"/>
      <c r="D30" s="1054"/>
      <c r="E30" s="1054"/>
      <c r="F30" s="1055"/>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3"/>
      <c r="B31" s="1054"/>
      <c r="C31" s="1054"/>
      <c r="D31" s="1054"/>
      <c r="E31" s="1054"/>
      <c r="F31" s="105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3"/>
      <c r="B32" s="1054"/>
      <c r="C32" s="1054"/>
      <c r="D32" s="1054"/>
      <c r="E32" s="1054"/>
      <c r="F32" s="105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3"/>
      <c r="B33" s="1054"/>
      <c r="C33" s="1054"/>
      <c r="D33" s="1054"/>
      <c r="E33" s="1054"/>
      <c r="F33" s="105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3"/>
      <c r="B34" s="1054"/>
      <c r="C34" s="1054"/>
      <c r="D34" s="1054"/>
      <c r="E34" s="1054"/>
      <c r="F34" s="105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3"/>
      <c r="B35" s="1054"/>
      <c r="C35" s="1054"/>
      <c r="D35" s="1054"/>
      <c r="E35" s="1054"/>
      <c r="F35" s="105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3"/>
      <c r="B36" s="1054"/>
      <c r="C36" s="1054"/>
      <c r="D36" s="1054"/>
      <c r="E36" s="1054"/>
      <c r="F36" s="105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3"/>
      <c r="B37" s="1054"/>
      <c r="C37" s="1054"/>
      <c r="D37" s="1054"/>
      <c r="E37" s="1054"/>
      <c r="F37" s="105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3"/>
      <c r="B38" s="1054"/>
      <c r="C38" s="1054"/>
      <c r="D38" s="1054"/>
      <c r="E38" s="1054"/>
      <c r="F38" s="105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3"/>
      <c r="B39" s="1054"/>
      <c r="C39" s="1054"/>
      <c r="D39" s="1054"/>
      <c r="E39" s="1054"/>
      <c r="F39" s="105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3"/>
      <c r="B40" s="1054"/>
      <c r="C40" s="1054"/>
      <c r="D40" s="1054"/>
      <c r="E40" s="1054"/>
      <c r="F40" s="1055"/>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3"/>
      <c r="B41" s="1054"/>
      <c r="C41" s="1054"/>
      <c r="D41" s="1054"/>
      <c r="E41" s="1054"/>
      <c r="F41" s="1055"/>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3"/>
      <c r="B42" s="1054"/>
      <c r="C42" s="1054"/>
      <c r="D42" s="1054"/>
      <c r="E42" s="1054"/>
      <c r="F42" s="1055"/>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3"/>
      <c r="B43" s="1054"/>
      <c r="C43" s="1054"/>
      <c r="D43" s="1054"/>
      <c r="E43" s="1054"/>
      <c r="F43" s="1055"/>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3"/>
      <c r="B44" s="1054"/>
      <c r="C44" s="1054"/>
      <c r="D44" s="1054"/>
      <c r="E44" s="1054"/>
      <c r="F44" s="105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3"/>
      <c r="B45" s="1054"/>
      <c r="C45" s="1054"/>
      <c r="D45" s="1054"/>
      <c r="E45" s="1054"/>
      <c r="F45" s="105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3"/>
      <c r="B46" s="1054"/>
      <c r="C46" s="1054"/>
      <c r="D46" s="1054"/>
      <c r="E46" s="1054"/>
      <c r="F46" s="105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3"/>
      <c r="B47" s="1054"/>
      <c r="C47" s="1054"/>
      <c r="D47" s="1054"/>
      <c r="E47" s="1054"/>
      <c r="F47" s="105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3"/>
      <c r="B48" s="1054"/>
      <c r="C48" s="1054"/>
      <c r="D48" s="1054"/>
      <c r="E48" s="1054"/>
      <c r="F48" s="105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3"/>
      <c r="B49" s="1054"/>
      <c r="C49" s="1054"/>
      <c r="D49" s="1054"/>
      <c r="E49" s="1054"/>
      <c r="F49" s="105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3"/>
      <c r="B50" s="1054"/>
      <c r="C50" s="1054"/>
      <c r="D50" s="1054"/>
      <c r="E50" s="1054"/>
      <c r="F50" s="105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3"/>
      <c r="B51" s="1054"/>
      <c r="C51" s="1054"/>
      <c r="D51" s="1054"/>
      <c r="E51" s="1054"/>
      <c r="F51" s="105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3"/>
      <c r="B52" s="1054"/>
      <c r="C52" s="1054"/>
      <c r="D52" s="1054"/>
      <c r="E52" s="1054"/>
      <c r="F52" s="105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3"/>
      <c r="B56" s="1054"/>
      <c r="C56" s="1054"/>
      <c r="D56" s="1054"/>
      <c r="E56" s="1054"/>
      <c r="F56" s="1055"/>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3"/>
      <c r="B57" s="1054"/>
      <c r="C57" s="1054"/>
      <c r="D57" s="1054"/>
      <c r="E57" s="1054"/>
      <c r="F57" s="1055"/>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3"/>
      <c r="B58" s="1054"/>
      <c r="C58" s="1054"/>
      <c r="D58" s="1054"/>
      <c r="E58" s="1054"/>
      <c r="F58" s="105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3"/>
      <c r="B59" s="1054"/>
      <c r="C59" s="1054"/>
      <c r="D59" s="1054"/>
      <c r="E59" s="1054"/>
      <c r="F59" s="105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3"/>
      <c r="B60" s="1054"/>
      <c r="C60" s="1054"/>
      <c r="D60" s="1054"/>
      <c r="E60" s="1054"/>
      <c r="F60" s="105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3"/>
      <c r="B61" s="1054"/>
      <c r="C61" s="1054"/>
      <c r="D61" s="1054"/>
      <c r="E61" s="1054"/>
      <c r="F61" s="105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3"/>
      <c r="B62" s="1054"/>
      <c r="C62" s="1054"/>
      <c r="D62" s="1054"/>
      <c r="E62" s="1054"/>
      <c r="F62" s="105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3"/>
      <c r="B63" s="1054"/>
      <c r="C63" s="1054"/>
      <c r="D63" s="1054"/>
      <c r="E63" s="1054"/>
      <c r="F63" s="105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3"/>
      <c r="B64" s="1054"/>
      <c r="C64" s="1054"/>
      <c r="D64" s="1054"/>
      <c r="E64" s="1054"/>
      <c r="F64" s="105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3"/>
      <c r="B65" s="1054"/>
      <c r="C65" s="1054"/>
      <c r="D65" s="1054"/>
      <c r="E65" s="1054"/>
      <c r="F65" s="105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3"/>
      <c r="B66" s="1054"/>
      <c r="C66" s="1054"/>
      <c r="D66" s="1054"/>
      <c r="E66" s="1054"/>
      <c r="F66" s="105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3"/>
      <c r="B67" s="1054"/>
      <c r="C67" s="1054"/>
      <c r="D67" s="1054"/>
      <c r="E67" s="1054"/>
      <c r="F67" s="1055"/>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3"/>
      <c r="B68" s="1054"/>
      <c r="C68" s="1054"/>
      <c r="D68" s="1054"/>
      <c r="E68" s="1054"/>
      <c r="F68" s="1055"/>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3"/>
      <c r="B69" s="1054"/>
      <c r="C69" s="1054"/>
      <c r="D69" s="1054"/>
      <c r="E69" s="1054"/>
      <c r="F69" s="1055"/>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3"/>
      <c r="B70" s="1054"/>
      <c r="C70" s="1054"/>
      <c r="D70" s="1054"/>
      <c r="E70" s="1054"/>
      <c r="F70" s="1055"/>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3"/>
      <c r="B71" s="1054"/>
      <c r="C71" s="1054"/>
      <c r="D71" s="1054"/>
      <c r="E71" s="1054"/>
      <c r="F71" s="105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3"/>
      <c r="B72" s="1054"/>
      <c r="C72" s="1054"/>
      <c r="D72" s="1054"/>
      <c r="E72" s="1054"/>
      <c r="F72" s="105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3"/>
      <c r="B73" s="1054"/>
      <c r="C73" s="1054"/>
      <c r="D73" s="1054"/>
      <c r="E73" s="1054"/>
      <c r="F73" s="105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3"/>
      <c r="B74" s="1054"/>
      <c r="C74" s="1054"/>
      <c r="D74" s="1054"/>
      <c r="E74" s="1054"/>
      <c r="F74" s="105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3"/>
      <c r="B75" s="1054"/>
      <c r="C75" s="1054"/>
      <c r="D75" s="1054"/>
      <c r="E75" s="1054"/>
      <c r="F75" s="105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3"/>
      <c r="B76" s="1054"/>
      <c r="C76" s="1054"/>
      <c r="D76" s="1054"/>
      <c r="E76" s="1054"/>
      <c r="F76" s="105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3"/>
      <c r="B77" s="1054"/>
      <c r="C77" s="1054"/>
      <c r="D77" s="1054"/>
      <c r="E77" s="1054"/>
      <c r="F77" s="105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3"/>
      <c r="B78" s="1054"/>
      <c r="C78" s="1054"/>
      <c r="D78" s="1054"/>
      <c r="E78" s="1054"/>
      <c r="F78" s="105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3"/>
      <c r="B79" s="1054"/>
      <c r="C79" s="1054"/>
      <c r="D79" s="1054"/>
      <c r="E79" s="1054"/>
      <c r="F79" s="105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3"/>
      <c r="B80" s="1054"/>
      <c r="C80" s="1054"/>
      <c r="D80" s="1054"/>
      <c r="E80" s="1054"/>
      <c r="F80" s="1055"/>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3"/>
      <c r="B81" s="1054"/>
      <c r="C81" s="1054"/>
      <c r="D81" s="1054"/>
      <c r="E81" s="1054"/>
      <c r="F81" s="1055"/>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3"/>
      <c r="B82" s="1054"/>
      <c r="C82" s="1054"/>
      <c r="D82" s="1054"/>
      <c r="E82" s="1054"/>
      <c r="F82" s="1055"/>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3"/>
      <c r="B83" s="1054"/>
      <c r="C83" s="1054"/>
      <c r="D83" s="1054"/>
      <c r="E83" s="1054"/>
      <c r="F83" s="1055"/>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3"/>
      <c r="B84" s="1054"/>
      <c r="C84" s="1054"/>
      <c r="D84" s="1054"/>
      <c r="E84" s="1054"/>
      <c r="F84" s="105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3"/>
      <c r="B85" s="1054"/>
      <c r="C85" s="1054"/>
      <c r="D85" s="1054"/>
      <c r="E85" s="1054"/>
      <c r="F85" s="105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3"/>
      <c r="B86" s="1054"/>
      <c r="C86" s="1054"/>
      <c r="D86" s="1054"/>
      <c r="E86" s="1054"/>
      <c r="F86" s="105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3"/>
      <c r="B87" s="1054"/>
      <c r="C87" s="1054"/>
      <c r="D87" s="1054"/>
      <c r="E87" s="1054"/>
      <c r="F87" s="105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3"/>
      <c r="B88" s="1054"/>
      <c r="C88" s="1054"/>
      <c r="D88" s="1054"/>
      <c r="E88" s="1054"/>
      <c r="F88" s="105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3"/>
      <c r="B89" s="1054"/>
      <c r="C89" s="1054"/>
      <c r="D89" s="1054"/>
      <c r="E89" s="1054"/>
      <c r="F89" s="105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3"/>
      <c r="B90" s="1054"/>
      <c r="C90" s="1054"/>
      <c r="D90" s="1054"/>
      <c r="E90" s="1054"/>
      <c r="F90" s="105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3"/>
      <c r="B91" s="1054"/>
      <c r="C91" s="1054"/>
      <c r="D91" s="1054"/>
      <c r="E91" s="1054"/>
      <c r="F91" s="105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3"/>
      <c r="B92" s="1054"/>
      <c r="C92" s="1054"/>
      <c r="D92" s="1054"/>
      <c r="E92" s="1054"/>
      <c r="F92" s="105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3"/>
      <c r="B93" s="1054"/>
      <c r="C93" s="1054"/>
      <c r="D93" s="1054"/>
      <c r="E93" s="1054"/>
      <c r="F93" s="1055"/>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3"/>
      <c r="B94" s="1054"/>
      <c r="C94" s="1054"/>
      <c r="D94" s="1054"/>
      <c r="E94" s="1054"/>
      <c r="F94" s="1055"/>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3"/>
      <c r="B95" s="1054"/>
      <c r="C95" s="1054"/>
      <c r="D95" s="1054"/>
      <c r="E95" s="1054"/>
      <c r="F95" s="1055"/>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3"/>
      <c r="B96" s="1054"/>
      <c r="C96" s="1054"/>
      <c r="D96" s="1054"/>
      <c r="E96" s="1054"/>
      <c r="F96" s="1055"/>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3"/>
      <c r="B97" s="1054"/>
      <c r="C97" s="1054"/>
      <c r="D97" s="1054"/>
      <c r="E97" s="1054"/>
      <c r="F97" s="105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3"/>
      <c r="B98" s="1054"/>
      <c r="C98" s="1054"/>
      <c r="D98" s="1054"/>
      <c r="E98" s="1054"/>
      <c r="F98" s="105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3"/>
      <c r="B99" s="1054"/>
      <c r="C99" s="1054"/>
      <c r="D99" s="1054"/>
      <c r="E99" s="1054"/>
      <c r="F99" s="105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3"/>
      <c r="B100" s="1054"/>
      <c r="C100" s="1054"/>
      <c r="D100" s="1054"/>
      <c r="E100" s="1054"/>
      <c r="F100" s="105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3"/>
      <c r="B101" s="1054"/>
      <c r="C101" s="1054"/>
      <c r="D101" s="1054"/>
      <c r="E101" s="1054"/>
      <c r="F101" s="105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3"/>
      <c r="B102" s="1054"/>
      <c r="C102" s="1054"/>
      <c r="D102" s="1054"/>
      <c r="E102" s="1054"/>
      <c r="F102" s="105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3"/>
      <c r="B103" s="1054"/>
      <c r="C103" s="1054"/>
      <c r="D103" s="1054"/>
      <c r="E103" s="1054"/>
      <c r="F103" s="105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3"/>
      <c r="B104" s="1054"/>
      <c r="C104" s="1054"/>
      <c r="D104" s="1054"/>
      <c r="E104" s="1054"/>
      <c r="F104" s="105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3"/>
      <c r="B105" s="1054"/>
      <c r="C105" s="1054"/>
      <c r="D105" s="1054"/>
      <c r="E105" s="1054"/>
      <c r="F105" s="105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3"/>
      <c r="B109" s="1054"/>
      <c r="C109" s="1054"/>
      <c r="D109" s="1054"/>
      <c r="E109" s="1054"/>
      <c r="F109" s="1055"/>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3"/>
      <c r="B110" s="1054"/>
      <c r="C110" s="1054"/>
      <c r="D110" s="1054"/>
      <c r="E110" s="1054"/>
      <c r="F110" s="1055"/>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3"/>
      <c r="B111" s="1054"/>
      <c r="C111" s="1054"/>
      <c r="D111" s="1054"/>
      <c r="E111" s="1054"/>
      <c r="F111" s="105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3"/>
      <c r="B112" s="1054"/>
      <c r="C112" s="1054"/>
      <c r="D112" s="1054"/>
      <c r="E112" s="1054"/>
      <c r="F112" s="105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3"/>
      <c r="B113" s="1054"/>
      <c r="C113" s="1054"/>
      <c r="D113" s="1054"/>
      <c r="E113" s="1054"/>
      <c r="F113" s="105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3"/>
      <c r="B114" s="1054"/>
      <c r="C114" s="1054"/>
      <c r="D114" s="1054"/>
      <c r="E114" s="1054"/>
      <c r="F114" s="105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3"/>
      <c r="B115" s="1054"/>
      <c r="C115" s="1054"/>
      <c r="D115" s="1054"/>
      <c r="E115" s="1054"/>
      <c r="F115" s="105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3"/>
      <c r="B116" s="1054"/>
      <c r="C116" s="1054"/>
      <c r="D116" s="1054"/>
      <c r="E116" s="1054"/>
      <c r="F116" s="105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3"/>
      <c r="B117" s="1054"/>
      <c r="C117" s="1054"/>
      <c r="D117" s="1054"/>
      <c r="E117" s="1054"/>
      <c r="F117" s="105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3"/>
      <c r="B118" s="1054"/>
      <c r="C118" s="1054"/>
      <c r="D118" s="1054"/>
      <c r="E118" s="1054"/>
      <c r="F118" s="105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3"/>
      <c r="B119" s="1054"/>
      <c r="C119" s="1054"/>
      <c r="D119" s="1054"/>
      <c r="E119" s="1054"/>
      <c r="F119" s="105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3"/>
      <c r="B120" s="1054"/>
      <c r="C120" s="1054"/>
      <c r="D120" s="1054"/>
      <c r="E120" s="1054"/>
      <c r="F120" s="1055"/>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3"/>
      <c r="B121" s="1054"/>
      <c r="C121" s="1054"/>
      <c r="D121" s="1054"/>
      <c r="E121" s="1054"/>
      <c r="F121" s="1055"/>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3"/>
      <c r="B122" s="1054"/>
      <c r="C122" s="1054"/>
      <c r="D122" s="1054"/>
      <c r="E122" s="1054"/>
      <c r="F122" s="1055"/>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3"/>
      <c r="B123" s="1054"/>
      <c r="C123" s="1054"/>
      <c r="D123" s="1054"/>
      <c r="E123" s="1054"/>
      <c r="F123" s="1055"/>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3"/>
      <c r="B124" s="1054"/>
      <c r="C124" s="1054"/>
      <c r="D124" s="1054"/>
      <c r="E124" s="1054"/>
      <c r="F124" s="105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3"/>
      <c r="B125" s="1054"/>
      <c r="C125" s="1054"/>
      <c r="D125" s="1054"/>
      <c r="E125" s="1054"/>
      <c r="F125" s="105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3"/>
      <c r="B126" s="1054"/>
      <c r="C126" s="1054"/>
      <c r="D126" s="1054"/>
      <c r="E126" s="1054"/>
      <c r="F126" s="105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3"/>
      <c r="B127" s="1054"/>
      <c r="C127" s="1054"/>
      <c r="D127" s="1054"/>
      <c r="E127" s="1054"/>
      <c r="F127" s="105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3"/>
      <c r="B128" s="1054"/>
      <c r="C128" s="1054"/>
      <c r="D128" s="1054"/>
      <c r="E128" s="1054"/>
      <c r="F128" s="105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3"/>
      <c r="B129" s="1054"/>
      <c r="C129" s="1054"/>
      <c r="D129" s="1054"/>
      <c r="E129" s="1054"/>
      <c r="F129" s="105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3"/>
      <c r="B130" s="1054"/>
      <c r="C130" s="1054"/>
      <c r="D130" s="1054"/>
      <c r="E130" s="1054"/>
      <c r="F130" s="105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3"/>
      <c r="B131" s="1054"/>
      <c r="C131" s="1054"/>
      <c r="D131" s="1054"/>
      <c r="E131" s="1054"/>
      <c r="F131" s="105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3"/>
      <c r="B132" s="1054"/>
      <c r="C132" s="1054"/>
      <c r="D132" s="1054"/>
      <c r="E132" s="1054"/>
      <c r="F132" s="105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3"/>
      <c r="B133" s="1054"/>
      <c r="C133" s="1054"/>
      <c r="D133" s="1054"/>
      <c r="E133" s="1054"/>
      <c r="F133" s="1055"/>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3"/>
      <c r="B134" s="1054"/>
      <c r="C134" s="1054"/>
      <c r="D134" s="1054"/>
      <c r="E134" s="1054"/>
      <c r="F134" s="1055"/>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3"/>
      <c r="B135" s="1054"/>
      <c r="C135" s="1054"/>
      <c r="D135" s="1054"/>
      <c r="E135" s="1054"/>
      <c r="F135" s="1055"/>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3"/>
      <c r="B136" s="1054"/>
      <c r="C136" s="1054"/>
      <c r="D136" s="1054"/>
      <c r="E136" s="1054"/>
      <c r="F136" s="1055"/>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3"/>
      <c r="B137" s="1054"/>
      <c r="C137" s="1054"/>
      <c r="D137" s="1054"/>
      <c r="E137" s="1054"/>
      <c r="F137" s="105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3"/>
      <c r="B138" s="1054"/>
      <c r="C138" s="1054"/>
      <c r="D138" s="1054"/>
      <c r="E138" s="1054"/>
      <c r="F138" s="105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3"/>
      <c r="B139" s="1054"/>
      <c r="C139" s="1054"/>
      <c r="D139" s="1054"/>
      <c r="E139" s="1054"/>
      <c r="F139" s="105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3"/>
      <c r="B140" s="1054"/>
      <c r="C140" s="1054"/>
      <c r="D140" s="1054"/>
      <c r="E140" s="1054"/>
      <c r="F140" s="105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3"/>
      <c r="B141" s="1054"/>
      <c r="C141" s="1054"/>
      <c r="D141" s="1054"/>
      <c r="E141" s="1054"/>
      <c r="F141" s="105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3"/>
      <c r="B142" s="1054"/>
      <c r="C142" s="1054"/>
      <c r="D142" s="1054"/>
      <c r="E142" s="1054"/>
      <c r="F142" s="105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3"/>
      <c r="B143" s="1054"/>
      <c r="C143" s="1054"/>
      <c r="D143" s="1054"/>
      <c r="E143" s="1054"/>
      <c r="F143" s="105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3"/>
      <c r="B144" s="1054"/>
      <c r="C144" s="1054"/>
      <c r="D144" s="1054"/>
      <c r="E144" s="1054"/>
      <c r="F144" s="105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3"/>
      <c r="B145" s="1054"/>
      <c r="C145" s="1054"/>
      <c r="D145" s="1054"/>
      <c r="E145" s="1054"/>
      <c r="F145" s="105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3"/>
      <c r="B146" s="1054"/>
      <c r="C146" s="1054"/>
      <c r="D146" s="1054"/>
      <c r="E146" s="1054"/>
      <c r="F146" s="1055"/>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3"/>
      <c r="B147" s="1054"/>
      <c r="C147" s="1054"/>
      <c r="D147" s="1054"/>
      <c r="E147" s="1054"/>
      <c r="F147" s="1055"/>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3"/>
      <c r="B148" s="1054"/>
      <c r="C148" s="1054"/>
      <c r="D148" s="1054"/>
      <c r="E148" s="1054"/>
      <c r="F148" s="1055"/>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3"/>
      <c r="B149" s="1054"/>
      <c r="C149" s="1054"/>
      <c r="D149" s="1054"/>
      <c r="E149" s="1054"/>
      <c r="F149" s="1055"/>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3"/>
      <c r="B150" s="1054"/>
      <c r="C150" s="1054"/>
      <c r="D150" s="1054"/>
      <c r="E150" s="1054"/>
      <c r="F150" s="105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3"/>
      <c r="B151" s="1054"/>
      <c r="C151" s="1054"/>
      <c r="D151" s="1054"/>
      <c r="E151" s="1054"/>
      <c r="F151" s="105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3"/>
      <c r="B152" s="1054"/>
      <c r="C152" s="1054"/>
      <c r="D152" s="1054"/>
      <c r="E152" s="1054"/>
      <c r="F152" s="105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3"/>
      <c r="B153" s="1054"/>
      <c r="C153" s="1054"/>
      <c r="D153" s="1054"/>
      <c r="E153" s="1054"/>
      <c r="F153" s="105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3"/>
      <c r="B154" s="1054"/>
      <c r="C154" s="1054"/>
      <c r="D154" s="1054"/>
      <c r="E154" s="1054"/>
      <c r="F154" s="105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3"/>
      <c r="B155" s="1054"/>
      <c r="C155" s="1054"/>
      <c r="D155" s="1054"/>
      <c r="E155" s="1054"/>
      <c r="F155" s="105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3"/>
      <c r="B156" s="1054"/>
      <c r="C156" s="1054"/>
      <c r="D156" s="1054"/>
      <c r="E156" s="1054"/>
      <c r="F156" s="105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3"/>
      <c r="B157" s="1054"/>
      <c r="C157" s="1054"/>
      <c r="D157" s="1054"/>
      <c r="E157" s="1054"/>
      <c r="F157" s="105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3"/>
      <c r="B158" s="1054"/>
      <c r="C158" s="1054"/>
      <c r="D158" s="1054"/>
      <c r="E158" s="1054"/>
      <c r="F158" s="105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3"/>
      <c r="B162" s="1054"/>
      <c r="C162" s="1054"/>
      <c r="D162" s="1054"/>
      <c r="E162" s="1054"/>
      <c r="F162" s="1055"/>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3"/>
      <c r="B163" s="1054"/>
      <c r="C163" s="1054"/>
      <c r="D163" s="1054"/>
      <c r="E163" s="1054"/>
      <c r="F163" s="1055"/>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3"/>
      <c r="B164" s="1054"/>
      <c r="C164" s="1054"/>
      <c r="D164" s="1054"/>
      <c r="E164" s="1054"/>
      <c r="F164" s="105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3"/>
      <c r="B165" s="1054"/>
      <c r="C165" s="1054"/>
      <c r="D165" s="1054"/>
      <c r="E165" s="1054"/>
      <c r="F165" s="105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3"/>
      <c r="B166" s="1054"/>
      <c r="C166" s="1054"/>
      <c r="D166" s="1054"/>
      <c r="E166" s="1054"/>
      <c r="F166" s="105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3"/>
      <c r="B167" s="1054"/>
      <c r="C167" s="1054"/>
      <c r="D167" s="1054"/>
      <c r="E167" s="1054"/>
      <c r="F167" s="105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3"/>
      <c r="B168" s="1054"/>
      <c r="C168" s="1054"/>
      <c r="D168" s="1054"/>
      <c r="E168" s="1054"/>
      <c r="F168" s="105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3"/>
      <c r="B169" s="1054"/>
      <c r="C169" s="1054"/>
      <c r="D169" s="1054"/>
      <c r="E169" s="1054"/>
      <c r="F169" s="105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3"/>
      <c r="B170" s="1054"/>
      <c r="C170" s="1054"/>
      <c r="D170" s="1054"/>
      <c r="E170" s="1054"/>
      <c r="F170" s="105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3"/>
      <c r="B171" s="1054"/>
      <c r="C171" s="1054"/>
      <c r="D171" s="1054"/>
      <c r="E171" s="1054"/>
      <c r="F171" s="105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3"/>
      <c r="B172" s="1054"/>
      <c r="C172" s="1054"/>
      <c r="D172" s="1054"/>
      <c r="E172" s="1054"/>
      <c r="F172" s="105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3"/>
      <c r="B173" s="1054"/>
      <c r="C173" s="1054"/>
      <c r="D173" s="1054"/>
      <c r="E173" s="1054"/>
      <c r="F173" s="1055"/>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3"/>
      <c r="B174" s="1054"/>
      <c r="C174" s="1054"/>
      <c r="D174" s="1054"/>
      <c r="E174" s="1054"/>
      <c r="F174" s="1055"/>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3"/>
      <c r="B175" s="1054"/>
      <c r="C175" s="1054"/>
      <c r="D175" s="1054"/>
      <c r="E175" s="1054"/>
      <c r="F175" s="1055"/>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3"/>
      <c r="B176" s="1054"/>
      <c r="C176" s="1054"/>
      <c r="D176" s="1054"/>
      <c r="E176" s="1054"/>
      <c r="F176" s="1055"/>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3"/>
      <c r="B177" s="1054"/>
      <c r="C177" s="1054"/>
      <c r="D177" s="1054"/>
      <c r="E177" s="1054"/>
      <c r="F177" s="105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3"/>
      <c r="B178" s="1054"/>
      <c r="C178" s="1054"/>
      <c r="D178" s="1054"/>
      <c r="E178" s="1054"/>
      <c r="F178" s="105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3"/>
      <c r="B179" s="1054"/>
      <c r="C179" s="1054"/>
      <c r="D179" s="1054"/>
      <c r="E179" s="1054"/>
      <c r="F179" s="105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3"/>
      <c r="B180" s="1054"/>
      <c r="C180" s="1054"/>
      <c r="D180" s="1054"/>
      <c r="E180" s="1054"/>
      <c r="F180" s="105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3"/>
      <c r="B181" s="1054"/>
      <c r="C181" s="1054"/>
      <c r="D181" s="1054"/>
      <c r="E181" s="1054"/>
      <c r="F181" s="105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3"/>
      <c r="B182" s="1054"/>
      <c r="C182" s="1054"/>
      <c r="D182" s="1054"/>
      <c r="E182" s="1054"/>
      <c r="F182" s="105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3"/>
      <c r="B183" s="1054"/>
      <c r="C183" s="1054"/>
      <c r="D183" s="1054"/>
      <c r="E183" s="1054"/>
      <c r="F183" s="105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3"/>
      <c r="B184" s="1054"/>
      <c r="C184" s="1054"/>
      <c r="D184" s="1054"/>
      <c r="E184" s="1054"/>
      <c r="F184" s="105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3"/>
      <c r="B185" s="1054"/>
      <c r="C185" s="1054"/>
      <c r="D185" s="1054"/>
      <c r="E185" s="1054"/>
      <c r="F185" s="105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3"/>
      <c r="B186" s="1054"/>
      <c r="C186" s="1054"/>
      <c r="D186" s="1054"/>
      <c r="E186" s="1054"/>
      <c r="F186" s="1055"/>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3"/>
      <c r="B187" s="1054"/>
      <c r="C187" s="1054"/>
      <c r="D187" s="1054"/>
      <c r="E187" s="1054"/>
      <c r="F187" s="1055"/>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3"/>
      <c r="B188" s="1054"/>
      <c r="C188" s="1054"/>
      <c r="D188" s="1054"/>
      <c r="E188" s="1054"/>
      <c r="F188" s="1055"/>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3"/>
      <c r="B189" s="1054"/>
      <c r="C189" s="1054"/>
      <c r="D189" s="1054"/>
      <c r="E189" s="1054"/>
      <c r="F189" s="1055"/>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3"/>
      <c r="B190" s="1054"/>
      <c r="C190" s="1054"/>
      <c r="D190" s="1054"/>
      <c r="E190" s="1054"/>
      <c r="F190" s="105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3"/>
      <c r="B191" s="1054"/>
      <c r="C191" s="1054"/>
      <c r="D191" s="1054"/>
      <c r="E191" s="1054"/>
      <c r="F191" s="105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3"/>
      <c r="B192" s="1054"/>
      <c r="C192" s="1054"/>
      <c r="D192" s="1054"/>
      <c r="E192" s="1054"/>
      <c r="F192" s="105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3"/>
      <c r="B193" s="1054"/>
      <c r="C193" s="1054"/>
      <c r="D193" s="1054"/>
      <c r="E193" s="1054"/>
      <c r="F193" s="105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3"/>
      <c r="B194" s="1054"/>
      <c r="C194" s="1054"/>
      <c r="D194" s="1054"/>
      <c r="E194" s="1054"/>
      <c r="F194" s="105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3"/>
      <c r="B195" s="1054"/>
      <c r="C195" s="1054"/>
      <c r="D195" s="1054"/>
      <c r="E195" s="1054"/>
      <c r="F195" s="105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3"/>
      <c r="B196" s="1054"/>
      <c r="C196" s="1054"/>
      <c r="D196" s="1054"/>
      <c r="E196" s="1054"/>
      <c r="F196" s="105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3"/>
      <c r="B197" s="1054"/>
      <c r="C197" s="1054"/>
      <c r="D197" s="1054"/>
      <c r="E197" s="1054"/>
      <c r="F197" s="105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3"/>
      <c r="B198" s="1054"/>
      <c r="C198" s="1054"/>
      <c r="D198" s="1054"/>
      <c r="E198" s="1054"/>
      <c r="F198" s="105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3"/>
      <c r="B199" s="1054"/>
      <c r="C199" s="1054"/>
      <c r="D199" s="1054"/>
      <c r="E199" s="1054"/>
      <c r="F199" s="1055"/>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3"/>
      <c r="B200" s="1054"/>
      <c r="C200" s="1054"/>
      <c r="D200" s="1054"/>
      <c r="E200" s="1054"/>
      <c r="F200" s="1055"/>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3"/>
      <c r="B201" s="1054"/>
      <c r="C201" s="1054"/>
      <c r="D201" s="1054"/>
      <c r="E201" s="1054"/>
      <c r="F201" s="1055"/>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3"/>
      <c r="B202" s="1054"/>
      <c r="C202" s="1054"/>
      <c r="D202" s="1054"/>
      <c r="E202" s="1054"/>
      <c r="F202" s="1055"/>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3"/>
      <c r="B203" s="1054"/>
      <c r="C203" s="1054"/>
      <c r="D203" s="1054"/>
      <c r="E203" s="1054"/>
      <c r="F203" s="105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3"/>
      <c r="B204" s="1054"/>
      <c r="C204" s="1054"/>
      <c r="D204" s="1054"/>
      <c r="E204" s="1054"/>
      <c r="F204" s="105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3"/>
      <c r="B205" s="1054"/>
      <c r="C205" s="1054"/>
      <c r="D205" s="1054"/>
      <c r="E205" s="1054"/>
      <c r="F205" s="105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3"/>
      <c r="B206" s="1054"/>
      <c r="C206" s="1054"/>
      <c r="D206" s="1054"/>
      <c r="E206" s="1054"/>
      <c r="F206" s="105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3"/>
      <c r="B207" s="1054"/>
      <c r="C207" s="1054"/>
      <c r="D207" s="1054"/>
      <c r="E207" s="1054"/>
      <c r="F207" s="105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3"/>
      <c r="B208" s="1054"/>
      <c r="C208" s="1054"/>
      <c r="D208" s="1054"/>
      <c r="E208" s="1054"/>
      <c r="F208" s="105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3"/>
      <c r="B209" s="1054"/>
      <c r="C209" s="1054"/>
      <c r="D209" s="1054"/>
      <c r="E209" s="1054"/>
      <c r="F209" s="105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3"/>
      <c r="B210" s="1054"/>
      <c r="C210" s="1054"/>
      <c r="D210" s="1054"/>
      <c r="E210" s="1054"/>
      <c r="F210" s="105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3"/>
      <c r="B211" s="1054"/>
      <c r="C211" s="1054"/>
      <c r="D211" s="1054"/>
      <c r="E211" s="1054"/>
      <c r="F211" s="105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3"/>
      <c r="B215" s="1054"/>
      <c r="C215" s="1054"/>
      <c r="D215" s="1054"/>
      <c r="E215" s="1054"/>
      <c r="F215" s="1055"/>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3"/>
      <c r="B216" s="1054"/>
      <c r="C216" s="1054"/>
      <c r="D216" s="1054"/>
      <c r="E216" s="1054"/>
      <c r="F216" s="1055"/>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3"/>
      <c r="B217" s="1054"/>
      <c r="C217" s="1054"/>
      <c r="D217" s="1054"/>
      <c r="E217" s="1054"/>
      <c r="F217" s="105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3"/>
      <c r="B218" s="1054"/>
      <c r="C218" s="1054"/>
      <c r="D218" s="1054"/>
      <c r="E218" s="1054"/>
      <c r="F218" s="105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3"/>
      <c r="B219" s="1054"/>
      <c r="C219" s="1054"/>
      <c r="D219" s="1054"/>
      <c r="E219" s="1054"/>
      <c r="F219" s="105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3"/>
      <c r="B220" s="1054"/>
      <c r="C220" s="1054"/>
      <c r="D220" s="1054"/>
      <c r="E220" s="1054"/>
      <c r="F220" s="105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3"/>
      <c r="B221" s="1054"/>
      <c r="C221" s="1054"/>
      <c r="D221" s="1054"/>
      <c r="E221" s="1054"/>
      <c r="F221" s="105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3"/>
      <c r="B222" s="1054"/>
      <c r="C222" s="1054"/>
      <c r="D222" s="1054"/>
      <c r="E222" s="1054"/>
      <c r="F222" s="105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3"/>
      <c r="B223" s="1054"/>
      <c r="C223" s="1054"/>
      <c r="D223" s="1054"/>
      <c r="E223" s="1054"/>
      <c r="F223" s="105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3"/>
      <c r="B224" s="1054"/>
      <c r="C224" s="1054"/>
      <c r="D224" s="1054"/>
      <c r="E224" s="1054"/>
      <c r="F224" s="105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3"/>
      <c r="B225" s="1054"/>
      <c r="C225" s="1054"/>
      <c r="D225" s="1054"/>
      <c r="E225" s="1054"/>
      <c r="F225" s="105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3"/>
      <c r="B226" s="1054"/>
      <c r="C226" s="1054"/>
      <c r="D226" s="1054"/>
      <c r="E226" s="1054"/>
      <c r="F226" s="1055"/>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3"/>
      <c r="B227" s="1054"/>
      <c r="C227" s="1054"/>
      <c r="D227" s="1054"/>
      <c r="E227" s="1054"/>
      <c r="F227" s="1055"/>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3"/>
      <c r="B228" s="1054"/>
      <c r="C228" s="1054"/>
      <c r="D228" s="1054"/>
      <c r="E228" s="1054"/>
      <c r="F228" s="1055"/>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3"/>
      <c r="B229" s="1054"/>
      <c r="C229" s="1054"/>
      <c r="D229" s="1054"/>
      <c r="E229" s="1054"/>
      <c r="F229" s="1055"/>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3"/>
      <c r="B230" s="1054"/>
      <c r="C230" s="1054"/>
      <c r="D230" s="1054"/>
      <c r="E230" s="1054"/>
      <c r="F230" s="105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3"/>
      <c r="B231" s="1054"/>
      <c r="C231" s="1054"/>
      <c r="D231" s="1054"/>
      <c r="E231" s="1054"/>
      <c r="F231" s="105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3"/>
      <c r="B232" s="1054"/>
      <c r="C232" s="1054"/>
      <c r="D232" s="1054"/>
      <c r="E232" s="1054"/>
      <c r="F232" s="105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3"/>
      <c r="B233" s="1054"/>
      <c r="C233" s="1054"/>
      <c r="D233" s="1054"/>
      <c r="E233" s="1054"/>
      <c r="F233" s="105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3"/>
      <c r="B234" s="1054"/>
      <c r="C234" s="1054"/>
      <c r="D234" s="1054"/>
      <c r="E234" s="1054"/>
      <c r="F234" s="105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3"/>
      <c r="B235" s="1054"/>
      <c r="C235" s="1054"/>
      <c r="D235" s="1054"/>
      <c r="E235" s="1054"/>
      <c r="F235" s="105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3"/>
      <c r="B236" s="1054"/>
      <c r="C236" s="1054"/>
      <c r="D236" s="1054"/>
      <c r="E236" s="1054"/>
      <c r="F236" s="105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3"/>
      <c r="B237" s="1054"/>
      <c r="C237" s="1054"/>
      <c r="D237" s="1054"/>
      <c r="E237" s="1054"/>
      <c r="F237" s="105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3"/>
      <c r="B238" s="1054"/>
      <c r="C238" s="1054"/>
      <c r="D238" s="1054"/>
      <c r="E238" s="1054"/>
      <c r="F238" s="105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3"/>
      <c r="B239" s="1054"/>
      <c r="C239" s="1054"/>
      <c r="D239" s="1054"/>
      <c r="E239" s="1054"/>
      <c r="F239" s="1055"/>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3"/>
      <c r="B240" s="1054"/>
      <c r="C240" s="1054"/>
      <c r="D240" s="1054"/>
      <c r="E240" s="1054"/>
      <c r="F240" s="1055"/>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3"/>
      <c r="B241" s="1054"/>
      <c r="C241" s="1054"/>
      <c r="D241" s="1054"/>
      <c r="E241" s="1054"/>
      <c r="F241" s="1055"/>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3"/>
      <c r="B242" s="1054"/>
      <c r="C242" s="1054"/>
      <c r="D242" s="1054"/>
      <c r="E242" s="1054"/>
      <c r="F242" s="1055"/>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3"/>
      <c r="B243" s="1054"/>
      <c r="C243" s="1054"/>
      <c r="D243" s="1054"/>
      <c r="E243" s="1054"/>
      <c r="F243" s="105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3"/>
      <c r="B244" s="1054"/>
      <c r="C244" s="1054"/>
      <c r="D244" s="1054"/>
      <c r="E244" s="1054"/>
      <c r="F244" s="105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3"/>
      <c r="B245" s="1054"/>
      <c r="C245" s="1054"/>
      <c r="D245" s="1054"/>
      <c r="E245" s="1054"/>
      <c r="F245" s="105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3"/>
      <c r="B246" s="1054"/>
      <c r="C246" s="1054"/>
      <c r="D246" s="1054"/>
      <c r="E246" s="1054"/>
      <c r="F246" s="105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3"/>
      <c r="B247" s="1054"/>
      <c r="C247" s="1054"/>
      <c r="D247" s="1054"/>
      <c r="E247" s="1054"/>
      <c r="F247" s="105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3"/>
      <c r="B248" s="1054"/>
      <c r="C248" s="1054"/>
      <c r="D248" s="1054"/>
      <c r="E248" s="1054"/>
      <c r="F248" s="105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3"/>
      <c r="B249" s="1054"/>
      <c r="C249" s="1054"/>
      <c r="D249" s="1054"/>
      <c r="E249" s="1054"/>
      <c r="F249" s="105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3"/>
      <c r="B250" s="1054"/>
      <c r="C250" s="1054"/>
      <c r="D250" s="1054"/>
      <c r="E250" s="1054"/>
      <c r="F250" s="105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3"/>
      <c r="B251" s="1054"/>
      <c r="C251" s="1054"/>
      <c r="D251" s="1054"/>
      <c r="E251" s="1054"/>
      <c r="F251" s="105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3"/>
      <c r="B252" s="1054"/>
      <c r="C252" s="1054"/>
      <c r="D252" s="1054"/>
      <c r="E252" s="1054"/>
      <c r="F252" s="1055"/>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3"/>
      <c r="B253" s="1054"/>
      <c r="C253" s="1054"/>
      <c r="D253" s="1054"/>
      <c r="E253" s="1054"/>
      <c r="F253" s="1055"/>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3"/>
      <c r="B254" s="1054"/>
      <c r="C254" s="1054"/>
      <c r="D254" s="1054"/>
      <c r="E254" s="1054"/>
      <c r="F254" s="1055"/>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3"/>
      <c r="B255" s="1054"/>
      <c r="C255" s="1054"/>
      <c r="D255" s="1054"/>
      <c r="E255" s="1054"/>
      <c r="F255" s="1055"/>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3"/>
      <c r="B256" s="1054"/>
      <c r="C256" s="1054"/>
      <c r="D256" s="1054"/>
      <c r="E256" s="1054"/>
      <c r="F256" s="105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3"/>
      <c r="B257" s="1054"/>
      <c r="C257" s="1054"/>
      <c r="D257" s="1054"/>
      <c r="E257" s="1054"/>
      <c r="F257" s="105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3"/>
      <c r="B258" s="1054"/>
      <c r="C258" s="1054"/>
      <c r="D258" s="1054"/>
      <c r="E258" s="1054"/>
      <c r="F258" s="105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3"/>
      <c r="B259" s="1054"/>
      <c r="C259" s="1054"/>
      <c r="D259" s="1054"/>
      <c r="E259" s="1054"/>
      <c r="F259" s="105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3"/>
      <c r="B260" s="1054"/>
      <c r="C260" s="1054"/>
      <c r="D260" s="1054"/>
      <c r="E260" s="1054"/>
      <c r="F260" s="105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3"/>
      <c r="B261" s="1054"/>
      <c r="C261" s="1054"/>
      <c r="D261" s="1054"/>
      <c r="E261" s="1054"/>
      <c r="F261" s="105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3"/>
      <c r="B262" s="1054"/>
      <c r="C262" s="1054"/>
      <c r="D262" s="1054"/>
      <c r="E262" s="1054"/>
      <c r="F262" s="105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3"/>
      <c r="B263" s="1054"/>
      <c r="C263" s="1054"/>
      <c r="D263" s="1054"/>
      <c r="E263" s="1054"/>
      <c r="F263" s="105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3"/>
      <c r="B264" s="1054"/>
      <c r="C264" s="1054"/>
      <c r="D264" s="1054"/>
      <c r="E264" s="1054"/>
      <c r="F264" s="105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2020-07-03T00:24:32Z</cp:lastPrinted>
  <dcterms:created xsi:type="dcterms:W3CDTF">2012-03-13T00:50:25Z</dcterms:created>
  <dcterms:modified xsi:type="dcterms:W3CDTF">2020-10-02T04:12:53Z</dcterms:modified>
</cp:coreProperties>
</file>