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<sst xmlns="http://schemas.openxmlformats.org/spreadsheetml/2006/main" count="2904" uniqueCount="652">
  <si>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</si>
  <si>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</si>
  <si>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</si>
  <si>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</si>
  <si>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</si>
  <si>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</si>
  <si>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</si>
  <si>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</si>
  <si>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</si>
  <si>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</si>
  <si>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</si>
  <si>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</si>
  <si>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</si>
  <si>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</si>
  <si>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</si>
  <si>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</si>
  <si>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</si>
  <si>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</si>
  <si>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</si>
  <si>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</si>
  <si>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</si>
  <si>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</si>
  <si>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</si>
  <si>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</si>
  <si>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</si>
  <si>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</si>
  <si>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</si>
  <si>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</si>
  <si>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</si>
  <si>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</si>
  <si>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</si>
  <si>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</si>
  <si>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</si>
  <si>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</si>
  <si>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</si>
  <si>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</si>
  <si>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</si>
  <si>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</si>
  <si>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</si>
  <si>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</si>
  <si>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</si>
  <si>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</si>
  <si>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</si>
  <si>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</si>
  <si>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</si>
  <si>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</si>
  <si>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</si>
  <si>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</si>
  <si>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</si>
  <si>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</si>
  <si>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</si>
  <si>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</si>
  <si>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</si>
  <si>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</si>
  <si>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</si>
  <si>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</si>
  <si>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</si>
  <si>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</si>
  <si>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</si>
  <si>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</si>
  <si>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</si>
  <si>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</si>
  <si>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</si>
  <si>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</si>
  <si>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</si>
  <si>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</si>
  <si>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</si>
  <si>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</si>
  <si>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</si>
  <si>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</si>
  <si>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</si>
  <si>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</si>
  <si>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</si>
  <si>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</si>
  <si>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</si>
  <si>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</si>
  <si>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</si>
  <si>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</si>
  <si>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</si>
  <si>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</si>
  <si>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</si>
  <si>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</si>
  <si>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</si>
  <si>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</si>
  <si>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</si>
  <si>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</si>
  <si>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</si>
  <si>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</si>
  <si>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</si>
  <si>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</si>
  <si>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</si>
  <si>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</si>
  <si>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</si>
  <si>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</si>
  <si>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</si>
  <si>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</si>
  <si>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</si>
  <si>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</si>
  <si>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</si>
  <si>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</si>
  <si>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</si>
  <si>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</si>
  <si>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</si>
  <si>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</si>
  <si>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</si>
  <si>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</si>
  <si>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</si>
  <si>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</si>
  <si>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</si>
  <si>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</si>
  <si>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</si>
  <si>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</si>
  <si>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</si>
  <si>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</si>
  <si>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</si>
  <si>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</si>
  <si>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</si>
  <si>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</si>
  <si>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</si>
  <si>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</si>
  <si>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</si>
  <si>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</si>
  <si>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</si>
  <si>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</si>
  <si>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</si>
  <si>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</si>
  <si>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</si>
  <si>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</si>
  <si>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</si>
  <si>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</si>
  <si>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</si>
  <si>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</si>
  <si>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</si>
  <si>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</si>
  <si>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</si>
  <si>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</si>
  <si>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</si>
  <si>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</si>
  <si>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</si>
  <si>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</si>
  <si>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</si>
  <si>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</si>
  <si>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</si>
  <si>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</si>
  <si>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</si>
  <si>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</si>
  <si>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</si>
  <si>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</si>
  <si>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</si>
  <si>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</si>
  <si>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</si>
  <si>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</si>
  <si>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</si>
  <si>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</si>
  <si>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</si>
  <si>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</si>
  <si>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</si>
  <si>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</si>
  <si>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</si>
  <si>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</si>
  <si>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</si>
  <si>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</si>
  <si>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</si>
  <si>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</si>
  <si>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</si>
  <si>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</si>
  <si>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</si>
  <si>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</si>
  <si>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</si>
  <si>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</si>
  <si>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</si>
  <si>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</si>
  <si>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</si>
  <si>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</si>
  <si>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</si>
  <si>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</si>
  <si>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</si>
  <si>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</si>
  <si>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</si>
  <si>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</si>
  <si>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</si>
  <si>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</si>
  <si>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</si>
  <si>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</si>
  <si>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</si>
  <si>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</si>
  <si>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</si>
  <si>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</si>
  <si>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</si>
  <si>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</si>
  <si>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</si>
  <si>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</si>
  <si>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</si>
  <si>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</si>
  <si>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</si>
  <si>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</si>
  <si>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</si>
  <si>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</si>
  <si>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</si>
  <si>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</si>
  <si>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</si>
  <si>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</si>
  <si>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</si>
  <si>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</si>
  <si>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</si>
  <si>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</si>
  <si>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</si>
  <si>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</si>
  <si>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</si>
  <si>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</si>
  <si>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</si>
  <si>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</si>
  <si>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</si>
  <si>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</si>
  <si>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</si>
  <si>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</si>
  <si>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</si>
  <si>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</si>
  <si>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</si>
  <si>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</si>
  <si>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</si>
  <si>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</si>
  <si>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</si>
  <si>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</si>
  <si>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</si>
  <si>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</si>
  <si>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</si>
  <si>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</si>
  <si>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</si>
  <si>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</si>
  <si>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</si>
  <si>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</si>
  <si>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</si>
  <si>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</si>
  <si>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</si>
  <si>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</si>
  <si>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</si>
  <si>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</si>
  <si>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</si>
  <si>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</si>
  <si>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</si>
  <si>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</si>
  <si>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</si>
  <si>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</si>
  <si>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</si>
  <si>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</si>
  <si>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</si>
  <si>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</si>
  <si>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</si>
  <si>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</si>
  <si>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</si>
  <si>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</si>
  <si>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</si>
  <si>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</si>
  <si>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</si>
  <si>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</si>
  <si>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</si>
  <si>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</si>
  <si>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</si>
  <si>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</si>
  <si>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</si>
  <si>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</si>
  <si>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</si>
  <si>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</si>
  <si>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</si>
  <si>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</si>
  <si>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</si>
  <si>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</si>
  <si>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</si>
  <si>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</si>
  <si>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</si>
  <si>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</si>
  <si>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</si>
  <si>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</si>
  <si>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</si>
  <si>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</si>
  <si>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</si>
  <si>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</si>
  <si>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</si>
  <si>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</si>
  <si>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</si>
  <si>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</si>
  <si>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</si>
  <si>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</si>
  <si>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</si>
  <si>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</si>
  <si>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</si>
  <si>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</si>
  <si>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</si>
  <si>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</si>
  <si>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</si>
  <si>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</si>
  <si>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</si>
  <si>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</si>
  <si>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</si>
  <si>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</si>
  <si>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</si>
  <si>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</si>
  <si>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</si>
  <si>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</si>
  <si>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</si>
  <si>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</si>
  <si>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</si>
  <si>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</si>
  <si>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</si>
  <si>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</si>
  <si>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</si>
  <si>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</si>
  <si>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</si>
  <si>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</si>
  <si>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</si>
  <si>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</si>
  <si>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</si>
  <si>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</si>
  <si>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</si>
  <si>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</si>
  <si>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</si>
  <si>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</si>
  <si>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</si>
  <si>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</si>
  <si>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</si>
  <si>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</si>
  <si>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</si>
  <si>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</si>
  <si>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</si>
  <si>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</si>
  <si>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</si>
  <si>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</si>
  <si>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</si>
  <si>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</si>
  <si>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</si>
  <si>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</si>
  <si>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</si>
  <si>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</si>
  <si>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</si>
  <si>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</si>
  <si>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</si>
  <si>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</si>
  <si>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</si>
  <si>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</si>
  <si>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</si>
  <si>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</si>
  <si>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</si>
  <si>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</si>
  <si>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</si>
  <si>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</si>
  <si>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</si>
  <si>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</si>
  <si>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</si>
  <si>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</si>
  <si>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</si>
  <si>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</si>
  <si>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</si>
  <si>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</si>
  <si>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</si>
  <si>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</si>
  <si>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</si>
  <si>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</si>
  <si>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</si>
  <si>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</si>
  <si>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</si>
  <si>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</si>
  <si>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</si>
  <si>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</si>
  <si>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</si>
  <si>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</si>
  <si>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</si>
  <si>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</si>
  <si>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</si>
  <si>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</si>
  <si>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</si>
  <si>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</si>
  <si>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</si>
  <si>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</si>
  <si>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</si>
  <si>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</si>
  <si>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</si>
  <si>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</si>
  <si>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</si>
  <si>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</si>
  <si>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</si>
  <si>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</si>
  <si>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</si>
  <si>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</si>
  <si>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</si>
  <si>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</si>
  <si>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</si>
  <si>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</si>
  <si>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</si>
  <si>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</si>
  <si>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</si>
  <si>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</si>
  <si>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</si>
  <si>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</si>
  <si>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</si>
  <si>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</si>
  <si>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</si>
  <si>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</si>
  <si>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</si>
  <si>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</si>
  <si>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</si>
  <si>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</si>
  <si>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</si>
  <si>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</si>
  <si>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</si>
  <si>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</si>
  <si>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</si>
  <si>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</si>
  <si>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</si>
  <si>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</si>
  <si>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</si>
  <si>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</si>
  <si>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</si>
  <si>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</si>
  <si>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</si>
  <si>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</si>
  <si>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</si>
  <si>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</si>
  <si>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</si>
  <si>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</si>
  <si>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</si>
  <si>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</si>
  <si>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</si>
  <si>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</si>
  <si>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</si>
  <si>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</si>
  <si>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</si>
  <si>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</si>
  <si>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</si>
  <si>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</si>
  <si>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</si>
  <si>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</si>
  <si>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</si>
  <si>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</si>
  <si>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</si>
  <si>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</si>
  <si>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</si>
  <si>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</si>
  <si>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</si>
  <si>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</si>
  <si>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</si>
  <si>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</si>
  <si>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</si>
  <si>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</si>
  <si>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</si>
  <si>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</si>
  <si>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</si>
  <si>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</si>
  <si>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</si>
  <si>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</si>
  <si>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</si>
  <si>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</si>
  <si>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</si>
  <si>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</si>
  <si>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</si>
  <si>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</si>
  <si>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</si>
  <si>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</si>
  <si>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</si>
  <si>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</si>
  <si>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</si>
  <si>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</si>
  <si>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</si>
  <si>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</si>
  <si>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</si>
  <si>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</si>
  <si>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</si>
  <si>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</si>
  <si>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</si>
  <si>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</si>
  <si>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</si>
  <si>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</si>
  <si>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</si>
  <si>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</si>
  <si>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</si>
  <si>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</si>
  <si>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</si>
  <si>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</si>
  <si>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</si>
  <si>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</si>
  <si>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</si>
  <si>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</si>
  <si>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</si>
  <si>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</si>
  <si>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</si>
  <si>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</si>
  <si>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</si>
  <si>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</si>
  <si>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</si>
  <si>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</si>
  <si>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</si>
  <si>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</si>
  <si>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</si>
  <si>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</si>
  <si>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</si>
  <si>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</si>
  <si>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</si>
  <si>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</si>
  <si>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</si>
  <si>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</si>
  <si>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</si>
  <si>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</si>
  <si>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</si>
  <si>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</si>
  <si>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</si>
  <si>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</si>
  <si>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</si>
  <si>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</si>
  <si>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</si>
  <si>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</si>
  <si>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</si>
  <si>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</si>
  <si>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</si>
  <si>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</si>
  <si>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</si>
  <si>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</si>
  <si>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</si>
  <si>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</si>
  <si>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</si>
  <si>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</si>
  <si>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</si>
  <si>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</si>
  <si>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</si>
  <si>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</si>
  <si>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</si>
  <si>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</si>
  <si>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</si>
  <si>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</si>
  <si>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</si>
  <si>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</si>
  <si>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</si>
  <si>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</si>
  <si>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</si>
  <si>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</si>
  <si>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</si>
  <si>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</si>
  <si>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</si>
  <si>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</si>
  <si>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</si>
  <si>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</si>
  <si>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</si>
  <si>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</si>
  <si>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</si>
  <si>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</si>
  <si>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</si>
  <si>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</si>
  <si>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</si>
  <si>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</si>
  <si>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</si>
  <si>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</si>
  <si>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</si>
  <si>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</si>
  <si>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</si>
  <si>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</si>
  <si>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</si>
  <si>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</si>
  <si>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</si>
  <si>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</si>
  <si>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</si>
  <si>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</si>
  <si>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</si>
  <si>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</si>
  <si>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</si>
  <si>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</si>
  <si>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就労支援団体育成モデル事業</t>
    <rPh sb="0" eb="2">
      <t>シュウロウ</t>
    </rPh>
    <rPh sb="2" eb="4">
      <t>シエン</t>
    </rPh>
    <rPh sb="4" eb="6">
      <t>ダンタイ</t>
    </rPh>
    <rPh sb="6" eb="8">
      <t>イクセイ</t>
    </rPh>
    <rPh sb="11" eb="13">
      <t>ジギョウ</t>
    </rPh>
    <phoneticPr fontId="5"/>
  </si>
  <si>
    <t>職業安定局</t>
    <rPh sb="0" eb="2">
      <t>ショクギョウ</t>
    </rPh>
    <rPh sb="2" eb="4">
      <t>アンテイ</t>
    </rPh>
    <rPh sb="4" eb="5">
      <t>キョク</t>
    </rPh>
    <phoneticPr fontId="5"/>
  </si>
  <si>
    <t>高齢者雇用対策課</t>
    <rPh sb="0" eb="3">
      <t>コウレイシャ</t>
    </rPh>
    <rPh sb="3" eb="5">
      <t>コヨウ</t>
    </rPh>
    <rPh sb="5" eb="7">
      <t>タイサク</t>
    </rPh>
    <rPh sb="7" eb="8">
      <t>カ</t>
    </rPh>
    <phoneticPr fontId="5"/>
  </si>
  <si>
    <t>○</t>
  </si>
  <si>
    <t>雇用保険法第62条第1項第3号及び第6号</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phoneticPr fontId="5"/>
  </si>
  <si>
    <t>高年齢者等職業安定対策基本方針（平成24年厚生労働省告示第559号）</t>
    <rPh sb="0" eb="4">
      <t>コウネンレイシャ</t>
    </rPh>
    <rPh sb="4" eb="5">
      <t>トウ</t>
    </rPh>
    <rPh sb="5" eb="7">
      <t>ショクギョウ</t>
    </rPh>
    <rPh sb="7" eb="9">
      <t>アンテイ</t>
    </rPh>
    <rPh sb="9" eb="11">
      <t>タイサク</t>
    </rPh>
    <rPh sb="11" eb="13">
      <t>キホン</t>
    </rPh>
    <rPh sb="13" eb="15">
      <t>ホウシン</t>
    </rPh>
    <rPh sb="16" eb="18">
      <t>ヘイセイ</t>
    </rPh>
    <rPh sb="20" eb="21">
      <t>ネン</t>
    </rPh>
    <rPh sb="21" eb="23">
      <t>コウセイ</t>
    </rPh>
    <rPh sb="23" eb="26">
      <t>ロウドウショウ</t>
    </rPh>
    <rPh sb="26" eb="28">
      <t>コクジ</t>
    </rPh>
    <rPh sb="28" eb="29">
      <t>ダイ</t>
    </rPh>
    <rPh sb="32" eb="33">
      <t>ゴウ</t>
    </rPh>
    <phoneticPr fontId="5"/>
  </si>
  <si>
    <t>高齢化や労働力人口の減少が進行する中、高齢者の就業促進は喫緊の課題であり、高齢者の就業を推進するためには、より多様な民間団体が高齢者に就業機会を提供する必要がある。よって、業界団体や企業OB会等の民間団体が高齢者に就業機会を提供する取組の効果を検証するため、モデル事業を実施する。</t>
    <phoneticPr fontId="5"/>
  </si>
  <si>
    <t>業界団体や企業OB会等が企業等から仕事を受注、高齢者に仕事を斡旋、アンケート調査や実績分析を行い、報告書を作成し、広く周知する。
実施内容は次のとおり。
①高齢者（企業、発注者、高齢者）のニーズ調査、②モデル事業（仕事の開拓、仕事の斡旋、仕事に必要な職業講習等）の実施、③効果検証（アンケート調査、実績分析等）、④報告書の作成</t>
    <phoneticPr fontId="5"/>
  </si>
  <si>
    <t>-</t>
  </si>
  <si>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</si>
  <si>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高齢者の就業延人員数
２年度：1,500人日以上</t>
    <phoneticPr fontId="5"/>
  </si>
  <si>
    <t>高齢者の就業延人員数
・29年度：700人日以上
・30年度：3,350人日以上
・元年度：4,500人日以上</t>
    <rPh sb="42" eb="43">
      <t>ガン</t>
    </rPh>
    <phoneticPr fontId="5"/>
  </si>
  <si>
    <t>人日</t>
    <rPh sb="0" eb="2">
      <t>ニンニチ</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</si>
  <si>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</si>
  <si>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</si>
  <si>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</si>
  <si>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</si>
  <si>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</si>
  <si>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受託団体の会員数
（29年度２団体、30年度及び元年度３団体、2年度１団体）</t>
    <rPh sb="24" eb="25">
      <t>ガン</t>
    </rPh>
    <phoneticPr fontId="5"/>
  </si>
  <si>
    <t>人</t>
    <rPh sb="0" eb="1">
      <t>ヒト</t>
    </rPh>
    <phoneticPr fontId="5"/>
  </si>
  <si>
    <t>X:執行額（円）／Y:就業延人員数（人日）　　　　　　　　　　　　　　</t>
    <rPh sb="2" eb="4">
      <t>シッコウ</t>
    </rPh>
    <rPh sb="4" eb="5">
      <t>ガク</t>
    </rPh>
    <rPh sb="6" eb="7">
      <t>エン</t>
    </rPh>
    <rPh sb="11" eb="13">
      <t>シュウギョウ</t>
    </rPh>
    <rPh sb="13" eb="14">
      <t>ノ</t>
    </rPh>
    <rPh sb="14" eb="17">
      <t>ジンインスウ</t>
    </rPh>
    <rPh sb="18" eb="20">
      <t>ニンニチ</t>
    </rPh>
    <phoneticPr fontId="5"/>
  </si>
  <si>
    <t>X/Y</t>
    <phoneticPr fontId="5"/>
  </si>
  <si>
    <t>円/人日</t>
    <rPh sb="0" eb="1">
      <t>エン</t>
    </rPh>
    <rPh sb="2" eb="4">
      <t>ニンニチ</t>
    </rPh>
    <phoneticPr fontId="5"/>
  </si>
  <si>
    <t>45,063,430円
/2,722人日</t>
    <phoneticPr fontId="5"/>
  </si>
  <si>
    <t>本事業は、対象となる高齢者及び企業ニーズ調査等の結果を用いて実施するものであり、国民及び社会のニーズを反映している。</t>
    <phoneticPr fontId="5"/>
  </si>
  <si>
    <t>高齢化や労働力人口の減少が進行する中で、高齢者に就業機会を提供する団体を増やし、高齢者の就業を推進することは、高齢法第５条の国の支援として全国的に実施すべきものである。</t>
    <phoneticPr fontId="5"/>
  </si>
  <si>
    <t>高齢化や労働力人口の減少が進行する中で、働く意欲のある高齢者の就業を促進することは、国の喫緊の課題であり、優先して実施する必要がある。</t>
    <phoneticPr fontId="5"/>
  </si>
  <si>
    <t>有</t>
  </si>
  <si>
    <t>無</t>
  </si>
  <si>
    <t>本事業について企業OB会等への周知が充分ではなかったと考えられる。ただし、今後、新規の入札は実施しないところ。</t>
    <phoneticPr fontId="5"/>
  </si>
  <si>
    <t>‐</t>
  </si>
  <si>
    <t>事業を採択される際の必要経費として計上された予算に沿って執行するように指導していること、委託費の精算の際に事業に直接関係のない経費がないか精査していることから、事業目的に即し真に必要なものに限定されている。</t>
    <phoneticPr fontId="5"/>
  </si>
  <si>
    <t>△</t>
  </si>
  <si>
    <t>-</t>
    <phoneticPr fontId="5"/>
  </si>
  <si>
    <t>会員向け講習を事務局職員が実施する、関係企業の建物の一室に事務局を設置することにより賃貸料を削減する等、コスト削減を行っている。</t>
    <phoneticPr fontId="5"/>
  </si>
  <si>
    <t>本事業は業界団体や企業0B会により高齢者の就労支援等を行う団体の検証を行うモデル事業であるが、受託団体が０Ｂ会員の就労ニーズ及び技能を熟知しており、OB会員に対して適切な就職支援ができるため、より効果的に事業運営ができている。</t>
    <phoneticPr fontId="5"/>
  </si>
  <si>
    <t>-</t>
    <phoneticPr fontId="5"/>
  </si>
  <si>
    <t>-</t>
    <phoneticPr fontId="5"/>
  </si>
  <si>
    <t>-</t>
    <phoneticPr fontId="5"/>
  </si>
  <si>
    <t>新29－0029</t>
    <phoneticPr fontId="5"/>
  </si>
  <si>
    <t>元年度はより効率的に実施されており、単位当たりコストは妥当な水準になっている。</t>
    <rPh sb="0" eb="2">
      <t>ガンネン</t>
    </rPh>
    <rPh sb="2" eb="3">
      <t>ド</t>
    </rPh>
    <rPh sb="6" eb="9">
      <t>コウリツテキ</t>
    </rPh>
    <rPh sb="10" eb="12">
      <t>ジッシ</t>
    </rPh>
    <rPh sb="18" eb="20">
      <t>タンイ</t>
    </rPh>
    <rPh sb="20" eb="21">
      <t>ア</t>
    </rPh>
    <rPh sb="27" eb="29">
      <t>ダトウ</t>
    </rPh>
    <rPh sb="30" eb="32">
      <t>スイジュン</t>
    </rPh>
    <phoneticPr fontId="5"/>
  </si>
  <si>
    <t>成果実績は成果目標を大きく上回る結果になっている。</t>
    <rPh sb="0" eb="2">
      <t>セイカ</t>
    </rPh>
    <rPh sb="2" eb="4">
      <t>ジッセキ</t>
    </rPh>
    <rPh sb="5" eb="7">
      <t>セイカ</t>
    </rPh>
    <rPh sb="7" eb="9">
      <t>モクヒョウ</t>
    </rPh>
    <rPh sb="10" eb="11">
      <t>オオ</t>
    </rPh>
    <rPh sb="13" eb="15">
      <t>ウワマワ</t>
    </rPh>
    <rPh sb="16" eb="18">
      <t>ケッカ</t>
    </rPh>
    <phoneticPr fontId="5"/>
  </si>
  <si>
    <t>活動実績は見込みに見合ったものとなっている。</t>
    <rPh sb="0" eb="2">
      <t>カツドウ</t>
    </rPh>
    <rPh sb="2" eb="4">
      <t>ジッセキ</t>
    </rPh>
    <rPh sb="5" eb="7">
      <t>ミコ</t>
    </rPh>
    <rPh sb="9" eb="11">
      <t>ミア</t>
    </rPh>
    <phoneticPr fontId="5"/>
  </si>
  <si>
    <t>平成29年度予算執行率が51％となっているのは、３団体分を見込んでいたところ入札の結果２団体のみ受託したためであり、平成30年度についても61％とあるのは2団体分を見込んでいたところ入札の結果1団体のみ受託したためである。
成果実績（アウトカム）及び活動実績（アウトプット）ともに29年度～元年度は目標を超える数値であり、一定の成果を出している。
高齢化や労働力人口の減少が進行する中、高齢者の就業促進は喫緊の課題であり、高齢者の就業を推進するためには、より多様な民間団体が高齢者に就業機会を提供する必要があるため、事業終了までに、他団体が活用可能な報告書を作成し、広く周知していくこととする。</t>
    <rPh sb="0" eb="2">
      <t>ヘイセイ</t>
    </rPh>
    <rPh sb="4" eb="6">
      <t>ネンド</t>
    </rPh>
    <rPh sb="6" eb="8">
      <t>ヨサン</t>
    </rPh>
    <rPh sb="8" eb="11">
      <t>シッコウリツ</t>
    </rPh>
    <rPh sb="25" eb="27">
      <t>ダンタイ</t>
    </rPh>
    <rPh sb="27" eb="28">
      <t>ブン</t>
    </rPh>
    <rPh sb="29" eb="31">
      <t>ミコ</t>
    </rPh>
    <rPh sb="38" eb="40">
      <t>ニュウサツ</t>
    </rPh>
    <rPh sb="41" eb="43">
      <t>ケッカ</t>
    </rPh>
    <rPh sb="44" eb="46">
      <t>ダンタイ</t>
    </rPh>
    <rPh sb="48" eb="50">
      <t>ジュタク</t>
    </rPh>
    <rPh sb="58" eb="60">
      <t>ヘイセイ</t>
    </rPh>
    <rPh sb="62" eb="64">
      <t>ネンド</t>
    </rPh>
    <rPh sb="78" eb="80">
      <t>ダンタイ</t>
    </rPh>
    <rPh sb="80" eb="81">
      <t>ブン</t>
    </rPh>
    <rPh sb="82" eb="84">
      <t>ミコ</t>
    </rPh>
    <rPh sb="91" eb="93">
      <t>ニュウサツ</t>
    </rPh>
    <rPh sb="94" eb="96">
      <t>ケッカ</t>
    </rPh>
    <rPh sb="97" eb="99">
      <t>ダンタイ</t>
    </rPh>
    <rPh sb="101" eb="103">
      <t>ジュタク</t>
    </rPh>
    <rPh sb="112" eb="114">
      <t>セイカ</t>
    </rPh>
    <rPh sb="114" eb="116">
      <t>ジッセキ</t>
    </rPh>
    <rPh sb="123" eb="124">
      <t>オヨ</t>
    </rPh>
    <rPh sb="125" eb="127">
      <t>カツドウ</t>
    </rPh>
    <rPh sb="127" eb="129">
      <t>ジッセキ</t>
    </rPh>
    <rPh sb="142" eb="144">
      <t>ネンド</t>
    </rPh>
    <phoneticPr fontId="22"/>
  </si>
  <si>
    <t>A.前田建設工業富士見会</t>
    <rPh sb="2" eb="4">
      <t>マエダ</t>
    </rPh>
    <rPh sb="4" eb="6">
      <t>ケンセツ</t>
    </rPh>
    <rPh sb="6" eb="8">
      <t>コウギョウ</t>
    </rPh>
    <rPh sb="8" eb="11">
      <t>フジミ</t>
    </rPh>
    <rPh sb="11" eb="12">
      <t>カイ</t>
    </rPh>
    <phoneticPr fontId="5"/>
  </si>
  <si>
    <t>就労支援団体育成モデル事業に係る委託事業</t>
    <rPh sb="0" eb="2">
      <t>シュウロウ</t>
    </rPh>
    <rPh sb="2" eb="4">
      <t>シエン</t>
    </rPh>
    <rPh sb="4" eb="6">
      <t>ダンタイ</t>
    </rPh>
    <rPh sb="6" eb="8">
      <t>イクセイ</t>
    </rPh>
    <rPh sb="11" eb="13">
      <t>ジギョウ</t>
    </rPh>
    <rPh sb="14" eb="15">
      <t>カカ</t>
    </rPh>
    <rPh sb="16" eb="18">
      <t>イタク</t>
    </rPh>
    <rPh sb="18" eb="20">
      <t>ジギョウ</t>
    </rPh>
    <phoneticPr fontId="5"/>
  </si>
  <si>
    <t>前田建設工業富士見会</t>
    <rPh sb="0" eb="2">
      <t>マエダ</t>
    </rPh>
    <rPh sb="2" eb="4">
      <t>ケンセツ</t>
    </rPh>
    <rPh sb="4" eb="6">
      <t>コウギョウ</t>
    </rPh>
    <rPh sb="6" eb="9">
      <t>フジミ</t>
    </rPh>
    <rPh sb="9" eb="10">
      <t>カイ</t>
    </rPh>
    <phoneticPr fontId="5"/>
  </si>
  <si>
    <t>NPO法人埼玉OBサポーターズ倶楽部</t>
    <rPh sb="3" eb="5">
      <t>ホウジン</t>
    </rPh>
    <rPh sb="5" eb="7">
      <t>サイタマ</t>
    </rPh>
    <rPh sb="15" eb="18">
      <t>クラブ</t>
    </rPh>
    <phoneticPr fontId="5"/>
  </si>
  <si>
    <t>NPO法人アクティブシニア支援機構</t>
    <rPh sb="3" eb="5">
      <t>ホウジン</t>
    </rPh>
    <rPh sb="13" eb="15">
      <t>シエン</t>
    </rPh>
    <rPh sb="15" eb="17">
      <t>キコウ</t>
    </rPh>
    <phoneticPr fontId="5"/>
  </si>
  <si>
    <t>-</t>
    <phoneticPr fontId="5"/>
  </si>
  <si>
    <t>-</t>
    <phoneticPr fontId="5"/>
  </si>
  <si>
    <r>
      <t>N</t>
    </r>
    <r>
      <rPr>
        <sz val="11"/>
        <rFont val="ＭＳ Ｐゴシック"/>
        <family val="3"/>
        <charset val="128"/>
      </rPr>
      <t>PO法人埼玉OBサポーターズ倶楽部</t>
    </r>
    <rPh sb="3" eb="5">
      <t>ホウジン</t>
    </rPh>
    <rPh sb="5" eb="7">
      <t>サイタマ</t>
    </rPh>
    <rPh sb="15" eb="18">
      <t>クラブ</t>
    </rPh>
    <phoneticPr fontId="5"/>
  </si>
  <si>
    <t>受託団体のHPに掲載するとともに、セミナー等においてパンフレットを活用し周知を行っている。</t>
    <rPh sb="0" eb="2">
      <t>ジュタク</t>
    </rPh>
    <rPh sb="2" eb="4">
      <t>ダンタイ</t>
    </rPh>
    <rPh sb="8" eb="10">
      <t>ケイサイ</t>
    </rPh>
    <rPh sb="21" eb="22">
      <t>トウ</t>
    </rPh>
    <rPh sb="33" eb="35">
      <t>カツヨウ</t>
    </rPh>
    <rPh sb="36" eb="38">
      <t>シュウチ</t>
    </rPh>
    <rPh sb="39" eb="40">
      <t>オコナ</t>
    </rPh>
    <phoneticPr fontId="5"/>
  </si>
  <si>
    <t>29年度は３団体、30年度は２団体の受託を見込んでいたが、結果的に前者は２団体、後者は１団体となったため、不用率が大きくなった。</t>
    <rPh sb="53" eb="55">
      <t>フヨウ</t>
    </rPh>
    <phoneticPr fontId="5"/>
  </si>
  <si>
    <t>平成29年度～令和元年度の事業目標は達成できている。
令和２年度実施の受託団体が成果を出せるよう、受託団体とより連携して事業を推進する必要がある。
今後は、受託団体が作成する報告書の周知方法についても、連携して検討していく。</t>
    <rPh sb="0" eb="2">
      <t>ヘイセイ</t>
    </rPh>
    <rPh sb="4" eb="6">
      <t>ネンド</t>
    </rPh>
    <rPh sb="7" eb="9">
      <t>レイワ</t>
    </rPh>
    <phoneticPr fontId="5"/>
  </si>
  <si>
    <t>71,593,784円
/14,117人日</t>
    <phoneticPr fontId="5"/>
  </si>
  <si>
    <t>A</t>
  </si>
  <si>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</si>
  <si>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</si>
  <si>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</si>
  <si>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</si>
  <si>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業界団体や企業OB会等の民間団体が高齢者に就業機会を提供する取組の効果を検証するため、業界団体や企業OB会等が高齢者に就業機会を提供するモデル事業を実施することにより、高齢者の雇用の安定・促進を図る。</t>
    <rPh sb="0" eb="2">
      <t>ギョウカイ</t>
    </rPh>
    <rPh sb="2" eb="4">
      <t>ダンタイ</t>
    </rPh>
    <rPh sb="5" eb="7">
      <t>キギョウ</t>
    </rPh>
    <rPh sb="9" eb="10">
      <t>カイ</t>
    </rPh>
    <rPh sb="10" eb="11">
      <t>トウ</t>
    </rPh>
    <rPh sb="12" eb="14">
      <t>ミンカン</t>
    </rPh>
    <rPh sb="14" eb="16">
      <t>ダンタイ</t>
    </rPh>
    <rPh sb="17" eb="20">
      <t>コウレイシャ</t>
    </rPh>
    <rPh sb="21" eb="23">
      <t>シュウギョウ</t>
    </rPh>
    <rPh sb="23" eb="25">
      <t>キカイ</t>
    </rPh>
    <rPh sb="26" eb="28">
      <t>テイキョウ</t>
    </rPh>
    <rPh sb="30" eb="32">
      <t>トリクミ</t>
    </rPh>
    <rPh sb="33" eb="35">
      <t>コウカ</t>
    </rPh>
    <rPh sb="36" eb="38">
      <t>ケンショウ</t>
    </rPh>
    <rPh sb="43" eb="45">
      <t>ギョウカイ</t>
    </rPh>
    <rPh sb="45" eb="47">
      <t>ダンタイ</t>
    </rPh>
    <rPh sb="48" eb="50">
      <t>キギョウ</t>
    </rPh>
    <rPh sb="52" eb="53">
      <t>カイ</t>
    </rPh>
    <rPh sb="53" eb="54">
      <t>トウ</t>
    </rPh>
    <rPh sb="55" eb="58">
      <t>コウレイシャ</t>
    </rPh>
    <rPh sb="59" eb="61">
      <t>シュウギョウ</t>
    </rPh>
    <rPh sb="61" eb="63">
      <t>キカイ</t>
    </rPh>
    <rPh sb="64" eb="66">
      <t>テイキョウ</t>
    </rPh>
    <rPh sb="71" eb="73">
      <t>ジギョウ</t>
    </rPh>
    <rPh sb="74" eb="76">
      <t>ジッシ</t>
    </rPh>
    <rPh sb="84" eb="87">
      <t>コウレイシャ</t>
    </rPh>
    <rPh sb="88" eb="90">
      <t>コヨウ</t>
    </rPh>
    <rPh sb="91" eb="93">
      <t>アンテイ</t>
    </rPh>
    <rPh sb="94" eb="96">
      <t>ソクシン</t>
    </rPh>
    <rPh sb="97" eb="98">
      <t>ハカ</t>
    </rPh>
    <phoneticPr fontId="5"/>
  </si>
  <si>
    <t>-</t>
    <phoneticPr fontId="5"/>
  </si>
  <si>
    <t>-</t>
    <phoneticPr fontId="5"/>
  </si>
  <si>
    <t>-</t>
    <phoneticPr fontId="5"/>
  </si>
  <si>
    <t>-</t>
    <phoneticPr fontId="5"/>
  </si>
  <si>
    <t>-</t>
    <phoneticPr fontId="5"/>
  </si>
  <si>
    <t>-</t>
    <phoneticPr fontId="5"/>
  </si>
  <si>
    <t>0590</t>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</si>
  <si>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</si>
  <si>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</si>
  <si>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</si>
  <si>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</si>
  <si>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就労支援団体育成モデル事業に係る委託事業の人件費</t>
    <rPh sb="0" eb="2">
      <t>シュウロウ</t>
    </rPh>
    <rPh sb="2" eb="4">
      <t>シエン</t>
    </rPh>
    <rPh sb="4" eb="6">
      <t>ダンタイ</t>
    </rPh>
    <rPh sb="6" eb="8">
      <t>イクセイ</t>
    </rPh>
    <rPh sb="11" eb="13">
      <t>ジギョウ</t>
    </rPh>
    <rPh sb="14" eb="15">
      <t>カカ</t>
    </rPh>
    <rPh sb="16" eb="18">
      <t>イタク</t>
    </rPh>
    <rPh sb="18" eb="20">
      <t>ジギョウ</t>
    </rPh>
    <rPh sb="21" eb="24">
      <t>ジンケンヒ</t>
    </rPh>
    <phoneticPr fontId="5"/>
  </si>
  <si>
    <t>就労支援団体育成モデル事業に係る委託事業の事業費</t>
    <rPh sb="0" eb="2">
      <t>シュウロウ</t>
    </rPh>
    <rPh sb="2" eb="4">
      <t>シエン</t>
    </rPh>
    <rPh sb="4" eb="6">
      <t>ダンタイ</t>
    </rPh>
    <rPh sb="6" eb="8">
      <t>イクセイ</t>
    </rPh>
    <rPh sb="11" eb="13">
      <t>ジギョウ</t>
    </rPh>
    <rPh sb="14" eb="15">
      <t>カカ</t>
    </rPh>
    <rPh sb="16" eb="18">
      <t>イタク</t>
    </rPh>
    <rPh sb="18" eb="20">
      <t>ジギョウ</t>
    </rPh>
    <rPh sb="21" eb="24">
      <t>ジギョウヒ</t>
    </rPh>
    <phoneticPr fontId="5"/>
  </si>
  <si>
    <t>就労支援団体育成モデル事業に係る委託事業の管理費</t>
    <rPh sb="0" eb="2">
      <t>シュウロウ</t>
    </rPh>
    <rPh sb="2" eb="4">
      <t>シエン</t>
    </rPh>
    <rPh sb="4" eb="6">
      <t>ダンタイ</t>
    </rPh>
    <rPh sb="6" eb="8">
      <t>イクセイ</t>
    </rPh>
    <rPh sb="11" eb="13">
      <t>ジギョウ</t>
    </rPh>
    <rPh sb="14" eb="15">
      <t>カカ</t>
    </rPh>
    <rPh sb="16" eb="18">
      <t>イタク</t>
    </rPh>
    <rPh sb="18" eb="20">
      <t>ジギョウ</t>
    </rPh>
    <rPh sb="21" eb="24">
      <t>カンリヒ</t>
    </rPh>
    <phoneticPr fontId="5"/>
  </si>
  <si>
    <t>就労支援団体育成モデル事業に係る委託事業の消費税</t>
    <rPh sb="0" eb="2">
      <t>シュウロウ</t>
    </rPh>
    <rPh sb="2" eb="4">
      <t>シエン</t>
    </rPh>
    <rPh sb="4" eb="6">
      <t>ダンタイ</t>
    </rPh>
    <rPh sb="6" eb="8">
      <t>イクセイ</t>
    </rPh>
    <rPh sb="11" eb="13">
      <t>ジギョウ</t>
    </rPh>
    <rPh sb="14" eb="15">
      <t>カカ</t>
    </rPh>
    <rPh sb="16" eb="18">
      <t>イタク</t>
    </rPh>
    <rPh sb="18" eb="20">
      <t>ジギョウ</t>
    </rPh>
    <rPh sb="21" eb="24">
      <t>ショウヒゼイ</t>
    </rPh>
    <phoneticPr fontId="5"/>
  </si>
  <si>
    <t>就労支援団体育成モデル事業に係る委託事業
（平成30年度契約に係る消費税増税に伴う変更契約）</t>
    <rPh sb="0" eb="2">
      <t>シュウロウ</t>
    </rPh>
    <rPh sb="2" eb="4">
      <t>シエン</t>
    </rPh>
    <rPh sb="4" eb="6">
      <t>ダンタイ</t>
    </rPh>
    <rPh sb="6" eb="8">
      <t>イクセイ</t>
    </rPh>
    <rPh sb="11" eb="13">
      <t>ジギョウ</t>
    </rPh>
    <rPh sb="14" eb="15">
      <t>カカ</t>
    </rPh>
    <rPh sb="16" eb="18">
      <t>イタク</t>
    </rPh>
    <rPh sb="18" eb="20">
      <t>ジギョウ</t>
    </rPh>
    <rPh sb="22" eb="24">
      <t>ヘイセイ</t>
    </rPh>
    <rPh sb="26" eb="28">
      <t>ネンド</t>
    </rPh>
    <rPh sb="28" eb="30">
      <t>ケイヤク</t>
    </rPh>
    <rPh sb="31" eb="32">
      <t>カカ</t>
    </rPh>
    <rPh sb="33" eb="36">
      <t>ショウヒゼイ</t>
    </rPh>
    <rPh sb="36" eb="38">
      <t>ゾウゼイ</t>
    </rPh>
    <rPh sb="39" eb="40">
      <t>トモナ</t>
    </rPh>
    <rPh sb="41" eb="43">
      <t>ヘンコウ</t>
    </rPh>
    <rPh sb="43" eb="45">
      <t>ケイヤク</t>
    </rPh>
    <phoneticPr fontId="5"/>
  </si>
  <si>
    <t>就労支援団体育成モデル事業に係る委託事業
（平成29年度契約に係る消費税増税に伴う変更契約）</t>
    <rPh sb="0" eb="2">
      <t>シュウロウ</t>
    </rPh>
    <rPh sb="2" eb="4">
      <t>シエン</t>
    </rPh>
    <rPh sb="4" eb="6">
      <t>ダンタイ</t>
    </rPh>
    <rPh sb="6" eb="8">
      <t>イクセイ</t>
    </rPh>
    <rPh sb="11" eb="13">
      <t>ジギョウ</t>
    </rPh>
    <rPh sb="14" eb="15">
      <t>カカ</t>
    </rPh>
    <rPh sb="16" eb="18">
      <t>イタク</t>
    </rPh>
    <rPh sb="18" eb="20">
      <t>ジギョウ</t>
    </rPh>
    <phoneticPr fontId="5"/>
  </si>
  <si>
    <t>-</t>
    <phoneticPr fontId="5"/>
  </si>
  <si>
    <t>既契約の内容変更のため</t>
    <rPh sb="0" eb="1">
      <t>キ</t>
    </rPh>
    <rPh sb="1" eb="3">
      <t>ケイヤク</t>
    </rPh>
    <rPh sb="4" eb="6">
      <t>ナイヨウ</t>
    </rPh>
    <rPh sb="6" eb="8">
      <t>ヘンコウ</t>
    </rPh>
    <phoneticPr fontId="5"/>
  </si>
  <si>
    <t>-</t>
    <phoneticPr fontId="5"/>
  </si>
  <si>
    <t>31,039,000円／1,500人日</t>
    <rPh sb="10" eb="11">
      <t>エン</t>
    </rPh>
    <rPh sb="17" eb="19">
      <t>ニンニチ</t>
    </rPh>
    <phoneticPr fontId="5"/>
  </si>
  <si>
    <t xml:space="preserve">71,283,019円／20,706人日
</t>
    <rPh sb="18" eb="20">
      <t>ニンニチ</t>
    </rPh>
    <phoneticPr fontId="5"/>
  </si>
  <si>
    <t>高齢者雇用対策課長
五百籏頭 千奈美</t>
    <phoneticPr fontId="5"/>
  </si>
  <si>
    <t>執行率を踏まえ、予算額を縮減すること。</t>
    <phoneticPr fontId="5"/>
  </si>
  <si>
    <t>令和２年度限りで事業終了。</t>
    <phoneticPr fontId="5"/>
  </si>
  <si>
    <t>令和２年度限りで事業終了。</t>
    <rPh sb="0" eb="2">
      <t>レイワ</t>
    </rPh>
    <rPh sb="3" eb="5">
      <t>ネンド</t>
    </rPh>
    <rPh sb="5" eb="6">
      <t>カギ</t>
    </rPh>
    <rPh sb="8" eb="10">
      <t>ジギョウ</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</si>
</sst>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193074</xdr:colOff>
      <xdr:row>741</xdr:row>
      <xdr:rowOff>321791</xdr:rowOff>
    </xdr:from>
    <xdr:to>
      <xdr:col>35</xdr:col>
      <xdr:colOff>201916</xdr:colOff>
      <xdr:row>742</xdr:row>
      <xdr:rowOff>328045</xdr:rowOff>
    </xdr:to>
    <xdr:sp macro="" textlink="">
      <xdr:nvSpPr>
        <xdr:cNvPr id="2" name="テキスト ボックス 1"/>
        <xdr:cNvSpPr txBox="1"/>
      </xdr:nvSpPr>
      <xdr:spPr>
        <a:xfrm>
          <a:off x="4517939" y="40404021"/>
          <a:ext cx="2892085" cy="35378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algn="ctr"/>
          <a:r>
            <a:rPr kumimoji="1" lang="ja-JP" altLang="en-US" sz="1100">
              <a:solidFill>
                <a:schemeClr val="tx1"/>
              </a:solidFill>
            </a:rPr>
            <a:t>就労支援団体育成モデル事業</a:t>
          </a:r>
        </a:p>
      </xdr:txBody>
    </xdr:sp>
    <xdr:clientData/>
  </xdr:twoCellAnchor>
  <xdr:twoCellAnchor>
    <xdr:from>
      <xdr:col>22</xdr:col>
      <xdr:colOff>167332</xdr:colOff>
      <xdr:row>743</xdr:row>
      <xdr:rowOff>205946</xdr:rowOff>
    </xdr:from>
    <xdr:to>
      <xdr:col>34</xdr:col>
      <xdr:colOff>153537</xdr:colOff>
      <xdr:row>746</xdr:row>
      <xdr:rowOff>211661</xdr:rowOff>
    </xdr:to>
    <xdr:sp macro="" textlink="">
      <xdr:nvSpPr>
        <xdr:cNvPr id="4" name="正方形/長方形 3"/>
        <xdr:cNvSpPr/>
      </xdr:nvSpPr>
      <xdr:spPr>
        <a:xfrm>
          <a:off x="4698143" y="40983243"/>
          <a:ext cx="2457556" cy="104831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25</xdr:col>
      <xdr:colOff>51486</xdr:colOff>
      <xdr:row>746</xdr:row>
      <xdr:rowOff>296047</xdr:rowOff>
    </xdr:from>
    <xdr:to>
      <xdr:col>33</xdr:col>
      <xdr:colOff>61268</xdr:colOff>
      <xdr:row>747</xdr:row>
      <xdr:rowOff>329514</xdr:rowOff>
    </xdr:to>
    <xdr:sp macro="" textlink="">
      <xdr:nvSpPr>
        <xdr:cNvPr id="6" name="テキスト ボックス 5"/>
        <xdr:cNvSpPr txBox="1"/>
      </xdr:nvSpPr>
      <xdr:spPr>
        <a:xfrm>
          <a:off x="5200135" y="42115946"/>
          <a:ext cx="165734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制度設計・進捗管理</a:t>
          </a:r>
        </a:p>
      </xdr:txBody>
    </xdr:sp>
    <xdr:clientData/>
  </xdr:twoCellAnchor>
  <xdr:twoCellAnchor>
    <xdr:from>
      <xdr:col>24</xdr:col>
      <xdr:colOff>167331</xdr:colOff>
      <xdr:row>746</xdr:row>
      <xdr:rowOff>283176</xdr:rowOff>
    </xdr:from>
    <xdr:to>
      <xdr:col>32</xdr:col>
      <xdr:colOff>110269</xdr:colOff>
      <xdr:row>747</xdr:row>
      <xdr:rowOff>330250</xdr:rowOff>
    </xdr:to>
    <xdr:sp macro="" textlink="">
      <xdr:nvSpPr>
        <xdr:cNvPr id="7" name="大かっこ 6"/>
        <xdr:cNvSpPr/>
      </xdr:nvSpPr>
      <xdr:spPr>
        <a:xfrm>
          <a:off x="5110034" y="42103075"/>
          <a:ext cx="1590505" cy="3946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102973</xdr:colOff>
      <xdr:row>747</xdr:row>
      <xdr:rowOff>334663</xdr:rowOff>
    </xdr:from>
    <xdr:to>
      <xdr:col>28</xdr:col>
      <xdr:colOff>115397</xdr:colOff>
      <xdr:row>751</xdr:row>
      <xdr:rowOff>252652</xdr:rowOff>
    </xdr:to>
    <xdr:cxnSp macro="">
      <xdr:nvCxnSpPr>
        <xdr:cNvPr id="8" name="直線矢印コネクタ 7"/>
        <xdr:cNvCxnSpPr/>
      </xdr:nvCxnSpPr>
      <xdr:spPr>
        <a:xfrm>
          <a:off x="5869459" y="42502095"/>
          <a:ext cx="12424" cy="13081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25743</xdr:colOff>
      <xdr:row>752</xdr:row>
      <xdr:rowOff>51486</xdr:rowOff>
    </xdr:from>
    <xdr:to>
      <xdr:col>34</xdr:col>
      <xdr:colOff>18759</xdr:colOff>
      <xdr:row>752</xdr:row>
      <xdr:rowOff>302148</xdr:rowOff>
    </xdr:to>
    <xdr:sp macro="" textlink="">
      <xdr:nvSpPr>
        <xdr:cNvPr id="9" name="テキスト ボックス 8"/>
        <xdr:cNvSpPr txBox="1"/>
      </xdr:nvSpPr>
      <xdr:spPr>
        <a:xfrm>
          <a:off x="4762500" y="43956587"/>
          <a:ext cx="2258421" cy="250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委託（随意契約（企画競争）</a:t>
          </a:r>
          <a:r>
            <a:rPr kumimoji="1" lang="en-US" altLang="ja-JP" sz="1100"/>
            <a:t>】</a:t>
          </a:r>
        </a:p>
      </xdr:txBody>
    </xdr:sp>
    <xdr:clientData/>
  </xdr:twoCellAnchor>
  <xdr:twoCellAnchor>
    <xdr:from>
      <xdr:col>22</xdr:col>
      <xdr:colOff>193074</xdr:colOff>
      <xdr:row>753</xdr:row>
      <xdr:rowOff>77230</xdr:rowOff>
    </xdr:from>
    <xdr:to>
      <xdr:col>34</xdr:col>
      <xdr:colOff>188804</xdr:colOff>
      <xdr:row>756</xdr:row>
      <xdr:rowOff>82947</xdr:rowOff>
    </xdr:to>
    <xdr:sp macro="" textlink="">
      <xdr:nvSpPr>
        <xdr:cNvPr id="10" name="正方形/長方形 9"/>
        <xdr:cNvSpPr/>
      </xdr:nvSpPr>
      <xdr:spPr>
        <a:xfrm>
          <a:off x="4723885" y="44329865"/>
          <a:ext cx="2467081" cy="104831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受託者（３民間団体）</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22</xdr:col>
      <xdr:colOff>64358</xdr:colOff>
      <xdr:row>756</xdr:row>
      <xdr:rowOff>308919</xdr:rowOff>
    </xdr:from>
    <xdr:to>
      <xdr:col>34</xdr:col>
      <xdr:colOff>178364</xdr:colOff>
      <xdr:row>757</xdr:row>
      <xdr:rowOff>437635</xdr:rowOff>
    </xdr:to>
    <xdr:sp macro="" textlink="">
      <xdr:nvSpPr>
        <xdr:cNvPr id="11" name="大かっこ 10"/>
        <xdr:cNvSpPr/>
      </xdr:nvSpPr>
      <xdr:spPr>
        <a:xfrm>
          <a:off x="4595169" y="45604155"/>
          <a:ext cx="2585357" cy="4762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756</xdr:row>
      <xdr:rowOff>154459</xdr:rowOff>
    </xdr:from>
    <xdr:to>
      <xdr:col>35</xdr:col>
      <xdr:colOff>1174</xdr:colOff>
      <xdr:row>757</xdr:row>
      <xdr:rowOff>575730</xdr:rowOff>
    </xdr:to>
    <xdr:sp macro="" textlink="">
      <xdr:nvSpPr>
        <xdr:cNvPr id="12" name="テキスト ボックス 11"/>
        <xdr:cNvSpPr txBox="1"/>
      </xdr:nvSpPr>
      <xdr:spPr>
        <a:xfrm>
          <a:off x="4736757" y="45449695"/>
          <a:ext cx="2472525" cy="76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高齢者に就業機会を提供する事業の実施、成果のとりまとめ、周知等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607</v>
      </c>
      <c r="AT2" s="970"/>
      <c r="AU2" s="970"/>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530</v>
      </c>
      <c r="H5" s="841"/>
      <c r="I5" s="841"/>
      <c r="J5" s="841"/>
      <c r="K5" s="841"/>
      <c r="L5" s="841"/>
      <c r="M5" s="842" t="s">
        <v>66</v>
      </c>
      <c r="N5" s="843"/>
      <c r="O5" s="843"/>
      <c r="P5" s="843"/>
      <c r="Q5" s="843"/>
      <c r="R5" s="844"/>
      <c r="S5" s="845" t="s">
        <v>534</v>
      </c>
      <c r="T5" s="841"/>
      <c r="U5" s="841"/>
      <c r="V5" s="841"/>
      <c r="W5" s="841"/>
      <c r="X5" s="846"/>
      <c r="Y5" s="699" t="s">
        <v>3</v>
      </c>
      <c r="Z5" s="546"/>
      <c r="AA5" s="546"/>
      <c r="AB5" s="546"/>
      <c r="AC5" s="546"/>
      <c r="AD5" s="547"/>
      <c r="AE5" s="700" t="s">
        <v>566</v>
      </c>
      <c r="AF5" s="700"/>
      <c r="AG5" s="700"/>
      <c r="AH5" s="700"/>
      <c r="AI5" s="700"/>
      <c r="AJ5" s="700"/>
      <c r="AK5" s="700"/>
      <c r="AL5" s="700"/>
      <c r="AM5" s="700"/>
      <c r="AN5" s="700"/>
      <c r="AO5" s="700"/>
      <c r="AP5" s="701"/>
      <c r="AQ5" s="702" t="s">
        <v>648</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569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7" t="str">
        <f>入力規則等!A27</f>
        <v>-</v>
      </c>
      <c r="H8" s="721"/>
      <c r="I8" s="721"/>
      <c r="J8" s="721"/>
      <c r="K8" s="721"/>
      <c r="L8" s="721"/>
      <c r="M8" s="721"/>
      <c r="N8" s="721"/>
      <c r="O8" s="721"/>
      <c r="P8" s="721"/>
      <c r="Q8" s="721"/>
      <c r="R8" s="721"/>
      <c r="S8" s="721"/>
      <c r="T8" s="721"/>
      <c r="U8" s="721"/>
      <c r="V8" s="721"/>
      <c r="W8" s="721"/>
      <c r="X8" s="938"/>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0" t="s">
        <v>24</v>
      </c>
      <c r="B12" s="981"/>
      <c r="C12" s="981"/>
      <c r="D12" s="981"/>
      <c r="E12" s="981"/>
      <c r="F12" s="982"/>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88</v>
      </c>
      <c r="Q13" s="659"/>
      <c r="R13" s="659"/>
      <c r="S13" s="659"/>
      <c r="T13" s="659"/>
      <c r="U13" s="659"/>
      <c r="V13" s="660"/>
      <c r="W13" s="658">
        <v>119</v>
      </c>
      <c r="X13" s="659"/>
      <c r="Y13" s="659"/>
      <c r="Z13" s="659"/>
      <c r="AA13" s="659"/>
      <c r="AB13" s="659"/>
      <c r="AC13" s="660"/>
      <c r="AD13" s="658">
        <v>92</v>
      </c>
      <c r="AE13" s="659"/>
      <c r="AF13" s="659"/>
      <c r="AG13" s="659"/>
      <c r="AH13" s="659"/>
      <c r="AI13" s="659"/>
      <c r="AJ13" s="660"/>
      <c r="AK13" s="658">
        <v>31</v>
      </c>
      <c r="AL13" s="659"/>
      <c r="AM13" s="659"/>
      <c r="AN13" s="659"/>
      <c r="AO13" s="659"/>
      <c r="AP13" s="659"/>
      <c r="AQ13" s="660"/>
      <c r="AR13" s="920">
        <v>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572</v>
      </c>
      <c r="Q14" s="659"/>
      <c r="R14" s="659"/>
      <c r="S14" s="659"/>
      <c r="T14" s="659"/>
      <c r="U14" s="659"/>
      <c r="V14" s="660"/>
      <c r="W14" s="658" t="s">
        <v>572</v>
      </c>
      <c r="X14" s="659"/>
      <c r="Y14" s="659"/>
      <c r="Z14" s="659"/>
      <c r="AA14" s="659"/>
      <c r="AB14" s="659"/>
      <c r="AC14" s="660"/>
      <c r="AD14" s="658" t="s">
        <v>572</v>
      </c>
      <c r="AE14" s="659"/>
      <c r="AF14" s="659"/>
      <c r="AG14" s="659"/>
      <c r="AH14" s="659"/>
      <c r="AI14" s="659"/>
      <c r="AJ14" s="660"/>
      <c r="AK14" s="658" t="s">
        <v>572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572</v>
      </c>
      <c r="Q15" s="659"/>
      <c r="R15" s="659"/>
      <c r="S15" s="659"/>
      <c r="T15" s="659"/>
      <c r="U15" s="659"/>
      <c r="V15" s="660"/>
      <c r="W15" s="658" t="s">
        <v>572</v>
      </c>
      <c r="X15" s="659"/>
      <c r="Y15" s="659"/>
      <c r="Z15" s="659"/>
      <c r="AA15" s="659"/>
      <c r="AB15" s="659"/>
      <c r="AC15" s="660"/>
      <c r="AD15" s="658" t="s">
        <v>572</v>
      </c>
      <c r="AE15" s="659"/>
      <c r="AF15" s="659"/>
      <c r="AG15" s="659"/>
      <c r="AH15" s="659"/>
      <c r="AI15" s="659"/>
      <c r="AJ15" s="660"/>
      <c r="AK15" s="658" t="s">
        <v>572</v>
      </c>
      <c r="AL15" s="659"/>
      <c r="AM15" s="659"/>
      <c r="AN15" s="659"/>
      <c r="AO15" s="659"/>
      <c r="AP15" s="659"/>
      <c r="AQ15" s="660"/>
      <c r="AR15" s="658">
        <v>0</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572</v>
      </c>
      <c r="Q16" s="659"/>
      <c r="R16" s="659"/>
      <c r="S16" s="659"/>
      <c r="T16" s="659"/>
      <c r="U16" s="659"/>
      <c r="V16" s="660"/>
      <c r="W16" s="658" t="s">
        <v>572</v>
      </c>
      <c r="X16" s="659"/>
      <c r="Y16" s="659"/>
      <c r="Z16" s="659"/>
      <c r="AA16" s="659"/>
      <c r="AB16" s="659"/>
      <c r="AC16" s="660"/>
      <c r="AD16" s="658" t="s">
        <v>572</v>
      </c>
      <c r="AE16" s="659"/>
      <c r="AF16" s="659"/>
      <c r="AG16" s="659"/>
      <c r="AH16" s="659"/>
      <c r="AI16" s="659"/>
      <c r="AJ16" s="660"/>
      <c r="AK16" s="658" t="s">
        <v>572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572</v>
      </c>
      <c r="Q17" s="659"/>
      <c r="R17" s="659"/>
      <c r="S17" s="659"/>
      <c r="T17" s="659"/>
      <c r="U17" s="659"/>
      <c r="V17" s="660"/>
      <c r="W17" s="658" t="s">
        <v>572</v>
      </c>
      <c r="X17" s="659"/>
      <c r="Y17" s="659"/>
      <c r="Z17" s="659"/>
      <c r="AA17" s="659"/>
      <c r="AB17" s="659"/>
      <c r="AC17" s="660"/>
      <c r="AD17" s="658" t="s">
        <v>572</v>
      </c>
      <c r="AE17" s="659"/>
      <c r="AF17" s="659"/>
      <c r="AG17" s="659"/>
      <c r="AH17" s="659"/>
      <c r="AI17" s="659"/>
      <c r="AJ17" s="660"/>
      <c r="AK17" s="658" t="s">
        <v>572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88</v>
      </c>
      <c r="Q18" s="880"/>
      <c r="R18" s="880"/>
      <c r="S18" s="880"/>
      <c r="T18" s="880"/>
      <c r="U18" s="880"/>
      <c r="V18" s="881"/>
      <c r="W18" s="879">
        <f>SUM(W13:AC17)</f>
        <v>119</v>
      </c>
      <c r="X18" s="880"/>
      <c r="Y18" s="880"/>
      <c r="Z18" s="880"/>
      <c r="AA18" s="880"/>
      <c r="AB18" s="880"/>
      <c r="AC18" s="881"/>
      <c r="AD18" s="879">
        <f>SUM(AD13:AJ17)</f>
        <v>92</v>
      </c>
      <c r="AE18" s="880"/>
      <c r="AF18" s="880"/>
      <c r="AG18" s="880"/>
      <c r="AH18" s="880"/>
      <c r="AI18" s="880"/>
      <c r="AJ18" s="881"/>
      <c r="AK18" s="879">
        <f>SUM(AK13:AQ17)</f>
        <v>31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45</v>
      </c>
      <c r="Q19" s="659"/>
      <c r="R19" s="659"/>
      <c r="S19" s="659"/>
      <c r="T19" s="659"/>
      <c r="U19" s="659"/>
      <c r="V19" s="660"/>
      <c r="W19" s="658">
        <v>72</v>
      </c>
      <c r="X19" s="659"/>
      <c r="Y19" s="659"/>
      <c r="Z19" s="659"/>
      <c r="AA19" s="659"/>
      <c r="AB19" s="659"/>
      <c r="AC19" s="660"/>
      <c r="AD19" s="658">
        <v>71</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0.51136363636363635</v>
      </c>
      <c r="Q20" s="316"/>
      <c r="R20" s="316"/>
      <c r="S20" s="316"/>
      <c r="T20" s="316"/>
      <c r="U20" s="316"/>
      <c r="V20" s="316"/>
      <c r="W20" s="316">
        <f t="shared" ref="W20" si="0">IF(W18=0, "-", SUM(W19)/W18)</f>
        <v>0.60504201680672265</v>
      </c>
      <c r="X20" s="316"/>
      <c r="Y20" s="316"/>
      <c r="Z20" s="316"/>
      <c r="AA20" s="316"/>
      <c r="AB20" s="316"/>
      <c r="AC20" s="316"/>
      <c r="AD20" s="316">
        <f t="shared" ref="AD20" si="1">IF(AD18=0, "-", SUM(AD19)/AD18)</f>
        <v>0.77173913043478259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3"/>
      <c r="G21" s="314" t="s">
        <v>358</v>
      </c>
      <c r="H21" s="315"/>
      <c r="I21" s="315"/>
      <c r="J21" s="315"/>
      <c r="K21" s="315"/>
      <c r="L21" s="315"/>
      <c r="M21" s="315"/>
      <c r="N21" s="315"/>
      <c r="O21" s="315"/>
      <c r="P21" s="316">
        <f>IF(P19=0, "-", SUM(P19)/SUM(P13,P14))</f>
        <v>0.51136363636363635</v>
      </c>
      <c r="Q21" s="316"/>
      <c r="R21" s="316"/>
      <c r="S21" s="316"/>
      <c r="T21" s="316"/>
      <c r="U21" s="316"/>
      <c r="V21" s="316"/>
      <c r="W21" s="316">
        <f t="shared" ref="W21" si="2">IF(W19=0, "-", SUM(W19)/SUM(W13,W14))</f>
        <v>0.60504201680672265</v>
      </c>
      <c r="X21" s="316"/>
      <c r="Y21" s="316"/>
      <c r="Z21" s="316"/>
      <c r="AA21" s="316"/>
      <c r="AB21" s="316"/>
      <c r="AC21" s="316"/>
      <c r="AD21" s="316">
        <f t="shared" ref="AD21" si="3">IF(AD19=0, "-", SUM(AD19)/SUM(AD13,AD14))</f>
        <v>0.77173913043478259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0" t="s">
        <v>434</v>
      </c>
      <c r="B22" s="951"/>
      <c r="C22" s="951"/>
      <c r="D22" s="951"/>
      <c r="E22" s="951"/>
      <c r="F22" s="952"/>
      <c r="G22" s="988" t="s">
        <v>337</v>
      </c>
      <c r="H22" s="220"/>
      <c r="I22" s="220"/>
      <c r="J22" s="220"/>
      <c r="K22" s="220"/>
      <c r="L22" s="220"/>
      <c r="M22" s="220"/>
      <c r="N22" s="220"/>
      <c r="O22" s="221"/>
      <c r="P22" s="939" t="s">
        <v>435</v>
      </c>
      <c r="Q22" s="220"/>
      <c r="R22" s="220"/>
      <c r="S22" s="220"/>
      <c r="T22" s="220"/>
      <c r="U22" s="220"/>
      <c r="V22" s="221"/>
      <c r="W22" s="939" t="s">
        <v>436</v>
      </c>
      <c r="X22" s="220"/>
      <c r="Y22" s="220"/>
      <c r="Z22" s="220"/>
      <c r="AA22" s="220"/>
      <c r="AB22" s="220"/>
      <c r="AC22" s="221"/>
      <c r="AD22" s="939" t="s">
        <v>336</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x14ac:dyDescent="0.15">
      <c r="A23" s="953"/>
      <c r="B23" s="954"/>
      <c r="C23" s="954"/>
      <c r="D23" s="954"/>
      <c r="E23" s="954"/>
      <c r="F23" s="955"/>
      <c r="G23" s="989" t="s">
        <v>573</v>
      </c>
      <c r="H23" s="990"/>
      <c r="I23" s="990"/>
      <c r="J23" s="990"/>
      <c r="K23" s="990"/>
      <c r="L23" s="990"/>
      <c r="M23" s="990"/>
      <c r="N23" s="990"/>
      <c r="O23" s="991"/>
      <c r="P23" s="920">
        <v>31</v>
      </c>
      <c r="Q23" s="921"/>
      <c r="R23" s="921"/>
      <c r="S23" s="921"/>
      <c r="T23" s="921"/>
      <c r="U23" s="921"/>
      <c r="V23" s="940"/>
      <c r="W23" s="920">
        <v>0</v>
      </c>
      <c r="X23" s="921"/>
      <c r="Y23" s="921"/>
      <c r="Z23" s="921"/>
      <c r="AA23" s="921"/>
      <c r="AB23" s="921"/>
      <c r="AC23" s="940"/>
      <c r="AD23" s="960" t="s">
        <v>651</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58"/>
      <c r="Q24" s="659"/>
      <c r="R24" s="659"/>
      <c r="S24" s="659"/>
      <c r="T24" s="659"/>
      <c r="U24" s="659"/>
      <c r="V24" s="660"/>
      <c r="W24" s="658"/>
      <c r="X24" s="659"/>
      <c r="Y24" s="659"/>
      <c r="Z24" s="659"/>
      <c r="AA24" s="659"/>
      <c r="AB24" s="659"/>
      <c r="AC24" s="660"/>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58"/>
      <c r="Q25" s="659"/>
      <c r="R25" s="659"/>
      <c r="S25" s="659"/>
      <c r="T25" s="659"/>
      <c r="U25" s="659"/>
      <c r="V25" s="660"/>
      <c r="W25" s="658"/>
      <c r="X25" s="659"/>
      <c r="Y25" s="659"/>
      <c r="Z25" s="659"/>
      <c r="AA25" s="659"/>
      <c r="AB25" s="659"/>
      <c r="AC25" s="660"/>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58"/>
      <c r="Q26" s="659"/>
      <c r="R26" s="659"/>
      <c r="S26" s="659"/>
      <c r="T26" s="659"/>
      <c r="U26" s="659"/>
      <c r="V26" s="660"/>
      <c r="W26" s="658"/>
      <c r="X26" s="659"/>
      <c r="Y26" s="659"/>
      <c r="Z26" s="659"/>
      <c r="AA26" s="659"/>
      <c r="AB26" s="659"/>
      <c r="AC26" s="660"/>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58"/>
      <c r="Q27" s="659"/>
      <c r="R27" s="659"/>
      <c r="S27" s="659"/>
      <c r="T27" s="659"/>
      <c r="U27" s="659"/>
      <c r="V27" s="660"/>
      <c r="W27" s="658"/>
      <c r="X27" s="659"/>
      <c r="Y27" s="659"/>
      <c r="Z27" s="659"/>
      <c r="AA27" s="659"/>
      <c r="AB27" s="659"/>
      <c r="AC27" s="660"/>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341</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58">
        <f>AK13</f>
        <v>31</v>
      </c>
      <c r="Q29" s="659"/>
      <c r="R29" s="659"/>
      <c r="S29" s="659"/>
      <c r="T29" s="659"/>
      <c r="U29" s="659"/>
      <c r="V29" s="660"/>
      <c r="W29" s="971">
        <f>AR13</f>
        <v>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578</v>
      </c>
      <c r="AR31" s="199"/>
      <c r="AS31" s="132" t="s">
        <v>236</v>
      </c>
      <c r="AT31" s="133"/>
      <c r="AU31" s="198">
        <v>2</v>
      </c>
      <c r="AV31" s="198"/>
      <c r="AW31" s="398" t="s">
        <v>181</v>
      </c>
      <c r="AX31" s="399"/>
    </row>
    <row r="32" spans="1:50" ht="23.25" customHeight="1" x14ac:dyDescent="0.15">
      <c r="A32" s="403"/>
      <c r="B32" s="401"/>
      <c r="C32" s="401"/>
      <c r="D32" s="401"/>
      <c r="E32" s="401"/>
      <c r="F32" s="402"/>
      <c r="G32" s="564" t="s">
        <v>574</v>
      </c>
      <c r="H32" s="565"/>
      <c r="I32" s="565"/>
      <c r="J32" s="565"/>
      <c r="K32" s="565"/>
      <c r="L32" s="565"/>
      <c r="M32" s="565"/>
      <c r="N32" s="565"/>
      <c r="O32" s="566"/>
      <c r="P32" s="104" t="s">
        <v>575</v>
      </c>
      <c r="Q32" s="104"/>
      <c r="R32" s="104"/>
      <c r="S32" s="104"/>
      <c r="T32" s="104"/>
      <c r="U32" s="104"/>
      <c r="V32" s="104"/>
      <c r="W32" s="104"/>
      <c r="X32" s="105"/>
      <c r="Y32" s="474" t="s">
        <v>12</v>
      </c>
      <c r="Z32" s="534"/>
      <c r="AA32" s="535"/>
      <c r="AB32" s="464" t="s">
        <v>576</v>
      </c>
      <c r="AC32" s="464"/>
      <c r="AD32" s="464"/>
      <c r="AE32" s="216">
        <v>2722</v>
      </c>
      <c r="AF32" s="217"/>
      <c r="AG32" s="217"/>
      <c r="AH32" s="217"/>
      <c r="AI32" s="216">
        <v>14117</v>
      </c>
      <c r="AJ32" s="217"/>
      <c r="AK32" s="217"/>
      <c r="AL32" s="217"/>
      <c r="AM32" s="216">
        <v>20706</v>
      </c>
      <c r="AN32" s="217"/>
      <c r="AO32" s="217"/>
      <c r="AP32" s="217"/>
      <c r="AQ32" s="340" t="s">
        <v>579</v>
      </c>
      <c r="AR32" s="206"/>
      <c r="AS32" s="206"/>
      <c r="AT32" s="341"/>
      <c r="AU32" s="217" t="s">
        <v>581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576</v>
      </c>
      <c r="AC33" s="526"/>
      <c r="AD33" s="526"/>
      <c r="AE33" s="216">
        <v>700</v>
      </c>
      <c r="AF33" s="217"/>
      <c r="AG33" s="217"/>
      <c r="AH33" s="217"/>
      <c r="AI33" s="216">
        <v>3350</v>
      </c>
      <c r="AJ33" s="217"/>
      <c r="AK33" s="217"/>
      <c r="AL33" s="217"/>
      <c r="AM33" s="216">
        <v>4500</v>
      </c>
      <c r="AN33" s="217"/>
      <c r="AO33" s="217"/>
      <c r="AP33" s="217"/>
      <c r="AQ33" s="340" t="s">
        <v>580</v>
      </c>
      <c r="AR33" s="206"/>
      <c r="AS33" s="206"/>
      <c r="AT33" s="341"/>
      <c r="AU33" s="217">
        <v>1500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389</v>
      </c>
      <c r="AF34" s="217"/>
      <c r="AG34" s="217"/>
      <c r="AH34" s="217"/>
      <c r="AI34" s="216">
        <v>422</v>
      </c>
      <c r="AJ34" s="217"/>
      <c r="AK34" s="217"/>
      <c r="AL34" s="217"/>
      <c r="AM34" s="216">
        <v>460</v>
      </c>
      <c r="AN34" s="217"/>
      <c r="AO34" s="217"/>
      <c r="AP34" s="217"/>
      <c r="AQ34" s="340" t="s">
        <v>579</v>
      </c>
      <c r="AR34" s="206"/>
      <c r="AS34" s="206"/>
      <c r="AT34" s="341"/>
      <c r="AU34" s="217" t="s">
        <v>579</v>
      </c>
      <c r="AV34" s="217"/>
      <c r="AW34" s="217"/>
      <c r="AX34" s="219"/>
    </row>
    <row r="35" spans="1:50" ht="23.25" customHeight="1" x14ac:dyDescent="0.15">
      <c r="A35" s="224" t="s">
        <v>386</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thickBot="1" x14ac:dyDescent="0.2">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4"/>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583</v>
      </c>
      <c r="AC101" s="464"/>
      <c r="AD101" s="464"/>
      <c r="AE101" s="216">
        <v>93</v>
      </c>
      <c r="AF101" s="217"/>
      <c r="AG101" s="217"/>
      <c r="AH101" s="218"/>
      <c r="AI101" s="216">
        <v>225</v>
      </c>
      <c r="AJ101" s="217"/>
      <c r="AK101" s="217"/>
      <c r="AL101" s="218"/>
      <c r="AM101" s="216">
        <v>259</v>
      </c>
      <c r="AN101" s="217"/>
      <c r="AO101" s="217"/>
      <c r="AP101" s="218"/>
      <c r="AQ101" s="216" t="s">
        <v>579</v>
      </c>
      <c r="AR101" s="217"/>
      <c r="AS101" s="217"/>
      <c r="AT101" s="218"/>
      <c r="AU101" s="216" t="s">
        <v>645</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583</v>
      </c>
      <c r="AC102" s="464"/>
      <c r="AD102" s="464"/>
      <c r="AE102" s="421">
        <v>30</v>
      </c>
      <c r="AF102" s="421"/>
      <c r="AG102" s="421"/>
      <c r="AH102" s="421"/>
      <c r="AI102" s="421">
        <v>118</v>
      </c>
      <c r="AJ102" s="421"/>
      <c r="AK102" s="421"/>
      <c r="AL102" s="421"/>
      <c r="AM102" s="421">
        <v>240</v>
      </c>
      <c r="AN102" s="421"/>
      <c r="AO102" s="421"/>
      <c r="AP102" s="421"/>
      <c r="AQ102" s="271">
        <v>20</v>
      </c>
      <c r="AR102" s="272"/>
      <c r="AS102" s="272"/>
      <c r="AT102" s="317"/>
      <c r="AU102" s="271" t="s">
        <v>645</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584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586</v>
      </c>
      <c r="AC116" s="466"/>
      <c r="AD116" s="467"/>
      <c r="AE116" s="421">
        <v>16555</v>
      </c>
      <c r="AF116" s="421"/>
      <c r="AG116" s="421"/>
      <c r="AH116" s="421"/>
      <c r="AI116" s="421">
        <v>5071</v>
      </c>
      <c r="AJ116" s="421"/>
      <c r="AK116" s="421"/>
      <c r="AL116" s="421"/>
      <c r="AM116" s="421">
        <v>3443</v>
      </c>
      <c r="AN116" s="421"/>
      <c r="AO116" s="421"/>
      <c r="AP116" s="421"/>
      <c r="AQ116" s="216">
        <v>20693</v>
      </c>
      <c r="AR116" s="217"/>
      <c r="AS116" s="217"/>
      <c r="AT116" s="217"/>
      <c r="AU116" s="217"/>
      <c r="AV116" s="217"/>
      <c r="AW116" s="217"/>
      <c r="AX116" s="219"/>
    </row>
    <row r="117" spans="1:50" ht="57"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91" t="s">
        <v>587</v>
      </c>
      <c r="AF117" s="554"/>
      <c r="AG117" s="554"/>
      <c r="AH117" s="554"/>
      <c r="AI117" s="591" t="s">
        <v>619</v>
      </c>
      <c r="AJ117" s="554"/>
      <c r="AK117" s="554"/>
      <c r="AL117" s="554"/>
      <c r="AM117" s="591" t="s">
        <v>647</v>
      </c>
      <c r="AN117" s="554"/>
      <c r="AO117" s="554"/>
      <c r="AP117" s="554"/>
      <c r="AQ117" s="554" t="s">
        <v>646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621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622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623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414</v>
      </c>
      <c r="AC134" s="204"/>
      <c r="AD134" s="204"/>
      <c r="AE134" s="205" t="s">
        <v>414</v>
      </c>
      <c r="AF134" s="206"/>
      <c r="AG134" s="206"/>
      <c r="AH134" s="206"/>
      <c r="AI134" s="205" t="s">
        <v>414</v>
      </c>
      <c r="AJ134" s="206"/>
      <c r="AK134" s="206"/>
      <c r="AL134" s="206"/>
      <c r="AM134" s="205" t="s">
        <v>414</v>
      </c>
      <c r="AN134" s="206"/>
      <c r="AO134" s="206"/>
      <c r="AP134" s="206"/>
      <c r="AQ134" s="205" t="s">
        <v>414</v>
      </c>
      <c r="AR134" s="206"/>
      <c r="AS134" s="206"/>
      <c r="AT134" s="206"/>
      <c r="AU134" s="205" t="s">
        <v>414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624</v>
      </c>
      <c r="AC135" s="212"/>
      <c r="AD135" s="212"/>
      <c r="AE135" s="205" t="s">
        <v>414</v>
      </c>
      <c r="AF135" s="206"/>
      <c r="AG135" s="206"/>
      <c r="AH135" s="206"/>
      <c r="AI135" s="205" t="s">
        <v>624</v>
      </c>
      <c r="AJ135" s="206"/>
      <c r="AK135" s="206"/>
      <c r="AL135" s="206"/>
      <c r="AM135" s="205" t="s">
        <v>414</v>
      </c>
      <c r="AN135" s="206"/>
      <c r="AO135" s="206"/>
      <c r="AP135" s="206"/>
      <c r="AQ135" s="205" t="s">
        <v>414</v>
      </c>
      <c r="AR135" s="206"/>
      <c r="AS135" s="206"/>
      <c r="AT135" s="206"/>
      <c r="AU135" s="205" t="s">
        <v>414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626</v>
      </c>
      <c r="K430" s="902"/>
      <c r="L430" s="902"/>
      <c r="M430" s="902"/>
      <c r="N430" s="902"/>
      <c r="O430" s="902"/>
      <c r="P430" s="902"/>
      <c r="Q430" s="902"/>
      <c r="R430" s="902"/>
      <c r="S430" s="902"/>
      <c r="T430" s="903"/>
      <c r="U430" s="588" t="s">
        <v>626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2"/>
      <c r="F433" s="343"/>
      <c r="G433" s="103" t="s">
        <v>623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629</v>
      </c>
      <c r="AC433" s="212"/>
      <c r="AD433" s="212"/>
      <c r="AE433" s="340" t="s">
        <v>628</v>
      </c>
      <c r="AF433" s="206"/>
      <c r="AG433" s="206"/>
      <c r="AH433" s="206"/>
      <c r="AI433" s="340" t="s">
        <v>572</v>
      </c>
      <c r="AJ433" s="206"/>
      <c r="AK433" s="206"/>
      <c r="AL433" s="206"/>
      <c r="AM433" s="340" t="s">
        <v>572</v>
      </c>
      <c r="AN433" s="206"/>
      <c r="AO433" s="206"/>
      <c r="AP433" s="341"/>
      <c r="AQ433" s="340" t="s">
        <v>572</v>
      </c>
      <c r="AR433" s="206"/>
      <c r="AS433" s="206"/>
      <c r="AT433" s="341"/>
      <c r="AU433" s="206" t="s">
        <v>572</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630</v>
      </c>
      <c r="AC434" s="204"/>
      <c r="AD434" s="204"/>
      <c r="AE434" s="340" t="s">
        <v>628</v>
      </c>
      <c r="AF434" s="206"/>
      <c r="AG434" s="206"/>
      <c r="AH434" s="341"/>
      <c r="AI434" s="340" t="s">
        <v>572</v>
      </c>
      <c r="AJ434" s="206"/>
      <c r="AK434" s="206"/>
      <c r="AL434" s="206"/>
      <c r="AM434" s="340" t="s">
        <v>572</v>
      </c>
      <c r="AN434" s="206"/>
      <c r="AO434" s="206"/>
      <c r="AP434" s="341"/>
      <c r="AQ434" s="340" t="s">
        <v>572</v>
      </c>
      <c r="AR434" s="206"/>
      <c r="AS434" s="206"/>
      <c r="AT434" s="341"/>
      <c r="AU434" s="206" t="s">
        <v>572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628</v>
      </c>
      <c r="AF435" s="206"/>
      <c r="AG435" s="206"/>
      <c r="AH435" s="341"/>
      <c r="AI435" s="340" t="s">
        <v>572</v>
      </c>
      <c r="AJ435" s="206"/>
      <c r="AK435" s="206"/>
      <c r="AL435" s="206"/>
      <c r="AM435" s="340" t="s">
        <v>572</v>
      </c>
      <c r="AN435" s="206"/>
      <c r="AO435" s="206"/>
      <c r="AP435" s="341"/>
      <c r="AQ435" s="340" t="s">
        <v>572</v>
      </c>
      <c r="AR435" s="206"/>
      <c r="AS435" s="206"/>
      <c r="AT435" s="341"/>
      <c r="AU435" s="206" t="s">
        <v>572</v>
      </c>
      <c r="AV435" s="206"/>
      <c r="AW435" s="206"/>
      <c r="AX435" s="207"/>
    </row>
    <row r="436" spans="1:50" ht="18.75"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customHeight="1" x14ac:dyDescent="0.15">
      <c r="A438" s="188"/>
      <c r="B438" s="185"/>
      <c r="C438" s="179"/>
      <c r="D438" s="185"/>
      <c r="E438" s="342"/>
      <c r="F438" s="343"/>
      <c r="G438" s="103" t="s">
        <v>628</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629</v>
      </c>
      <c r="AC438" s="212"/>
      <c r="AD438" s="212"/>
      <c r="AE438" s="340" t="s">
        <v>572</v>
      </c>
      <c r="AF438" s="206"/>
      <c r="AG438" s="206"/>
      <c r="AH438" s="206"/>
      <c r="AI438" s="340" t="s">
        <v>572</v>
      </c>
      <c r="AJ438" s="206"/>
      <c r="AK438" s="206"/>
      <c r="AL438" s="206"/>
      <c r="AM438" s="340" t="s">
        <v>572</v>
      </c>
      <c r="AN438" s="206"/>
      <c r="AO438" s="206"/>
      <c r="AP438" s="341"/>
      <c r="AQ438" s="340" t="s">
        <v>572</v>
      </c>
      <c r="AR438" s="206"/>
      <c r="AS438" s="206"/>
      <c r="AT438" s="341"/>
      <c r="AU438" s="206" t="s">
        <v>572</v>
      </c>
      <c r="AV438" s="206"/>
      <c r="AW438" s="206"/>
      <c r="AX438" s="207"/>
    </row>
    <row r="439" spans="1:50" ht="23.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631</v>
      </c>
      <c r="AC439" s="204"/>
      <c r="AD439" s="204"/>
      <c r="AE439" s="340" t="s">
        <v>572</v>
      </c>
      <c r="AF439" s="206"/>
      <c r="AG439" s="206"/>
      <c r="AH439" s="341"/>
      <c r="AI439" s="340" t="s">
        <v>572</v>
      </c>
      <c r="AJ439" s="206"/>
      <c r="AK439" s="206"/>
      <c r="AL439" s="206"/>
      <c r="AM439" s="340" t="s">
        <v>572</v>
      </c>
      <c r="AN439" s="206"/>
      <c r="AO439" s="206"/>
      <c r="AP439" s="341"/>
      <c r="AQ439" s="340" t="s">
        <v>572</v>
      </c>
      <c r="AR439" s="206"/>
      <c r="AS439" s="206"/>
      <c r="AT439" s="341"/>
      <c r="AU439" s="206" t="s">
        <v>572</v>
      </c>
      <c r="AV439" s="206"/>
      <c r="AW439" s="206"/>
      <c r="AX439" s="207"/>
    </row>
    <row r="440" spans="1:50" ht="23.25"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572</v>
      </c>
      <c r="AF440" s="206"/>
      <c r="AG440" s="206"/>
      <c r="AH440" s="341"/>
      <c r="AI440" s="340" t="s">
        <v>572</v>
      </c>
      <c r="AJ440" s="206"/>
      <c r="AK440" s="206"/>
      <c r="AL440" s="206"/>
      <c r="AM440" s="340" t="s">
        <v>572</v>
      </c>
      <c r="AN440" s="206"/>
      <c r="AO440" s="206"/>
      <c r="AP440" s="341"/>
      <c r="AQ440" s="340" t="s">
        <v>572</v>
      </c>
      <c r="AR440" s="206"/>
      <c r="AS440" s="206"/>
      <c r="AT440" s="341"/>
      <c r="AU440" s="206" t="s">
        <v>572</v>
      </c>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t="s">
        <v>627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414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34"/>
      <c r="K484" s="935"/>
      <c r="L484" s="935"/>
      <c r="M484" s="935"/>
      <c r="N484" s="935"/>
      <c r="O484" s="935"/>
      <c r="P484" s="935"/>
      <c r="Q484" s="935"/>
      <c r="R484" s="935"/>
      <c r="S484" s="935"/>
      <c r="T484" s="93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34"/>
      <c r="K538" s="935"/>
      <c r="L538" s="935"/>
      <c r="M538" s="935"/>
      <c r="N538" s="935"/>
      <c r="O538" s="935"/>
      <c r="P538" s="935"/>
      <c r="Q538" s="935"/>
      <c r="R538" s="935"/>
      <c r="S538" s="935"/>
      <c r="T538" s="93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34"/>
      <c r="K592" s="935"/>
      <c r="L592" s="935"/>
      <c r="M592" s="935"/>
      <c r="N592" s="935"/>
      <c r="O592" s="935"/>
      <c r="P592" s="935"/>
      <c r="Q592" s="935"/>
      <c r="R592" s="935"/>
      <c r="S592" s="935"/>
      <c r="T592" s="93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34"/>
      <c r="K646" s="935"/>
      <c r="L646" s="935"/>
      <c r="M646" s="935"/>
      <c r="N646" s="935"/>
      <c r="O646" s="935"/>
      <c r="P646" s="935"/>
      <c r="Q646" s="935"/>
      <c r="R646" s="935"/>
      <c r="S646" s="935"/>
      <c r="T646" s="93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567</v>
      </c>
      <c r="AE703" s="327"/>
      <c r="AF703" s="327"/>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6" t="s">
        <v>590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567</v>
      </c>
      <c r="AE705" s="716"/>
      <c r="AF705" s="716"/>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591</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592</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594</v>
      </c>
      <c r="AE708" s="606"/>
      <c r="AF708" s="606"/>
      <c r="AG708" s="743" t="s">
        <v>580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594</v>
      </c>
      <c r="AE710" s="327"/>
      <c r="AF710" s="327"/>
      <c r="AG710" s="100" t="s">
        <v>579</v>
      </c>
      <c r="AH710" s="101"/>
      <c r="AI710" s="101"/>
      <c r="AJ710" s="101"/>
      <c r="AK710" s="101"/>
      <c r="AL710" s="101"/>
      <c r="AM710" s="101"/>
      <c r="AN710" s="101"/>
      <c r="AO710" s="101"/>
      <c r="AP710" s="101"/>
      <c r="AQ710" s="101"/>
      <c r="AR710" s="101"/>
      <c r="AS710" s="101"/>
      <c r="AT710" s="101"/>
      <c r="AU710" s="101"/>
      <c r="AV710" s="101"/>
      <c r="AW710" s="101"/>
      <c r="AX710" s="102"/>
    </row>
    <row r="711" spans="1:50" ht="66.7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567</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42.7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596</v>
      </c>
      <c r="AE712" s="784"/>
      <c r="AF712" s="784"/>
      <c r="AG712" s="811" t="s">
        <v>617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594</v>
      </c>
      <c r="AE713" s="327"/>
      <c r="AF713" s="664"/>
      <c r="AG713" s="100" t="s">
        <v>597</v>
      </c>
      <c r="AH713" s="101"/>
      <c r="AI713" s="101"/>
      <c r="AJ713" s="101"/>
      <c r="AK713" s="101"/>
      <c r="AL713" s="101"/>
      <c r="AM713" s="101"/>
      <c r="AN713" s="101"/>
      <c r="AO713" s="101"/>
      <c r="AP713" s="101"/>
      <c r="AQ713" s="101"/>
      <c r="AR713" s="101"/>
      <c r="AS713" s="101"/>
      <c r="AT713" s="101"/>
      <c r="AU713" s="101"/>
      <c r="AV713" s="101"/>
      <c r="AW713" s="101"/>
      <c r="AX713" s="102"/>
    </row>
    <row r="714" spans="1:50" ht="43.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567</v>
      </c>
      <c r="AE714" s="809"/>
      <c r="AF714" s="810"/>
      <c r="AG714" s="737" t="s">
        <v>598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567</v>
      </c>
      <c r="AE715" s="606"/>
      <c r="AF715" s="657"/>
      <c r="AG715" s="743" t="s">
        <v>605</v>
      </c>
      <c r="AH715" s="744"/>
      <c r="AI715" s="744"/>
      <c r="AJ715" s="744"/>
      <c r="AK715" s="744"/>
      <c r="AL715" s="744"/>
      <c r="AM715" s="744"/>
      <c r="AN715" s="744"/>
      <c r="AO715" s="744"/>
      <c r="AP715" s="744"/>
      <c r="AQ715" s="744"/>
      <c r="AR715" s="744"/>
      <c r="AS715" s="744"/>
      <c r="AT715" s="744"/>
      <c r="AU715" s="744"/>
      <c r="AV715" s="744"/>
      <c r="AW715" s="744"/>
      <c r="AX715" s="745"/>
    </row>
    <row r="716" spans="1:50" ht="6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567</v>
      </c>
      <c r="AE716" s="628"/>
      <c r="AF716" s="628"/>
      <c r="AG716" s="100" t="s">
        <v>599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567</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616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607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649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176</v>
      </c>
      <c r="B733" s="675"/>
      <c r="C733" s="675"/>
      <c r="D733" s="675"/>
      <c r="E733" s="676"/>
      <c r="F733" s="638" t="s">
        <v>650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409</v>
      </c>
      <c r="B737" s="209"/>
      <c r="C737" s="209"/>
      <c r="D737" s="210"/>
      <c r="E737" s="993" t="s">
        <v>600</v>
      </c>
      <c r="F737" s="993"/>
      <c r="G737" s="993"/>
      <c r="H737" s="993"/>
      <c r="I737" s="993"/>
      <c r="J737" s="993"/>
      <c r="K737" s="993"/>
      <c r="L737" s="993"/>
      <c r="M737" s="993"/>
      <c r="N737" s="365" t="s">
        <v>404</v>
      </c>
      <c r="O737" s="365"/>
      <c r="P737" s="365"/>
      <c r="Q737" s="365"/>
      <c r="R737" s="993" t="s">
        <v>601</v>
      </c>
      <c r="S737" s="993"/>
      <c r="T737" s="993"/>
      <c r="U737" s="993"/>
      <c r="V737" s="993"/>
      <c r="W737" s="993"/>
      <c r="X737" s="993"/>
      <c r="Y737" s="993"/>
      <c r="Z737" s="993"/>
      <c r="AA737" s="365" t="s">
        <v>403</v>
      </c>
      <c r="AB737" s="365"/>
      <c r="AC737" s="365"/>
      <c r="AD737" s="365"/>
      <c r="AE737" s="993" t="s">
        <v>602</v>
      </c>
      <c r="AF737" s="993"/>
      <c r="AG737" s="993"/>
      <c r="AH737" s="993"/>
      <c r="AI737" s="993"/>
      <c r="AJ737" s="993"/>
      <c r="AK737" s="993"/>
      <c r="AL737" s="993"/>
      <c r="AM737" s="993"/>
      <c r="AN737" s="365" t="s">
        <v>402</v>
      </c>
      <c r="AO737" s="365"/>
      <c r="AP737" s="365"/>
      <c r="AQ737" s="365"/>
      <c r="AR737" s="999" t="s">
        <v>579</v>
      </c>
      <c r="AS737" s="1000"/>
      <c r="AT737" s="1000"/>
      <c r="AU737" s="1000"/>
      <c r="AV737" s="1000"/>
      <c r="AW737" s="1000"/>
      <c r="AX737" s="1001"/>
      <c r="AY737" s="88"/>
      <c r="AZ737" s="88"/>
    </row>
    <row r="738" spans="1:52" ht="24.75" customHeight="1" x14ac:dyDescent="0.15">
      <c r="A738" s="992" t="s">
        <v>401</v>
      </c>
      <c r="B738" s="209"/>
      <c r="C738" s="209"/>
      <c r="D738" s="210"/>
      <c r="E738" s="993" t="s">
        <v>579</v>
      </c>
      <c r="F738" s="993"/>
      <c r="G738" s="993"/>
      <c r="H738" s="993"/>
      <c r="I738" s="993"/>
      <c r="J738" s="993"/>
      <c r="K738" s="993"/>
      <c r="L738" s="993"/>
      <c r="M738" s="993"/>
      <c r="N738" s="365" t="s">
        <v>400</v>
      </c>
      <c r="O738" s="365"/>
      <c r="P738" s="365"/>
      <c r="Q738" s="365"/>
      <c r="R738" s="993" t="s">
        <v>580</v>
      </c>
      <c r="S738" s="993"/>
      <c r="T738" s="993"/>
      <c r="U738" s="993"/>
      <c r="V738" s="993"/>
      <c r="W738" s="993"/>
      <c r="X738" s="993"/>
      <c r="Y738" s="993"/>
      <c r="Z738" s="993"/>
      <c r="AA738" s="365" t="s">
        <v>399</v>
      </c>
      <c r="AB738" s="365"/>
      <c r="AC738" s="365"/>
      <c r="AD738" s="365"/>
      <c r="AE738" s="993" t="s">
        <v>600</v>
      </c>
      <c r="AF738" s="993"/>
      <c r="AG738" s="993"/>
      <c r="AH738" s="993"/>
      <c r="AI738" s="993"/>
      <c r="AJ738" s="993"/>
      <c r="AK738" s="993"/>
      <c r="AL738" s="993"/>
      <c r="AM738" s="993"/>
      <c r="AN738" s="365" t="s">
        <v>398</v>
      </c>
      <c r="AO738" s="365"/>
      <c r="AP738" s="365"/>
      <c r="AQ738" s="365"/>
      <c r="AR738" s="999" t="s">
        <v>603</v>
      </c>
      <c r="AS738" s="1000"/>
      <c r="AT738" s="1000"/>
      <c r="AU738" s="1000"/>
      <c r="AV738" s="1000"/>
      <c r="AW738" s="1000"/>
      <c r="AX738" s="1001"/>
    </row>
    <row r="739" spans="1:52" ht="24.75" customHeight="1" x14ac:dyDescent="0.15">
      <c r="A739" s="992" t="s">
        <v>397</v>
      </c>
      <c r="B739" s="209"/>
      <c r="C739" s="209"/>
      <c r="D739" s="210"/>
      <c r="E739" s="993" t="s">
        <v>632</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421</v>
      </c>
      <c r="B740" s="975"/>
      <c r="C740" s="975"/>
      <c r="D740" s="976"/>
      <c r="E740" s="977" t="s">
        <v>563</v>
      </c>
      <c r="F740" s="978"/>
      <c r="G740" s="978"/>
      <c r="H740" s="92" t="str">
        <f>IF(E740="", "", "(")</f>
        <v>(</v>
      </c>
      <c r="I740" s="978"/>
      <c r="J740" s="978"/>
      <c r="K740" s="92" t="str">
        <f>IF(OR(I740="　", I740=""), "", "-")</f>
        <v/>
      </c>
      <c r="L740" s="979">
        <v>598</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 customHeight="1" x14ac:dyDescent="0.15">
      <c r="A780" s="629" t="s">
        <v>392</v>
      </c>
      <c r="B780" s="630"/>
      <c r="C780" s="630"/>
      <c r="D780" s="630"/>
      <c r="E780" s="630"/>
      <c r="F780" s="631"/>
      <c r="G780" s="596" t="s">
        <v>608</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35.25" customHeight="1" x14ac:dyDescent="0.15">
      <c r="A782" s="632"/>
      <c r="B782" s="633"/>
      <c r="C782" s="633"/>
      <c r="D782" s="633"/>
      <c r="E782" s="633"/>
      <c r="F782" s="634"/>
      <c r="G782" s="671" t="s">
        <v>633</v>
      </c>
      <c r="H782" s="672"/>
      <c r="I782" s="672"/>
      <c r="J782" s="672"/>
      <c r="K782" s="673"/>
      <c r="L782" s="665" t="s">
        <v>637</v>
      </c>
      <c r="M782" s="666"/>
      <c r="N782" s="666"/>
      <c r="O782" s="666"/>
      <c r="P782" s="666"/>
      <c r="Q782" s="666"/>
      <c r="R782" s="666"/>
      <c r="S782" s="666"/>
      <c r="T782" s="666"/>
      <c r="U782" s="666"/>
      <c r="V782" s="666"/>
      <c r="W782" s="666"/>
      <c r="X782" s="667"/>
      <c r="Y782" s="388">
        <v>18.899999999999999</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24.75" customHeight="1" x14ac:dyDescent="0.15">
      <c r="A783" s="632"/>
      <c r="B783" s="633"/>
      <c r="C783" s="633"/>
      <c r="D783" s="633"/>
      <c r="E783" s="633"/>
      <c r="F783" s="634"/>
      <c r="G783" s="607" t="s">
        <v>635</v>
      </c>
      <c r="H783" s="608"/>
      <c r="I783" s="608"/>
      <c r="J783" s="608"/>
      <c r="K783" s="609"/>
      <c r="L783" s="599" t="s">
        <v>639</v>
      </c>
      <c r="M783" s="600"/>
      <c r="N783" s="600"/>
      <c r="O783" s="600"/>
      <c r="P783" s="600"/>
      <c r="Q783" s="600"/>
      <c r="R783" s="600"/>
      <c r="S783" s="600"/>
      <c r="T783" s="600"/>
      <c r="U783" s="600"/>
      <c r="V783" s="600"/>
      <c r="W783" s="600"/>
      <c r="X783" s="601"/>
      <c r="Y783" s="602">
        <v>3.7</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636</v>
      </c>
      <c r="H784" s="608"/>
      <c r="I784" s="608"/>
      <c r="J784" s="608"/>
      <c r="K784" s="609"/>
      <c r="L784" s="599" t="s">
        <v>640</v>
      </c>
      <c r="M784" s="600"/>
      <c r="N784" s="600"/>
      <c r="O784" s="600"/>
      <c r="P784" s="600"/>
      <c r="Q784" s="600"/>
      <c r="R784" s="600"/>
      <c r="S784" s="600"/>
      <c r="T784" s="600"/>
      <c r="U784" s="600"/>
      <c r="V784" s="600"/>
      <c r="W784" s="600"/>
      <c r="X784" s="601"/>
      <c r="Y784" s="602">
        <v>2.5</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634</v>
      </c>
      <c r="H785" s="608"/>
      <c r="I785" s="608"/>
      <c r="J785" s="608"/>
      <c r="K785" s="609"/>
      <c r="L785" s="599" t="s">
        <v>638</v>
      </c>
      <c r="M785" s="600"/>
      <c r="N785" s="600"/>
      <c r="O785" s="600"/>
      <c r="P785" s="600"/>
      <c r="Q785" s="600"/>
      <c r="R785" s="600"/>
      <c r="S785" s="600"/>
      <c r="T785" s="600"/>
      <c r="U785" s="600"/>
      <c r="V785" s="600"/>
      <c r="W785" s="600"/>
      <c r="X785" s="601"/>
      <c r="Y785" s="602">
        <v>1.9</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8.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26.999999999999996</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610</v>
      </c>
      <c r="D838" s="347"/>
      <c r="E838" s="347"/>
      <c r="F838" s="347"/>
      <c r="G838" s="347"/>
      <c r="H838" s="347"/>
      <c r="I838" s="347"/>
      <c r="J838" s="348">
        <v>8700150083717</v>
      </c>
      <c r="K838" s="349"/>
      <c r="L838" s="349"/>
      <c r="M838" s="349"/>
      <c r="N838" s="349"/>
      <c r="O838" s="349"/>
      <c r="P838" s="362" t="s">
        <v>609</v>
      </c>
      <c r="Q838" s="350"/>
      <c r="R838" s="350"/>
      <c r="S838" s="350"/>
      <c r="T838" s="350"/>
      <c r="U838" s="350"/>
      <c r="V838" s="350"/>
      <c r="W838" s="350"/>
      <c r="X838" s="350"/>
      <c r="Y838" s="351">
        <v>27</v>
      </c>
      <c r="Z838" s="352"/>
      <c r="AA838" s="352"/>
      <c r="AB838" s="353"/>
      <c r="AC838" s="363" t="s">
        <v>382</v>
      </c>
      <c r="AD838" s="371"/>
      <c r="AE838" s="371"/>
      <c r="AF838" s="371"/>
      <c r="AG838" s="371"/>
      <c r="AH838" s="372">
        <v>2</v>
      </c>
      <c r="AI838" s="373"/>
      <c r="AJ838" s="373"/>
      <c r="AK838" s="373"/>
      <c r="AL838" s="357">
        <v>100</v>
      </c>
      <c r="AM838" s="358"/>
      <c r="AN838" s="358"/>
      <c r="AO838" s="359"/>
      <c r="AP838" s="360" t="s">
        <v>613</v>
      </c>
      <c r="AQ838" s="360"/>
      <c r="AR838" s="360"/>
      <c r="AS838" s="360"/>
      <c r="AT838" s="360"/>
      <c r="AU838" s="360"/>
      <c r="AV838" s="360"/>
      <c r="AW838" s="360"/>
      <c r="AX838" s="360"/>
    </row>
    <row r="839" spans="1:50" ht="30" customHeight="1" x14ac:dyDescent="0.15">
      <c r="A839" s="376">
        <v>2</v>
      </c>
      <c r="B839" s="376">
        <v>1</v>
      </c>
      <c r="C839" s="361" t="s">
        <v>612</v>
      </c>
      <c r="D839" s="347"/>
      <c r="E839" s="347"/>
      <c r="F839" s="347"/>
      <c r="G839" s="347"/>
      <c r="H839" s="347"/>
      <c r="I839" s="347"/>
      <c r="J839" s="348">
        <v>3011105007686</v>
      </c>
      <c r="K839" s="349"/>
      <c r="L839" s="349"/>
      <c r="M839" s="349"/>
      <c r="N839" s="349"/>
      <c r="O839" s="349"/>
      <c r="P839" s="362" t="s">
        <v>609</v>
      </c>
      <c r="Q839" s="350"/>
      <c r="R839" s="350"/>
      <c r="S839" s="350"/>
      <c r="T839" s="350"/>
      <c r="U839" s="350"/>
      <c r="V839" s="350"/>
      <c r="W839" s="350"/>
      <c r="X839" s="350"/>
      <c r="Y839" s="351">
        <v>26.2</v>
      </c>
      <c r="Z839" s="352"/>
      <c r="AA839" s="352"/>
      <c r="AB839" s="353"/>
      <c r="AC839" s="363" t="s">
        <v>382</v>
      </c>
      <c r="AD839" s="363"/>
      <c r="AE839" s="363"/>
      <c r="AF839" s="363"/>
      <c r="AG839" s="363"/>
      <c r="AH839" s="372">
        <v>2</v>
      </c>
      <c r="AI839" s="373"/>
      <c r="AJ839" s="373"/>
      <c r="AK839" s="373"/>
      <c r="AL839" s="357">
        <v>100</v>
      </c>
      <c r="AM839" s="358"/>
      <c r="AN839" s="358"/>
      <c r="AO839" s="359"/>
      <c r="AP839" s="360" t="s">
        <v>614</v>
      </c>
      <c r="AQ839" s="360"/>
      <c r="AR839" s="360"/>
      <c r="AS839" s="360"/>
      <c r="AT839" s="360"/>
      <c r="AU839" s="360"/>
      <c r="AV839" s="360"/>
      <c r="AW839" s="360"/>
      <c r="AX839" s="360"/>
    </row>
    <row r="840" spans="1:50" ht="30" customHeight="1" x14ac:dyDescent="0.15">
      <c r="A840" s="376">
        <v>3</v>
      </c>
      <c r="B840" s="376">
        <v>1</v>
      </c>
      <c r="C840" s="361" t="s">
        <v>611</v>
      </c>
      <c r="D840" s="347"/>
      <c r="E840" s="347"/>
      <c r="F840" s="347"/>
      <c r="G840" s="347"/>
      <c r="H840" s="347"/>
      <c r="I840" s="347"/>
      <c r="J840" s="348">
        <v>1030005001972</v>
      </c>
      <c r="K840" s="349"/>
      <c r="L840" s="349"/>
      <c r="M840" s="349"/>
      <c r="N840" s="349"/>
      <c r="O840" s="349"/>
      <c r="P840" s="362" t="s">
        <v>609</v>
      </c>
      <c r="Q840" s="350"/>
      <c r="R840" s="350"/>
      <c r="S840" s="350"/>
      <c r="T840" s="350"/>
      <c r="U840" s="350"/>
      <c r="V840" s="350"/>
      <c r="W840" s="350"/>
      <c r="X840" s="350"/>
      <c r="Y840" s="351">
        <v>18.100000000000001</v>
      </c>
      <c r="Z840" s="352"/>
      <c r="AA840" s="352"/>
      <c r="AB840" s="353"/>
      <c r="AC840" s="363" t="s">
        <v>382</v>
      </c>
      <c r="AD840" s="363"/>
      <c r="AE840" s="363"/>
      <c r="AF840" s="363"/>
      <c r="AG840" s="363"/>
      <c r="AH840" s="355">
        <v>1</v>
      </c>
      <c r="AI840" s="356"/>
      <c r="AJ840" s="356"/>
      <c r="AK840" s="356"/>
      <c r="AL840" s="357">
        <v>100</v>
      </c>
      <c r="AM840" s="358"/>
      <c r="AN840" s="358"/>
      <c r="AO840" s="359"/>
      <c r="AP840" s="360" t="s">
        <v>613</v>
      </c>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60" customHeight="1" x14ac:dyDescent="0.15">
      <c r="A1103" s="376">
        <v>1</v>
      </c>
      <c r="B1103" s="376">
        <v>1</v>
      </c>
      <c r="C1103" s="374" t="s">
        <v>620</v>
      </c>
      <c r="D1103" s="374"/>
      <c r="E1103" s="146" t="s">
        <v>615</v>
      </c>
      <c r="F1103" s="375"/>
      <c r="G1103" s="375"/>
      <c r="H1103" s="375"/>
      <c r="I1103" s="375"/>
      <c r="J1103" s="348">
        <v>1030005001972</v>
      </c>
      <c r="K1103" s="349"/>
      <c r="L1103" s="349"/>
      <c r="M1103" s="349"/>
      <c r="N1103" s="349"/>
      <c r="O1103" s="349"/>
      <c r="P1103" s="362" t="s">
        <v>641</v>
      </c>
      <c r="Q1103" s="350"/>
      <c r="R1103" s="350"/>
      <c r="S1103" s="350"/>
      <c r="T1103" s="350"/>
      <c r="U1103" s="350"/>
      <c r="V1103" s="350"/>
      <c r="W1103" s="350"/>
      <c r="X1103" s="350"/>
      <c r="Y1103" s="351">
        <v>91.2</v>
      </c>
      <c r="Z1103" s="352"/>
      <c r="AA1103" s="352"/>
      <c r="AB1103" s="353"/>
      <c r="AC1103" s="354" t="s">
        <v>385</v>
      </c>
      <c r="AD1103" s="354"/>
      <c r="AE1103" s="354"/>
      <c r="AF1103" s="354"/>
      <c r="AG1103" s="354"/>
      <c r="AH1103" s="355">
        <v>1</v>
      </c>
      <c r="AI1103" s="356"/>
      <c r="AJ1103" s="356"/>
      <c r="AK1103" s="356"/>
      <c r="AL1103" s="357" t="s">
        <v>643</v>
      </c>
      <c r="AM1103" s="358"/>
      <c r="AN1103" s="358"/>
      <c r="AO1103" s="359"/>
      <c r="AP1103" s="360" t="s">
        <v>644</v>
      </c>
      <c r="AQ1103" s="360"/>
      <c r="AR1103" s="360"/>
      <c r="AS1103" s="360"/>
      <c r="AT1103" s="360"/>
      <c r="AU1103" s="360"/>
      <c r="AV1103" s="360"/>
      <c r="AW1103" s="360"/>
      <c r="AX1103" s="360"/>
    </row>
    <row r="1104" spans="1:50" ht="60" customHeight="1" x14ac:dyDescent="0.15">
      <c r="A1104" s="376">
        <v>2</v>
      </c>
      <c r="B1104" s="376">
        <v>1</v>
      </c>
      <c r="C1104" s="374" t="s">
        <v>620</v>
      </c>
      <c r="D1104" s="374"/>
      <c r="E1104" s="146" t="s">
        <v>610</v>
      </c>
      <c r="F1104" s="375"/>
      <c r="G1104" s="375"/>
      <c r="H1104" s="375"/>
      <c r="I1104" s="375"/>
      <c r="J1104" s="348">
        <v>8700150083717</v>
      </c>
      <c r="K1104" s="349"/>
      <c r="L1104" s="349"/>
      <c r="M1104" s="349"/>
      <c r="N1104" s="349"/>
      <c r="O1104" s="349"/>
      <c r="P1104" s="362" t="s">
        <v>642</v>
      </c>
      <c r="Q1104" s="350"/>
      <c r="R1104" s="350"/>
      <c r="S1104" s="350"/>
      <c r="T1104" s="350"/>
      <c r="U1104" s="350"/>
      <c r="V1104" s="350"/>
      <c r="W1104" s="350"/>
      <c r="X1104" s="350"/>
      <c r="Y1104" s="351">
        <v>90.7</v>
      </c>
      <c r="Z1104" s="352"/>
      <c r="AA1104" s="352"/>
      <c r="AB1104" s="353"/>
      <c r="AC1104" s="354" t="s">
        <v>385</v>
      </c>
      <c r="AD1104" s="354"/>
      <c r="AE1104" s="354"/>
      <c r="AF1104" s="354"/>
      <c r="AG1104" s="354"/>
      <c r="AH1104" s="355">
        <v>1</v>
      </c>
      <c r="AI1104" s="356"/>
      <c r="AJ1104" s="356"/>
      <c r="AK1104" s="356"/>
      <c r="AL1104" s="357" t="s">
        <v>643</v>
      </c>
      <c r="AM1104" s="358"/>
      <c r="AN1104" s="358"/>
      <c r="AO1104" s="359"/>
      <c r="AP1104" s="360" t="s">
        <v>644</v>
      </c>
      <c r="AQ1104" s="360"/>
      <c r="AR1104" s="360"/>
      <c r="AS1104" s="360"/>
      <c r="AT1104" s="360"/>
      <c r="AU1104" s="360"/>
      <c r="AV1104" s="360"/>
      <c r="AW1104" s="360"/>
      <c r="AX1104" s="360"/>
    </row>
    <row r="1105" spans="1:50" ht="60" customHeight="1" x14ac:dyDescent="0.15">
      <c r="A1105" s="376">
        <v>3</v>
      </c>
      <c r="B1105" s="376">
        <v>1</v>
      </c>
      <c r="C1105" s="374" t="s">
        <v>620</v>
      </c>
      <c r="D1105" s="374"/>
      <c r="E1105" s="146" t="s">
        <v>612</v>
      </c>
      <c r="F1105" s="375"/>
      <c r="G1105" s="375"/>
      <c r="H1105" s="375"/>
      <c r="I1105" s="375"/>
      <c r="J1105" s="348">
        <v>3011105007686</v>
      </c>
      <c r="K1105" s="349"/>
      <c r="L1105" s="349"/>
      <c r="M1105" s="349"/>
      <c r="N1105" s="349"/>
      <c r="O1105" s="349"/>
      <c r="P1105" s="362" t="s">
        <v>642</v>
      </c>
      <c r="Q1105" s="350"/>
      <c r="R1105" s="350"/>
      <c r="S1105" s="350"/>
      <c r="T1105" s="350"/>
      <c r="U1105" s="350"/>
      <c r="V1105" s="350"/>
      <c r="W1105" s="350"/>
      <c r="X1105" s="350"/>
      <c r="Y1105" s="351">
        <v>89.3</v>
      </c>
      <c r="Z1105" s="352"/>
      <c r="AA1105" s="352"/>
      <c r="AB1105" s="353"/>
      <c r="AC1105" s="354" t="s">
        <v>385</v>
      </c>
      <c r="AD1105" s="354"/>
      <c r="AE1105" s="354"/>
      <c r="AF1105" s="354"/>
      <c r="AG1105" s="354"/>
      <c r="AH1105" s="355">
        <v>1</v>
      </c>
      <c r="AI1105" s="356"/>
      <c r="AJ1105" s="356"/>
      <c r="AK1105" s="356"/>
      <c r="AL1105" s="357" t="s">
        <v>643</v>
      </c>
      <c r="AM1105" s="358"/>
      <c r="AN1105" s="358"/>
      <c r="AO1105" s="359"/>
      <c r="AP1105" s="360" t="s">
        <v>644</v>
      </c>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4" max="49" man="1"/>
    <brk id="483" max="49" man="1"/>
    <brk id="733" max="49" man="1"/>
    <brk id="779" max="49" man="1"/>
  </rowBreaks>
  <colBreaks count="1" manualBreakCount="1">
    <brk id="6" max="112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7" sqref="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1"/>
      <c r="Z2" s="830"/>
      <c r="AA2" s="831"/>
      <c r="AB2" s="1035" t="s">
        <v>11</v>
      </c>
      <c r="AC2" s="1036"/>
      <c r="AD2" s="1037"/>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8"/>
      <c r="I4" s="1008"/>
      <c r="J4" s="1008"/>
      <c r="K4" s="1008"/>
      <c r="L4" s="1008"/>
      <c r="M4" s="1008"/>
      <c r="N4" s="1008"/>
      <c r="O4" s="1009"/>
      <c r="P4" s="104"/>
      <c r="Q4" s="1016"/>
      <c r="R4" s="1016"/>
      <c r="S4" s="1016"/>
      <c r="T4" s="1016"/>
      <c r="U4" s="1016"/>
      <c r="V4" s="1016"/>
      <c r="W4" s="1016"/>
      <c r="X4" s="1017"/>
      <c r="Y4" s="1026" t="s">
        <v>12</v>
      </c>
      <c r="Z4" s="1027"/>
      <c r="AA4" s="1028"/>
      <c r="AB4" s="464"/>
      <c r="AC4" s="1030"/>
      <c r="AD4" s="103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182</v>
      </c>
      <c r="AC6" s="1025"/>
      <c r="AD6" s="102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1"/>
      <c r="Z9" s="830"/>
      <c r="AA9" s="831"/>
      <c r="AB9" s="1035" t="s">
        <v>11</v>
      </c>
      <c r="AC9" s="1036"/>
      <c r="AD9" s="1037"/>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4"/>
      <c r="AC11" s="1030"/>
      <c r="AD11" s="103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182</v>
      </c>
      <c r="AC13" s="1025"/>
      <c r="AD13" s="102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1"/>
      <c r="Z16" s="830"/>
      <c r="AA16" s="831"/>
      <c r="AB16" s="1035" t="s">
        <v>11</v>
      </c>
      <c r="AC16" s="1036"/>
      <c r="AD16" s="1037"/>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4"/>
      <c r="AC18" s="1030"/>
      <c r="AD18" s="103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182</v>
      </c>
      <c r="AC20" s="1025"/>
      <c r="AD20" s="102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1"/>
      <c r="Z23" s="830"/>
      <c r="AA23" s="831"/>
      <c r="AB23" s="1035" t="s">
        <v>11</v>
      </c>
      <c r="AC23" s="1036"/>
      <c r="AD23" s="1037"/>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4"/>
      <c r="AC25" s="1030"/>
      <c r="AD25" s="103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182</v>
      </c>
      <c r="AC27" s="1025"/>
      <c r="AD27" s="102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1"/>
      <c r="Z30" s="830"/>
      <c r="AA30" s="831"/>
      <c r="AB30" s="1035" t="s">
        <v>11</v>
      </c>
      <c r="AC30" s="1036"/>
      <c r="AD30" s="1037"/>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4"/>
      <c r="AC32" s="1030"/>
      <c r="AD32" s="103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182</v>
      </c>
      <c r="AC34" s="1025"/>
      <c r="AD34" s="102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1"/>
      <c r="Z37" s="830"/>
      <c r="AA37" s="831"/>
      <c r="AB37" s="1035" t="s">
        <v>11</v>
      </c>
      <c r="AC37" s="1036"/>
      <c r="AD37" s="1037"/>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4"/>
      <c r="AC39" s="1030"/>
      <c r="AD39" s="103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182</v>
      </c>
      <c r="AC41" s="1025"/>
      <c r="AD41" s="102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1"/>
      <c r="Z44" s="830"/>
      <c r="AA44" s="831"/>
      <c r="AB44" s="1035" t="s">
        <v>11</v>
      </c>
      <c r="AC44" s="1036"/>
      <c r="AD44" s="1037"/>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4"/>
      <c r="AC46" s="1030"/>
      <c r="AD46" s="103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182</v>
      </c>
      <c r="AC48" s="1025"/>
      <c r="AD48" s="102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1"/>
      <c r="Z51" s="830"/>
      <c r="AA51" s="831"/>
      <c r="AB51" s="242" t="s">
        <v>11</v>
      </c>
      <c r="AC51" s="1036"/>
      <c r="AD51" s="1037"/>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4"/>
      <c r="AC53" s="1030"/>
      <c r="AD53" s="103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182</v>
      </c>
      <c r="AC55" s="1025"/>
      <c r="AD55" s="102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1"/>
      <c r="Z58" s="830"/>
      <c r="AA58" s="831"/>
      <c r="AB58" s="1035" t="s">
        <v>11</v>
      </c>
      <c r="AC58" s="1036"/>
      <c r="AD58" s="1037"/>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4"/>
      <c r="AC60" s="1030"/>
      <c r="AD60" s="103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182</v>
      </c>
      <c r="AC62" s="1025"/>
      <c r="AD62" s="102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1"/>
      <c r="Z65" s="830"/>
      <c r="AA65" s="831"/>
      <c r="AB65" s="1035" t="s">
        <v>11</v>
      </c>
      <c r="AC65" s="1036"/>
      <c r="AD65" s="1037"/>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4"/>
      <c r="AC67" s="1030"/>
      <c r="AD67" s="103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3"/>
      <c r="B4" s="1054"/>
      <c r="C4" s="1054"/>
      <c r="D4" s="1054"/>
      <c r="E4" s="1054"/>
      <c r="F4" s="1055"/>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3"/>
      <c r="B16" s="1054"/>
      <c r="C16" s="1054"/>
      <c r="D16" s="1054"/>
      <c r="E16" s="1054"/>
      <c r="F16" s="1055"/>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3"/>
      <c r="B17" s="1054"/>
      <c r="C17" s="1054"/>
      <c r="D17" s="1054"/>
      <c r="E17" s="1054"/>
      <c r="F17" s="1055"/>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3"/>
      <c r="B29" s="1054"/>
      <c r="C29" s="1054"/>
      <c r="D29" s="1054"/>
      <c r="E29" s="1054"/>
      <c r="F29" s="1055"/>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3"/>
      <c r="B42" s="1054"/>
      <c r="C42" s="1054"/>
      <c r="D42" s="1054"/>
      <c r="E42" s="1054"/>
      <c r="F42" s="1055"/>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3"/>
      <c r="B56" s="1054"/>
      <c r="C56" s="1054"/>
      <c r="D56" s="1054"/>
      <c r="E56" s="1054"/>
      <c r="F56" s="1055"/>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3"/>
      <c r="B69" s="1054"/>
      <c r="C69" s="1054"/>
      <c r="D69" s="1054"/>
      <c r="E69" s="1054"/>
      <c r="F69" s="1055"/>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3"/>
      <c r="B82" s="1054"/>
      <c r="C82" s="1054"/>
      <c r="D82" s="1054"/>
      <c r="E82" s="1054"/>
      <c r="F82" s="1055"/>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3"/>
      <c r="B95" s="1054"/>
      <c r="C95" s="1054"/>
      <c r="D95" s="1054"/>
      <c r="E95" s="1054"/>
      <c r="F95" s="1055"/>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3"/>
      <c r="B109" s="1054"/>
      <c r="C109" s="1054"/>
      <c r="D109" s="1054"/>
      <c r="E109" s="1054"/>
      <c r="F109" s="1055"/>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3"/>
      <c r="B122" s="1054"/>
      <c r="C122" s="1054"/>
      <c r="D122" s="1054"/>
      <c r="E122" s="1054"/>
      <c r="F122" s="1055"/>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3"/>
      <c r="B135" s="1054"/>
      <c r="C135" s="1054"/>
      <c r="D135" s="1054"/>
      <c r="E135" s="1054"/>
      <c r="F135" s="1055"/>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3"/>
      <c r="B148" s="1054"/>
      <c r="C148" s="1054"/>
      <c r="D148" s="1054"/>
      <c r="E148" s="1054"/>
      <c r="F148" s="1055"/>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3"/>
      <c r="B162" s="1054"/>
      <c r="C162" s="1054"/>
      <c r="D162" s="1054"/>
      <c r="E162" s="1054"/>
      <c r="F162" s="1055"/>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3"/>
      <c r="B175" s="1054"/>
      <c r="C175" s="1054"/>
      <c r="D175" s="1054"/>
      <c r="E175" s="1054"/>
      <c r="F175" s="1055"/>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3"/>
      <c r="B188" s="1054"/>
      <c r="C188" s="1054"/>
      <c r="D188" s="1054"/>
      <c r="E188" s="1054"/>
      <c r="F188" s="1055"/>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3"/>
      <c r="B201" s="1054"/>
      <c r="C201" s="1054"/>
      <c r="D201" s="1054"/>
      <c r="E201" s="1054"/>
      <c r="F201" s="1055"/>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3"/>
      <c r="B215" s="1054"/>
      <c r="C215" s="1054"/>
      <c r="D215" s="1054"/>
      <c r="E215" s="1054"/>
      <c r="F215" s="1055"/>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3"/>
      <c r="B228" s="1054"/>
      <c r="C228" s="1054"/>
      <c r="D228" s="1054"/>
      <c r="E228" s="1054"/>
      <c r="F228" s="1055"/>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3"/>
      <c r="B241" s="1054"/>
      <c r="C241" s="1054"/>
      <c r="D241" s="1054"/>
      <c r="E241" s="1054"/>
      <c r="F241" s="1055"/>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3"/>
      <c r="B254" s="1054"/>
      <c r="C254" s="1054"/>
      <c r="D254" s="1054"/>
      <c r="E254" s="1054"/>
      <c r="F254" s="1055"/>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2020-07-03T00:24:32Z</cp:lastPrinted>
  <dcterms:created xsi:type="dcterms:W3CDTF">2012-03-13T00:50:25Z</dcterms:created>
  <dcterms:modified xsi:type="dcterms:W3CDTF">2020-10-02T04:12:53Z</dcterms:modified>
</cp:coreProperties>
</file>