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H28~R２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O752"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<sst xmlns="http://schemas.openxmlformats.org/spreadsheetml/2006/main" count="2943" uniqueCount="648">
  <si>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</si>
  <si>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</si>
  <si>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</si>
  <si>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</si>
  <si>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</si>
  <si>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</si>
  <si>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</si>
  <si>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</si>
  <si>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</si>
  <si>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</si>
  <si>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</si>
  <si>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</si>
  <si>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</si>
  <si>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</si>
  <si>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</si>
  <si>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</si>
  <si>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</si>
  <si>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</si>
  <si>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</si>
  <si>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</si>
  <si>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</si>
  <si>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</si>
  <si>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</si>
  <si>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</si>
  <si>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</si>
  <si>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</si>
  <si>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</si>
  <si>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</si>
  <si>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</si>
  <si>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</si>
  <si>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</si>
  <si>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</si>
  <si>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</si>
  <si>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</si>
  <si>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</si>
  <si>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</si>
  <si>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</si>
  <si>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</si>
  <si>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</si>
  <si>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</si>
  <si>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</si>
  <si>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</si>
  <si>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</si>
  <si>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</si>
  <si>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</si>
  <si>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</si>
  <si>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</si>
  <si>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</si>
  <si>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</si>
  <si>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</si>
  <si>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</si>
  <si>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</si>
  <si>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</si>
  <si>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</si>
  <si>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</si>
  <si>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</si>
  <si>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</si>
  <si>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</si>
  <si>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</si>
  <si>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</si>
  <si>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</si>
  <si>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</si>
  <si>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</si>
  <si>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</si>
  <si>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</si>
  <si>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</si>
  <si>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</si>
  <si>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</si>
  <si>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</si>
  <si>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</si>
  <si>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</si>
  <si>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</si>
  <si>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</si>
  <si>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</si>
  <si>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</si>
  <si>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</si>
  <si>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</si>
  <si>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</si>
  <si>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</si>
  <si>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</si>
  <si>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</si>
  <si>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</si>
  <si>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</si>
  <si>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</si>
  <si>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</si>
  <si>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</si>
  <si>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</si>
  <si>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</si>
  <si>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</si>
  <si>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</si>
  <si>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</si>
  <si>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</si>
  <si>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</si>
  <si>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</si>
  <si>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</si>
  <si>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</si>
  <si>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</si>
  <si>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</si>
  <si>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</si>
  <si>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</si>
  <si>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</si>
  <si>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</si>
  <si>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</si>
  <si>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</si>
  <si>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</si>
  <si>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</si>
  <si>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</si>
  <si>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</si>
  <si>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</si>
  <si>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</si>
  <si>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</si>
  <si>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</si>
  <si>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</si>
  <si>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</si>
  <si>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</si>
  <si>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</si>
  <si>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</si>
  <si>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</si>
  <si>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</si>
  <si>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</si>
  <si>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</si>
  <si>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</si>
  <si>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</si>
  <si>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</si>
  <si>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</si>
  <si>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</si>
  <si>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</si>
  <si>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</si>
  <si>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</si>
  <si>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</si>
  <si>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</si>
  <si>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</si>
  <si>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</si>
  <si>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</si>
  <si>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</si>
  <si>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</si>
  <si>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</si>
  <si>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</si>
  <si>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</si>
  <si>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</si>
  <si>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</si>
  <si>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</si>
  <si>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</si>
  <si>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</si>
  <si>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</si>
  <si>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</si>
  <si>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</si>
  <si>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</si>
  <si>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</si>
  <si>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</si>
  <si>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</si>
  <si>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</si>
  <si>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</si>
  <si>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</si>
  <si>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</si>
  <si>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</si>
  <si>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</si>
  <si>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</si>
  <si>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</si>
  <si>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</si>
  <si>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</si>
  <si>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</si>
  <si>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</si>
  <si>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</si>
  <si>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</si>
  <si>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</si>
  <si>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</si>
  <si>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</si>
  <si>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</si>
  <si>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</si>
  <si>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</si>
  <si>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</si>
  <si>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</si>
  <si>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</si>
  <si>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</si>
  <si>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</si>
  <si>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</si>
  <si>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</si>
  <si>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</si>
  <si>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</si>
  <si>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</si>
  <si>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</si>
  <si>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</si>
  <si>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</si>
  <si>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</si>
  <si>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</si>
  <si>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</si>
  <si>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</si>
  <si>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</si>
  <si>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</si>
  <si>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</si>
  <si>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</si>
  <si>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</si>
  <si>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</si>
  <si>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</si>
  <si>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</si>
  <si>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</si>
  <si>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</si>
  <si>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</si>
  <si>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</si>
  <si>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</si>
  <si>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</si>
  <si>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</si>
  <si>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</si>
  <si>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</si>
  <si>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</si>
  <si>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</si>
  <si>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</si>
  <si>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</si>
  <si>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</si>
  <si>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</si>
  <si>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</si>
  <si>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</si>
  <si>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</si>
  <si>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</si>
  <si>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</si>
  <si>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</si>
  <si>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</si>
  <si>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</si>
  <si>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</si>
  <si>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</si>
  <si>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</si>
  <si>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</si>
  <si>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</si>
  <si>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</si>
  <si>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</si>
  <si>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</si>
  <si>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</si>
  <si>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</si>
  <si>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</si>
  <si>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</si>
  <si>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</si>
  <si>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</si>
  <si>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</si>
  <si>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</si>
  <si>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</si>
  <si>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</si>
  <si>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</si>
  <si>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</si>
  <si>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</si>
  <si>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</si>
  <si>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</si>
  <si>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</si>
  <si>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</si>
  <si>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</si>
  <si>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</si>
  <si>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</si>
  <si>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</si>
  <si>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</si>
  <si>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</si>
  <si>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</si>
  <si>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</si>
  <si>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</si>
  <si>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</si>
  <si>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</si>
  <si>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</si>
  <si>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</si>
  <si>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</si>
  <si>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</si>
  <si>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</si>
  <si>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</si>
  <si>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</si>
  <si>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</si>
  <si>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</si>
  <si>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</si>
  <si>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</si>
  <si>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</si>
  <si>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</si>
  <si>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</si>
  <si>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</si>
  <si>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</si>
  <si>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</si>
  <si>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</si>
  <si>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</si>
  <si>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</si>
  <si>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</si>
  <si>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</si>
  <si>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</si>
  <si>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</si>
  <si>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</si>
  <si>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</si>
  <si>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</si>
  <si>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</si>
  <si>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</si>
  <si>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</si>
  <si>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</si>
  <si>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</si>
  <si>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</si>
  <si>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</si>
  <si>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</si>
  <si>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</si>
  <si>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</si>
  <si>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</si>
  <si>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</si>
  <si>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</si>
  <si>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</si>
  <si>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</si>
  <si>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</si>
  <si>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</si>
  <si>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</si>
  <si>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</si>
  <si>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</si>
  <si>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</si>
  <si>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</si>
  <si>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</si>
  <si>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</si>
  <si>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</si>
  <si>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</si>
  <si>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</si>
  <si>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</si>
  <si>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</si>
  <si>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</si>
  <si>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</si>
  <si>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</si>
  <si>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</si>
  <si>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</si>
  <si>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</si>
  <si>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</si>
  <si>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</si>
  <si>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</si>
  <si>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</si>
  <si>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</si>
  <si>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</si>
  <si>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</si>
  <si>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</si>
  <si>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</si>
  <si>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</si>
  <si>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</si>
  <si>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</si>
  <si>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</si>
  <si>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</si>
  <si>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</si>
  <si>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</si>
  <si>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</si>
  <si>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</si>
  <si>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</si>
  <si>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</si>
  <si>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</si>
  <si>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</si>
  <si>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</si>
  <si>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</si>
  <si>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</si>
  <si>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</si>
  <si>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</si>
  <si>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</si>
  <si>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</si>
  <si>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</si>
  <si>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</si>
  <si>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</si>
  <si>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</si>
  <si>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</si>
  <si>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</si>
  <si>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</si>
  <si>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</si>
  <si>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</si>
  <si>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</si>
  <si>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</si>
  <si>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</si>
  <si>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</si>
  <si>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</si>
  <si>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</si>
  <si>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</si>
  <si>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</si>
  <si>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</si>
  <si>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</si>
  <si>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</si>
  <si>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</si>
  <si>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</si>
  <si>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</si>
  <si>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</si>
  <si>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</si>
  <si>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</si>
  <si>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</si>
  <si>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</si>
  <si>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</si>
  <si>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</si>
  <si>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</si>
  <si>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</si>
  <si>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</si>
  <si>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</si>
  <si>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</si>
  <si>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</si>
  <si>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</si>
  <si>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</si>
  <si>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</si>
  <si>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</si>
  <si>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</si>
  <si>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</si>
  <si>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</si>
  <si>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</si>
  <si>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</si>
  <si>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</si>
  <si>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</si>
  <si>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</si>
  <si>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</si>
  <si>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</si>
  <si>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</si>
  <si>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</si>
  <si>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</si>
  <si>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</si>
  <si>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</si>
  <si>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</si>
  <si>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</si>
  <si>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</si>
  <si>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</si>
  <si>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</si>
  <si>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</si>
  <si>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</si>
  <si>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</si>
  <si>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</si>
  <si>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</si>
  <si>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</si>
  <si>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</si>
  <si>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</si>
  <si>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</si>
  <si>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</si>
  <si>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</si>
  <si>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</si>
  <si>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</si>
  <si>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</si>
  <si>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</si>
  <si>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</si>
  <si>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</si>
  <si>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</si>
  <si>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</si>
  <si>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</si>
  <si>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</si>
  <si>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</si>
  <si>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</si>
  <si>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</si>
  <si>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</si>
  <si>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</si>
  <si>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</si>
  <si>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</si>
  <si>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</si>
  <si>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</si>
  <si>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</si>
  <si>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</si>
  <si>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</si>
  <si>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</si>
  <si>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</si>
  <si>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</si>
  <si>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</si>
  <si>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</si>
  <si>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</si>
  <si>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</si>
  <si>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</si>
  <si>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</si>
  <si>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</si>
  <si>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</si>
  <si>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</si>
  <si>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</si>
  <si>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</si>
  <si>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</si>
  <si>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</si>
  <si>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</si>
  <si>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</si>
  <si>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</si>
  <si>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</si>
  <si>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</si>
  <si>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</si>
  <si>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</si>
  <si>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</si>
  <si>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</si>
  <si>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</si>
  <si>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</si>
  <si>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</si>
  <si>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</si>
  <si>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</si>
  <si>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</si>
  <si>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</si>
  <si>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</si>
  <si>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</si>
  <si>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</si>
  <si>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</si>
  <si>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</si>
  <si>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</si>
  <si>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</si>
  <si>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</si>
  <si>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</si>
  <si>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</si>
  <si>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</si>
  <si>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</si>
  <si>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</si>
  <si>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</si>
  <si>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</si>
  <si>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</si>
  <si>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</si>
  <si>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</si>
  <si>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</si>
  <si>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</si>
  <si>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</si>
  <si>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</si>
  <si>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</si>
  <si>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</si>
  <si>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</si>
  <si>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</si>
  <si>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</si>
  <si>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</si>
  <si>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</si>
  <si>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</si>
  <si>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</si>
  <si>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</si>
  <si>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</si>
  <si>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</si>
  <si>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</si>
  <si>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</si>
  <si>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</si>
  <si>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</si>
  <si>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</si>
  <si>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</si>
  <si>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</si>
  <si>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</si>
  <si>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</si>
  <si>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</si>
  <si>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</si>
  <si>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</si>
  <si>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</si>
  <si>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</si>
  <si>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</si>
  <si>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</si>
  <si>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</si>
  <si>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</si>
  <si>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</si>
  <si>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</si>
  <si>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</si>
  <si>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</si>
  <si>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</si>
  <si>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</si>
  <si>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</si>
  <si>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</si>
  <si>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</si>
  <si>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</si>
  <si>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</si>
  <si>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</si>
  <si>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</si>
  <si>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</si>
  <si>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</si>
  <si>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</si>
  <si>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</si>
  <si>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</si>
  <si>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</si>
  <si>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</si>
  <si>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</si>
  <si>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</si>
  <si>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</si>
  <si>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</si>
  <si>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</si>
  <si>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</si>
  <si>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</si>
  <si>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</si>
  <si>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</si>
  <si>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</si>
  <si>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</si>
  <si>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</si>
  <si>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</si>
  <si>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</si>
  <si>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</si>
  <si>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</si>
  <si>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</si>
  <si>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</si>
  <si>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</si>
  <si>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生活保護受給者等就労自立促進事業</t>
    <phoneticPr fontId="5"/>
  </si>
  <si>
    <t>職業安定局</t>
    <phoneticPr fontId="5"/>
  </si>
  <si>
    <t>雇用開発企画課就労支援室</t>
    <phoneticPr fontId="5"/>
  </si>
  <si>
    <t>就労支援室長
伊藤　浩之</t>
    <phoneticPr fontId="5"/>
  </si>
  <si>
    <t>○</t>
  </si>
  <si>
    <t>雇用保険法第62条第１項第６号</t>
    <phoneticPr fontId="5"/>
  </si>
  <si>
    <t>「社会保障・税一体改革大綱」（平成24年2月17日閣議決定）
「日本再生戦略」（平成24年7月31日閣議決定）
「ニッポン一億総活躍プラン」（平成28年6月2日閣議決定）</t>
    <phoneticPr fontId="5"/>
  </si>
  <si>
    <t>生活保護受給者数は高止まりの状況にあるなど、生活保護受給者等の就労による自立を図ることは重要な課題となっている。このため、自治体とハローワークが一体となって、生活保護受給者等の就労による自立を促進することを目的とする。</t>
    <phoneticPr fontId="5"/>
  </si>
  <si>
    <t>福祉事務所等にハローワークの常設窓口を設置するなどワンストップ型の支援体制を全国的に整備し、両者のチーム支援によるきめ細かな職業相談・職業紹介を行うなど両機関が一体となった就労支援を推進する。</t>
    <phoneticPr fontId="5"/>
  </si>
  <si>
    <t>-</t>
  </si>
  <si>
    <t>諸謝金
（一般会計・雇用勘定）</t>
    <phoneticPr fontId="5"/>
  </si>
  <si>
    <t>庁費
（一般会計・雇用勘定）</t>
    <phoneticPr fontId="5"/>
  </si>
  <si>
    <t>委員等旅費
（一般会計・雇用勘定）</t>
    <phoneticPr fontId="5"/>
  </si>
  <si>
    <t>生活保護受給者等就労自立促進事業における就職率を67%以上とする。
※　平成29年度からの成果目標</t>
    <phoneticPr fontId="5"/>
  </si>
  <si>
    <t>生活保護受給者等就労自立促進事業における就職率
（就職件数／支援対象者数）</t>
    <phoneticPr fontId="5"/>
  </si>
  <si>
    <t>厚生労働省職業安定局調べ</t>
    <phoneticPr fontId="5"/>
  </si>
  <si>
    <t>相談件数</t>
    <phoneticPr fontId="5"/>
  </si>
  <si>
    <t>件</t>
    <rPh sb="0" eb="1">
      <t>ケン</t>
    </rPh>
    <phoneticPr fontId="5"/>
  </si>
  <si>
    <t>6,697,786千円／77,841</t>
  </si>
  <si>
    <t>7,253,111千円／77,866</t>
  </si>
  <si>
    <t>労働者等の特性に応じた雇用の安定・促進を図ること（Ⅴ－3）</t>
    <phoneticPr fontId="5"/>
  </si>
  <si>
    <t>高齢者・障害者・若年者等の雇用の安定・促進を図ること（Ⅴ－3－1）</t>
    <phoneticPr fontId="5"/>
  </si>
  <si>
    <t>生活保護受給者等就労自立促進事業による支援対象者の就職率</t>
    <phoneticPr fontId="5"/>
  </si>
  <si>
    <t>生活保護受給者等を含め広く生活困窮者の就労による自立を促進するため、福祉事務所にハローワークの常設窓口を設置するなどワンストップ型の支援体制を全国的に整備し、両者のチーム支援によるきめ細かな職業相談・職業紹介を行うなど両機関が一体となった就労支援を推進する。
本事業を実施することにより、高齢者等の就業率等の向上に寄与する。</t>
    <phoneticPr fontId="5"/>
  </si>
  <si>
    <t>就労支援事業等に参加可能な者の事業参加率</t>
    <phoneticPr fontId="5"/>
  </si>
  <si>
    <t>就労支援事業等に参加した者のうち、就労した者及び就労による収入が増加した者の割合</t>
    <phoneticPr fontId="5"/>
  </si>
  <si>
    <t>「その他の世帯」の就労率（就労者のいる世帯の割合）</t>
    <phoneticPr fontId="5"/>
  </si>
  <si>
    <t>生活保護受給者等を含め広く生活困窮者の就労による自立を促進するため、福祉事務所にハローワークの常設窓口を設置するなどワンストップ型の支援体制を全国的に整備し、両者のチーム支援によるきめ細かな職業相談・職業紹介を行うなど両機関が一体となった就労支援を推進する。
本事業を実施することにより、「その他の世帯」の就労率等の向上に寄与する。</t>
    <phoneticPr fontId="5"/>
  </si>
  <si>
    <t>生活保護受給者等の職業的自立を促進するために必要であり、ニッポン一億総活躍の実現に向けた取組のひとつであることから、優先度の高い事業であると考えている。</t>
    <phoneticPr fontId="5"/>
  </si>
  <si>
    <t xml:space="preserve">新25ｰ051 </t>
    <rPh sb="0" eb="1">
      <t>シン</t>
    </rPh>
    <phoneticPr fontId="5"/>
  </si>
  <si>
    <t>563</t>
  </si>
  <si>
    <t>582</t>
  </si>
  <si>
    <t>572</t>
  </si>
  <si>
    <t>565</t>
  </si>
  <si>
    <t>581</t>
    <phoneticPr fontId="5"/>
  </si>
  <si>
    <t>就職支援ナビゲーターによる職業相談・職業紹介の実施等</t>
  </si>
  <si>
    <t>有</t>
  </si>
  <si>
    <t>無</t>
  </si>
  <si>
    <t>‐</t>
  </si>
  <si>
    <t>自治体との常設窓口や巡回相談等のワンストップ型の支援体制を整備するために必要な経費等、事業目的に即し真に必要なものを計上している。</t>
    <phoneticPr fontId="5"/>
  </si>
  <si>
    <t>執行実績を踏まえ、予算要求を行っている。</t>
    <phoneticPr fontId="5"/>
  </si>
  <si>
    <t>これまでのハローワークのノウハウを活用し、一定の成果を上げており効果的に実施できている。</t>
    <phoneticPr fontId="5"/>
  </si>
  <si>
    <t>常設窓口の運営状況から、十分に活用されている。</t>
    <phoneticPr fontId="5"/>
  </si>
  <si>
    <t>労働局から就職件数等の報告を毎月求めており、労働局に毎月全国の実績をフィードバックすることで、進捗を管理した。
地域により、実績にばらつきが見られるため、実績が低調な地域を中心に改善を求めること等により、事業全体の実績の底上げを図る。</t>
    <phoneticPr fontId="5"/>
  </si>
  <si>
    <t>生活保護受給者等の職業的自立を目指す本事業は、国(全国のハローワーク）が計画的に推進すべき事業であると考えており、地域ごとに、労働局・ハローワークと地方自治体が締結する協定等に基づいて実施している。
なお、本事業のうち評価対象年度における調査研究に係る事業は、民間事業者への委託により実施した。</t>
    <rPh sb="109" eb="111">
      <t>ヒョウカ</t>
    </rPh>
    <rPh sb="111" eb="113">
      <t>タイショウ</t>
    </rPh>
    <rPh sb="113" eb="115">
      <t>ネンド</t>
    </rPh>
    <phoneticPr fontId="5"/>
  </si>
  <si>
    <t>生活保護受給者数が高止まりの状態にあり、また生活困窮に至るリスクの高い層も増加している中、地方自治体との連携により就労支援を実施し、職業的自立を促すことを目的とする本事業は、社会からのニーズを的確に反映していると考える。</t>
    <phoneticPr fontId="5"/>
  </si>
  <si>
    <t>職員旅費
（一般会計・雇用勘定）</t>
    <rPh sb="0" eb="2">
      <t>ショクイン</t>
    </rPh>
    <rPh sb="2" eb="4">
      <t>リョヒ</t>
    </rPh>
    <phoneticPr fontId="5"/>
  </si>
  <si>
    <t>委託費
（一般会計・雇用勘定）</t>
    <rPh sb="0" eb="2">
      <t>イタク</t>
    </rPh>
    <rPh sb="2" eb="3">
      <t>ヒ</t>
    </rPh>
    <phoneticPr fontId="5"/>
  </si>
  <si>
    <t>厚生労働省</t>
  </si>
  <si>
    <t>△</t>
  </si>
  <si>
    <t>複合的な課題を有する者等、より長期的かつ手厚い支援が必要な支援対象者が増加しており、それらの者の就職件数が伸び悩んだことにより、目標としていた67.0％には届かなかったが、概ね成果目標に見合ったものとなっている。</t>
    <rPh sb="86" eb="87">
      <t>オオム</t>
    </rPh>
    <phoneticPr fontId="5"/>
  </si>
  <si>
    <t>活動実績は、概ね当初見込みに見合ったものとなっている。</t>
    <rPh sb="6" eb="7">
      <t>オオム</t>
    </rPh>
    <phoneticPr fontId="5"/>
  </si>
  <si>
    <t>7,424,016千円／72,563</t>
    <phoneticPr fontId="5"/>
  </si>
  <si>
    <t>執行実績を踏まえ、事業目的に即し真に必要なものに限定していることから、単位当たりコストについては、概ね妥当と考えている。</t>
    <phoneticPr fontId="5"/>
  </si>
  <si>
    <t>成果実績は目標である67％に満たなかったものの、65％となっており、また、生活保護受給者等の就労促進は重要な課題であり、引き続き実施していく。</t>
    <rPh sb="5" eb="7">
      <t>モクヒョウ</t>
    </rPh>
    <rPh sb="14" eb="15">
      <t>ミ</t>
    </rPh>
    <rPh sb="46" eb="48">
      <t>シュウロウ</t>
    </rPh>
    <rPh sb="48" eb="50">
      <t>ソクシン</t>
    </rPh>
    <rPh sb="51" eb="53">
      <t>ジュウヨウ</t>
    </rPh>
    <rPh sb="54" eb="56">
      <t>カダイ</t>
    </rPh>
    <phoneticPr fontId="5"/>
  </si>
  <si>
    <t>有限責任監査法人トーマツ</t>
    <phoneticPr fontId="5"/>
  </si>
  <si>
    <t>B.有限責任監査法人トーマツ</t>
    <phoneticPr fontId="5"/>
  </si>
  <si>
    <t>人件費</t>
    <rPh sb="0" eb="3">
      <t>ジンケンヒ</t>
    </rPh>
    <phoneticPr fontId="5"/>
  </si>
  <si>
    <t>事業費</t>
    <rPh sb="0" eb="3">
      <t>ジギョウヒ</t>
    </rPh>
    <phoneticPr fontId="5"/>
  </si>
  <si>
    <t>消費税</t>
    <rPh sb="0" eb="3">
      <t>ショウヒゼイ</t>
    </rPh>
    <phoneticPr fontId="5"/>
  </si>
  <si>
    <t>生活保護受給者等の就労継続のためのチェックシート作成に係る調査研究</t>
    <phoneticPr fontId="5"/>
  </si>
  <si>
    <t>就労継続のためのチェックシート作成に係る調査研究</t>
    <phoneticPr fontId="5"/>
  </si>
  <si>
    <t>諸謝金</t>
    <rPh sb="0" eb="1">
      <t>ショ</t>
    </rPh>
    <rPh sb="1" eb="3">
      <t>シャキン</t>
    </rPh>
    <phoneticPr fontId="5"/>
  </si>
  <si>
    <t>庁費</t>
    <rPh sb="0" eb="2">
      <t>チョウヒ</t>
    </rPh>
    <phoneticPr fontId="5"/>
  </si>
  <si>
    <t>旅費</t>
    <rPh sb="0" eb="2">
      <t>リョヒ</t>
    </rPh>
    <phoneticPr fontId="5"/>
  </si>
  <si>
    <t>就労支援ナビゲーターに係る諸謝金等</t>
    <rPh sb="0" eb="2">
      <t>シュウロウ</t>
    </rPh>
    <rPh sb="2" eb="4">
      <t>シエン</t>
    </rPh>
    <rPh sb="11" eb="12">
      <t>カカ</t>
    </rPh>
    <rPh sb="13" eb="14">
      <t>ショ</t>
    </rPh>
    <rPh sb="14" eb="16">
      <t>シャキン</t>
    </rPh>
    <rPh sb="16" eb="17">
      <t>トウ</t>
    </rPh>
    <phoneticPr fontId="5"/>
  </si>
  <si>
    <t>就労支援ナビゲーターに係る保険料等</t>
    <rPh sb="0" eb="2">
      <t>シュウロウ</t>
    </rPh>
    <rPh sb="2" eb="4">
      <t>シエン</t>
    </rPh>
    <rPh sb="11" eb="12">
      <t>カカ</t>
    </rPh>
    <rPh sb="13" eb="16">
      <t>ホケンリョウ</t>
    </rPh>
    <rPh sb="16" eb="17">
      <t>トウ</t>
    </rPh>
    <phoneticPr fontId="5"/>
  </si>
  <si>
    <t>就労支援ナビゲーターに係る旅費等</t>
    <rPh sb="0" eb="2">
      <t>シュウロウ</t>
    </rPh>
    <rPh sb="2" eb="4">
      <t>シエン</t>
    </rPh>
    <rPh sb="11" eb="12">
      <t>カカ</t>
    </rPh>
    <rPh sb="13" eb="15">
      <t>リョヒ</t>
    </rPh>
    <rPh sb="15" eb="16">
      <t>トウ</t>
    </rPh>
    <phoneticPr fontId="5"/>
  </si>
  <si>
    <t>一般競争入札（最低価格落札方式）により、競争性や妥当性を確保している。これまでの調達実績等を踏まえ、総合評価落札方式から最低価格落札方式に変更したことに伴い、競争参加資格に要件を追加したところであるが、それが１者応札となった要因と考える。</t>
    <rPh sb="7" eb="9">
      <t>サイテイ</t>
    </rPh>
    <rPh sb="9" eb="11">
      <t>カカク</t>
    </rPh>
    <rPh sb="11" eb="13">
      <t>ラクサツ</t>
    </rPh>
    <rPh sb="40" eb="42">
      <t>チョウタツ</t>
    </rPh>
    <rPh sb="42" eb="44">
      <t>ジッセキ</t>
    </rPh>
    <rPh sb="44" eb="45">
      <t>トウ</t>
    </rPh>
    <rPh sb="46" eb="47">
      <t>フ</t>
    </rPh>
    <rPh sb="50" eb="52">
      <t>ソウゴウ</t>
    </rPh>
    <rPh sb="52" eb="54">
      <t>ヒョウカ</t>
    </rPh>
    <rPh sb="54" eb="56">
      <t>ラクサツ</t>
    </rPh>
    <rPh sb="56" eb="58">
      <t>ホウシキ</t>
    </rPh>
    <rPh sb="60" eb="62">
      <t>サイテイ</t>
    </rPh>
    <rPh sb="62" eb="64">
      <t>カカク</t>
    </rPh>
    <rPh sb="64" eb="66">
      <t>ラクサツ</t>
    </rPh>
    <rPh sb="66" eb="68">
      <t>ホウシキ</t>
    </rPh>
    <rPh sb="69" eb="71">
      <t>ヘンコウ</t>
    </rPh>
    <rPh sb="76" eb="77">
      <t>トモナ</t>
    </rPh>
    <rPh sb="79" eb="81">
      <t>キョウソウ</t>
    </rPh>
    <rPh sb="81" eb="83">
      <t>サンカ</t>
    </rPh>
    <rPh sb="83" eb="85">
      <t>シカク</t>
    </rPh>
    <rPh sb="86" eb="88">
      <t>ヨウケン</t>
    </rPh>
    <rPh sb="89" eb="91">
      <t>ツイカ</t>
    </rPh>
    <rPh sb="105" eb="106">
      <t>シャ</t>
    </rPh>
    <rPh sb="106" eb="108">
      <t>オウサツ</t>
    </rPh>
    <rPh sb="112" eb="114">
      <t>ヨウイン</t>
    </rPh>
    <rPh sb="115" eb="116">
      <t>カンガ</t>
    </rPh>
    <phoneticPr fontId="5"/>
  </si>
  <si>
    <t>8,194,701千円／64,190</t>
    <phoneticPr fontId="5"/>
  </si>
  <si>
    <t>単位当たりコスト＝X／Y
X:執行額（円）
Y:就職件数（人）　　　　　　　　　　　　　　　　　　　　　　</t>
    <phoneticPr fontId="5"/>
  </si>
  <si>
    <t>一者応札となっている要因を分析し、改善を図ること。</t>
    <phoneticPr fontId="5"/>
  </si>
  <si>
    <t>執行等改善</t>
  </si>
  <si>
    <t>一者応札となった委託事業については、令和元年度限りで廃止した。</t>
    <phoneticPr fontId="5"/>
  </si>
  <si>
    <t>「新型コロナウイルス対策関連要望」事項要求
拠点数増によるもの。</t>
    <rPh sb="1" eb="3">
      <t>シンガタ</t>
    </rPh>
    <rPh sb="10" eb="12">
      <t>タイサク</t>
    </rPh>
    <rPh sb="12" eb="14">
      <t>カンレン</t>
    </rPh>
    <rPh sb="14" eb="16">
      <t>ヨウボウ</t>
    </rPh>
    <rPh sb="17" eb="19">
      <t>ジコウ</t>
    </rPh>
    <rPh sb="19" eb="21">
      <t>ヨウキュウ</t>
    </rPh>
    <rPh sb="22" eb="25">
      <t>キョテンスウ</t>
    </rPh>
    <rPh sb="25" eb="26">
      <t>ゾウ</t>
    </rPh>
    <phoneticPr fontId="5"/>
  </si>
  <si>
    <t>A.東京労働局</t>
    <rPh sb="2" eb="4">
      <t>トウキョウ</t>
    </rPh>
    <rPh sb="4" eb="7">
      <t>ロウドウキョク</t>
    </rPh>
    <phoneticPr fontId="5"/>
  </si>
  <si>
    <t>東京労働局</t>
    <rPh sb="2" eb="5">
      <t>ロウドウキョク</t>
    </rPh>
    <phoneticPr fontId="5"/>
  </si>
  <si>
    <t>神奈川労働局</t>
    <rPh sb="3" eb="6">
      <t>ロウドウキョク</t>
    </rPh>
    <phoneticPr fontId="5"/>
  </si>
  <si>
    <t>大阪労働局</t>
    <rPh sb="2" eb="5">
      <t>ロウドウキョク</t>
    </rPh>
    <phoneticPr fontId="5"/>
  </si>
  <si>
    <t>埼玉労働局</t>
    <rPh sb="2" eb="5">
      <t>ロウドウキョク</t>
    </rPh>
    <phoneticPr fontId="5"/>
  </si>
  <si>
    <t>福岡労働局</t>
    <rPh sb="2" eb="5">
      <t>ロウドウキョク</t>
    </rPh>
    <phoneticPr fontId="5"/>
  </si>
  <si>
    <t>北海道労働局</t>
    <rPh sb="3" eb="6">
      <t>ロウドウキョク</t>
    </rPh>
    <phoneticPr fontId="5"/>
  </si>
  <si>
    <t>愛知労働局</t>
    <rPh sb="2" eb="5">
      <t>ロウドウキョク</t>
    </rPh>
    <phoneticPr fontId="5"/>
  </si>
  <si>
    <t>兵庫労働局</t>
    <phoneticPr fontId="5"/>
  </si>
  <si>
    <t>千葉労働局</t>
    <phoneticPr fontId="5"/>
  </si>
  <si>
    <t>広島労働局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</si>
</sst>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0</xdr:rowOff>
    </xdr:from>
    <xdr:to>
      <xdr:col>34</xdr:col>
      <xdr:colOff>78849</xdr:colOff>
      <xdr:row>742</xdr:row>
      <xdr:rowOff>333374</xdr:rowOff>
    </xdr:to>
    <xdr:sp macro="" textlink="">
      <xdr:nvSpPr>
        <xdr:cNvPr id="16" name="正方形/長方形 15"/>
        <xdr:cNvSpPr/>
      </xdr:nvSpPr>
      <xdr:spPr>
        <a:xfrm>
          <a:off x="3643313" y="43136344"/>
          <a:ext cx="3317349" cy="69056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7,424</a:t>
          </a:r>
          <a:r>
            <a:rPr kumimoji="1" lang="ja-JP" altLang="en-US" sz="1400">
              <a:solidFill>
                <a:sysClr val="windowText" lastClr="000000"/>
              </a:solidFill>
            </a:rPr>
            <a:t>百万円）</a:t>
          </a:r>
        </a:p>
      </xdr:txBody>
    </xdr:sp>
    <xdr:clientData/>
  </xdr:twoCellAnchor>
  <xdr:twoCellAnchor>
    <xdr:from>
      <xdr:col>25</xdr:col>
      <xdr:colOff>83344</xdr:colOff>
      <xdr:row>742</xdr:row>
      <xdr:rowOff>333375</xdr:rowOff>
    </xdr:from>
    <xdr:to>
      <xdr:col>25</xdr:col>
      <xdr:colOff>91544</xdr:colOff>
      <xdr:row>745</xdr:row>
      <xdr:rowOff>126999</xdr:rowOff>
    </xdr:to>
    <xdr:cxnSp macro="">
      <xdr:nvCxnSpPr>
        <xdr:cNvPr id="17" name="直線コネクタ 16"/>
        <xdr:cNvCxnSpPr/>
      </xdr:nvCxnSpPr>
      <xdr:spPr>
        <a:xfrm>
          <a:off x="5143500" y="43826906"/>
          <a:ext cx="8200" cy="8651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47625</xdr:colOff>
      <xdr:row>745</xdr:row>
      <xdr:rowOff>166687</xdr:rowOff>
    </xdr:from>
    <xdr:to>
      <xdr:col>32</xdr:col>
      <xdr:colOff>95250</xdr:colOff>
      <xdr:row>745</xdr:row>
      <xdr:rowOff>178598</xdr:rowOff>
    </xdr:to>
    <xdr:cxnSp macro="">
      <xdr:nvCxnSpPr>
        <xdr:cNvPr id="19" name="直線コネクタ 18"/>
        <xdr:cNvCxnSpPr/>
      </xdr:nvCxnSpPr>
      <xdr:spPr>
        <a:xfrm flipV="1">
          <a:off x="3690938" y="44731781"/>
          <a:ext cx="2881312" cy="1191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23812</xdr:colOff>
      <xdr:row>745</xdr:row>
      <xdr:rowOff>166687</xdr:rowOff>
    </xdr:from>
    <xdr:to>
      <xdr:col>18</xdr:col>
      <xdr:colOff>26585</xdr:colOff>
      <xdr:row>747</xdr:row>
      <xdr:rowOff>135935</xdr:rowOff>
    </xdr:to>
    <xdr:cxnSp macro="">
      <xdr:nvCxnSpPr>
        <xdr:cNvPr id="21" name="直線矢印コネクタ 20"/>
        <xdr:cNvCxnSpPr/>
      </xdr:nvCxnSpPr>
      <xdr:spPr>
        <a:xfrm>
          <a:off x="3667125" y="44731781"/>
          <a:ext cx="2773" cy="68362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745</xdr:row>
      <xdr:rowOff>154781</xdr:rowOff>
    </xdr:from>
    <xdr:to>
      <xdr:col>32</xdr:col>
      <xdr:colOff>101135</xdr:colOff>
      <xdr:row>747</xdr:row>
      <xdr:rowOff>298904</xdr:rowOff>
    </xdr:to>
    <xdr:cxnSp macro="">
      <xdr:nvCxnSpPr>
        <xdr:cNvPr id="22" name="直線矢印コネクタ 21"/>
        <xdr:cNvCxnSpPr/>
      </xdr:nvCxnSpPr>
      <xdr:spPr>
        <a:xfrm flipH="1">
          <a:off x="6572250" y="44719875"/>
          <a:ext cx="5885" cy="85849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178594</xdr:colOff>
      <xdr:row>747</xdr:row>
      <xdr:rowOff>238125</xdr:rowOff>
    </xdr:from>
    <xdr:to>
      <xdr:col>22</xdr:col>
      <xdr:colOff>35718</xdr:colOff>
      <xdr:row>749</xdr:row>
      <xdr:rowOff>158750</xdr:rowOff>
    </xdr:to>
    <xdr:sp macro="" textlink="">
      <xdr:nvSpPr>
        <xdr:cNvPr id="23" name="大かっこ 22"/>
        <xdr:cNvSpPr/>
      </xdr:nvSpPr>
      <xdr:spPr>
        <a:xfrm>
          <a:off x="2607469" y="45517594"/>
          <a:ext cx="1881187" cy="635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・関係部局等との調整。</a:t>
          </a:r>
          <a:endParaRPr kumimoji="1" lang="en-US" altLang="ja-JP" sz="900"/>
        </a:p>
        <a:p>
          <a:pPr algn="l"/>
          <a:r>
            <a:rPr kumimoji="1" lang="ja-JP" altLang="en-US" sz="900"/>
            <a:t>・施策の企画・立案、都道府県労働局に対する指導等</a:t>
          </a:r>
        </a:p>
      </xdr:txBody>
    </xdr:sp>
    <xdr:clientData/>
  </xdr:twoCellAnchor>
  <xdr:twoCellAnchor>
    <xdr:from>
      <xdr:col>11</xdr:col>
      <xdr:colOff>166687</xdr:colOff>
      <xdr:row>749</xdr:row>
      <xdr:rowOff>321468</xdr:rowOff>
    </xdr:from>
    <xdr:to>
      <xdr:col>21</xdr:col>
      <xdr:colOff>81752</xdr:colOff>
      <xdr:row>750</xdr:row>
      <xdr:rowOff>141708</xdr:rowOff>
    </xdr:to>
    <xdr:sp macro="" textlink="">
      <xdr:nvSpPr>
        <xdr:cNvPr id="24" name="正方形/長方形 23"/>
        <xdr:cNvSpPr/>
      </xdr:nvSpPr>
      <xdr:spPr>
        <a:xfrm>
          <a:off x="2393156" y="46315312"/>
          <a:ext cx="1939127" cy="1774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latin typeface="+mj-ea"/>
              <a:ea typeface="+mj-ea"/>
            </a:rPr>
            <a:t>　</a:t>
          </a:r>
          <a:r>
            <a:rPr kumimoji="1" lang="en-US" altLang="ja-JP" sz="1200">
              <a:solidFill>
                <a:schemeClr val="tx1"/>
              </a:solidFill>
              <a:latin typeface="+mj-ea"/>
              <a:ea typeface="+mj-ea"/>
            </a:rPr>
            <a:t>【</a:t>
          </a:r>
          <a:r>
            <a:rPr kumimoji="1" lang="ja-JP" altLang="en-US" sz="1200">
              <a:solidFill>
                <a:schemeClr val="tx1"/>
              </a:solidFill>
              <a:latin typeface="+mj-ea"/>
              <a:ea typeface="+mj-ea"/>
            </a:rPr>
            <a:t>予算示達</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12</xdr:col>
      <xdr:colOff>1</xdr:colOff>
      <xdr:row>750</xdr:row>
      <xdr:rowOff>202406</xdr:rowOff>
    </xdr:from>
    <xdr:to>
      <xdr:col>22</xdr:col>
      <xdr:colOff>158750</xdr:colOff>
      <xdr:row>753</xdr:row>
      <xdr:rowOff>59533</xdr:rowOff>
    </xdr:to>
    <xdr:sp macro="" textlink="">
      <xdr:nvSpPr>
        <xdr:cNvPr id="25" name="正方形/長方形 24"/>
        <xdr:cNvSpPr/>
      </xdr:nvSpPr>
      <xdr:spPr>
        <a:xfrm>
          <a:off x="2428876" y="46553437"/>
          <a:ext cx="2182812" cy="92869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都道府県労働局（４７局）</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7,414</a:t>
          </a:r>
          <a:r>
            <a:rPr kumimoji="1" lang="ja-JP" altLang="en-US" sz="1400">
              <a:solidFill>
                <a:sysClr val="windowText" lastClr="000000"/>
              </a:solidFill>
            </a:rPr>
            <a:t>百万円）</a:t>
          </a:r>
        </a:p>
      </xdr:txBody>
    </xdr:sp>
    <xdr:clientData/>
  </xdr:twoCellAnchor>
  <xdr:twoCellAnchor>
    <xdr:from>
      <xdr:col>27</xdr:col>
      <xdr:colOff>107156</xdr:colOff>
      <xdr:row>748</xdr:row>
      <xdr:rowOff>23813</xdr:rowOff>
    </xdr:from>
    <xdr:to>
      <xdr:col>37</xdr:col>
      <xdr:colOff>123033</xdr:colOff>
      <xdr:row>749</xdr:row>
      <xdr:rowOff>325437</xdr:rowOff>
    </xdr:to>
    <xdr:sp macro="" textlink="">
      <xdr:nvSpPr>
        <xdr:cNvPr id="26" name="正方形/長方形 25"/>
        <xdr:cNvSpPr/>
      </xdr:nvSpPr>
      <xdr:spPr>
        <a:xfrm>
          <a:off x="5572125" y="45660469"/>
          <a:ext cx="2039939" cy="6588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mj-ea"/>
              <a:ea typeface="+mj-ea"/>
            </a:rPr>
            <a:t>委託</a:t>
          </a:r>
          <a:r>
            <a:rPr kumimoji="1" lang="en-US" altLang="ja-JP" sz="1200">
              <a:solidFill>
                <a:schemeClr val="tx1"/>
              </a:solidFill>
              <a:latin typeface="+mj-ea"/>
              <a:ea typeface="+mj-ea"/>
            </a:rPr>
            <a:t>【</a:t>
          </a:r>
          <a:r>
            <a:rPr kumimoji="1" lang="ja-JP" altLang="en-US" sz="1200">
              <a:solidFill>
                <a:schemeClr val="tx1"/>
              </a:solidFill>
              <a:latin typeface="+mj-ea"/>
              <a:ea typeface="+mj-ea"/>
            </a:rPr>
            <a:t>一般競争</a:t>
          </a:r>
          <a:endParaRPr kumimoji="1" lang="en-US" altLang="ja-JP" sz="1200">
            <a:solidFill>
              <a:schemeClr val="tx1"/>
            </a:solidFill>
            <a:latin typeface="+mj-ea"/>
            <a:ea typeface="+mj-ea"/>
          </a:endParaRPr>
        </a:p>
        <a:p>
          <a:pPr algn="ctr"/>
          <a:r>
            <a:rPr kumimoji="1" lang="ja-JP" altLang="en-US" sz="1200">
              <a:solidFill>
                <a:schemeClr val="tx1"/>
              </a:solidFill>
              <a:latin typeface="+mj-ea"/>
              <a:ea typeface="+mj-ea"/>
            </a:rPr>
            <a:t>（最低価格落札方式）</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27</xdr:col>
      <xdr:colOff>154782</xdr:colOff>
      <xdr:row>750</xdr:row>
      <xdr:rowOff>142876</xdr:rowOff>
    </xdr:from>
    <xdr:to>
      <xdr:col>37</xdr:col>
      <xdr:colOff>170658</xdr:colOff>
      <xdr:row>753</xdr:row>
      <xdr:rowOff>31749</xdr:rowOff>
    </xdr:to>
    <xdr:sp macro="" textlink="">
      <xdr:nvSpPr>
        <xdr:cNvPr id="27" name="正方形/長方形 26"/>
        <xdr:cNvSpPr/>
      </xdr:nvSpPr>
      <xdr:spPr>
        <a:xfrm>
          <a:off x="5619751" y="46493907"/>
          <a:ext cx="2039938" cy="96043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有限責任監査法人トーマツ</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10</a:t>
          </a:r>
          <a:r>
            <a:rPr kumimoji="1" lang="ja-JP" altLang="en-US" sz="1400">
              <a:solidFill>
                <a:sysClr val="windowText" lastClr="000000"/>
              </a:solidFill>
            </a:rPr>
            <a:t>百万円）</a:t>
          </a:r>
        </a:p>
      </xdr:txBody>
    </xdr:sp>
    <xdr:clientData/>
  </xdr:twoCellAnchor>
  <xdr:twoCellAnchor>
    <xdr:from>
      <xdr:col>11</xdr:col>
      <xdr:colOff>178593</xdr:colOff>
      <xdr:row>753</xdr:row>
      <xdr:rowOff>214313</xdr:rowOff>
    </xdr:from>
    <xdr:to>
      <xdr:col>22</xdr:col>
      <xdr:colOff>126998</xdr:colOff>
      <xdr:row>757</xdr:row>
      <xdr:rowOff>246065</xdr:rowOff>
    </xdr:to>
    <xdr:sp macro="" textlink="">
      <xdr:nvSpPr>
        <xdr:cNvPr id="29" name="大かっこ 28"/>
        <xdr:cNvSpPr/>
      </xdr:nvSpPr>
      <xdr:spPr>
        <a:xfrm>
          <a:off x="2405062" y="47636907"/>
          <a:ext cx="2174874" cy="14605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・自治体との常設窓口や巡回相談等のワンストップ型の支援体制を全国的に整備</a:t>
          </a:r>
          <a:endParaRPr kumimoji="1" lang="en-US" altLang="ja-JP" sz="900"/>
        </a:p>
        <a:p>
          <a:pPr algn="l">
            <a:lnSpc>
              <a:spcPts val="900"/>
            </a:lnSpc>
          </a:pPr>
          <a:r>
            <a:rPr kumimoji="1" lang="ja-JP" altLang="en-US" sz="900"/>
            <a:t>・就職支援ナビゲーターによる担当制によるきめ細かい職業相談・職業紹介の実施</a:t>
          </a:r>
          <a:endParaRPr kumimoji="1" lang="en-US" altLang="ja-JP" sz="900"/>
        </a:p>
        <a:p>
          <a:pPr algn="l">
            <a:lnSpc>
              <a:spcPts val="900"/>
            </a:lnSpc>
          </a:pPr>
          <a:r>
            <a:rPr kumimoji="1" lang="ja-JP" altLang="en-US" sz="900"/>
            <a:t>・自治体の担当者との綿密な連携によるチーム支援の実施</a:t>
          </a:r>
        </a:p>
      </xdr:txBody>
    </xdr:sp>
    <xdr:clientData/>
  </xdr:twoCellAnchor>
  <xdr:twoCellAnchor>
    <xdr:from>
      <xdr:col>27</xdr:col>
      <xdr:colOff>166687</xdr:colOff>
      <xdr:row>753</xdr:row>
      <xdr:rowOff>297657</xdr:rowOff>
    </xdr:from>
    <xdr:to>
      <xdr:col>37</xdr:col>
      <xdr:colOff>119063</xdr:colOff>
      <xdr:row>756</xdr:row>
      <xdr:rowOff>107157</xdr:rowOff>
    </xdr:to>
    <xdr:sp macro="" textlink="">
      <xdr:nvSpPr>
        <xdr:cNvPr id="30" name="大かっこ 29"/>
        <xdr:cNvSpPr/>
      </xdr:nvSpPr>
      <xdr:spPr>
        <a:xfrm>
          <a:off x="5631656" y="47720251"/>
          <a:ext cx="1976438" cy="881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・生活保護受給者等の就労継続のためのチェックシート作成に係る調査研究を実施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52" zoomScale="90" zoomScaleNormal="75" zoomScaleSheetLayoutView="90" zoomScalePageLayoutView="85" workbookViewId="0">
      <selection activeCell="BI846" sqref="BI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602</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610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525</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564</v>
      </c>
      <c r="AF5" s="699"/>
      <c r="AG5" s="699"/>
      <c r="AH5" s="699"/>
      <c r="AI5" s="699"/>
      <c r="AJ5" s="699"/>
      <c r="AK5" s="699"/>
      <c r="AL5" s="699"/>
      <c r="AM5" s="699"/>
      <c r="AN5" s="699"/>
      <c r="AO5" s="699"/>
      <c r="AP5" s="700"/>
      <c r="AQ5" s="701" t="s">
        <v>565</v>
      </c>
      <c r="AR5" s="702"/>
      <c r="AS5" s="702"/>
      <c r="AT5" s="702"/>
      <c r="AU5" s="702"/>
      <c r="AV5" s="702"/>
      <c r="AW5" s="702"/>
      <c r="AX5" s="703"/>
    </row>
    <row r="6" spans="1:50" ht="39" customHeight="1" x14ac:dyDescent="0.15">
      <c r="A6" s="706" t="s">
        <v>4</v>
      </c>
      <c r="B6" s="707"/>
      <c r="C6" s="707"/>
      <c r="D6" s="707"/>
      <c r="E6" s="707"/>
      <c r="F6" s="707"/>
      <c r="G6" s="395" t="str">
        <f>入力規則等!F39</f>
        <v>一般会計、労働保険特別会計雇用勘定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394</v>
      </c>
      <c r="Z7" s="446"/>
      <c r="AA7" s="446"/>
      <c r="AB7" s="446"/>
      <c r="AC7" s="446"/>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7076</v>
      </c>
      <c r="Q13" s="658"/>
      <c r="R13" s="658"/>
      <c r="S13" s="658"/>
      <c r="T13" s="658"/>
      <c r="U13" s="658"/>
      <c r="V13" s="659"/>
      <c r="W13" s="657">
        <v>8051</v>
      </c>
      <c r="X13" s="658"/>
      <c r="Y13" s="658"/>
      <c r="Z13" s="658"/>
      <c r="AA13" s="658"/>
      <c r="AB13" s="658"/>
      <c r="AC13" s="659"/>
      <c r="AD13" s="657">
        <v>8131</v>
      </c>
      <c r="AE13" s="658"/>
      <c r="AF13" s="658"/>
      <c r="AG13" s="658"/>
      <c r="AH13" s="658"/>
      <c r="AI13" s="658"/>
      <c r="AJ13" s="659"/>
      <c r="AK13" s="657">
        <v>8195</v>
      </c>
      <c r="AL13" s="658"/>
      <c r="AM13" s="658"/>
      <c r="AN13" s="658"/>
      <c r="AO13" s="658"/>
      <c r="AP13" s="658"/>
      <c r="AQ13" s="659"/>
      <c r="AR13" s="919">
        <v>8250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7076</v>
      </c>
      <c r="Q18" s="879"/>
      <c r="R18" s="879"/>
      <c r="S18" s="879"/>
      <c r="T18" s="879"/>
      <c r="U18" s="879"/>
      <c r="V18" s="880"/>
      <c r="W18" s="878">
        <f>SUM(W13:AC17)</f>
        <v>8051</v>
      </c>
      <c r="X18" s="879"/>
      <c r="Y18" s="879"/>
      <c r="Z18" s="879"/>
      <c r="AA18" s="879"/>
      <c r="AB18" s="879"/>
      <c r="AC18" s="880"/>
      <c r="AD18" s="878">
        <f>SUM(AD13:AJ17)</f>
        <v>8131</v>
      </c>
      <c r="AE18" s="879"/>
      <c r="AF18" s="879"/>
      <c r="AG18" s="879"/>
      <c r="AH18" s="879"/>
      <c r="AI18" s="879"/>
      <c r="AJ18" s="880"/>
      <c r="AK18" s="878">
        <f>SUM(AK13:AQ17)</f>
        <v>8195</v>
      </c>
      <c r="AL18" s="879"/>
      <c r="AM18" s="879"/>
      <c r="AN18" s="879"/>
      <c r="AO18" s="879"/>
      <c r="AP18" s="879"/>
      <c r="AQ18" s="880"/>
      <c r="AR18" s="878">
        <f>SUM(AR13:AX17)</f>
        <v>8250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6698</v>
      </c>
      <c r="Q19" s="658"/>
      <c r="R19" s="658"/>
      <c r="S19" s="658"/>
      <c r="T19" s="658"/>
      <c r="U19" s="658"/>
      <c r="V19" s="659"/>
      <c r="W19" s="657">
        <v>7253</v>
      </c>
      <c r="X19" s="658"/>
      <c r="Y19" s="658"/>
      <c r="Z19" s="658"/>
      <c r="AA19" s="658"/>
      <c r="AB19" s="658"/>
      <c r="AC19" s="659"/>
      <c r="AD19" s="657">
        <v>7424</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0.94657998869417748</v>
      </c>
      <c r="Q20" s="316"/>
      <c r="R20" s="316"/>
      <c r="S20" s="316"/>
      <c r="T20" s="316"/>
      <c r="U20" s="316"/>
      <c r="V20" s="316"/>
      <c r="W20" s="316">
        <f t="shared" ref="W20" si="0">IF(W18=0, "-", SUM(W19)/W18)</f>
        <v>0.90088187802757425</v>
      </c>
      <c r="X20" s="316"/>
      <c r="Y20" s="316"/>
      <c r="Z20" s="316"/>
      <c r="AA20" s="316"/>
      <c r="AB20" s="316"/>
      <c r="AC20" s="316"/>
      <c r="AD20" s="316">
        <f t="shared" ref="AD20" si="1">IF(AD18=0, "-", SUM(AD19)/AD18)</f>
        <v>0.91304882548272048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0.94657998869417748</v>
      </c>
      <c r="Q21" s="316"/>
      <c r="R21" s="316"/>
      <c r="S21" s="316"/>
      <c r="T21" s="316"/>
      <c r="U21" s="316"/>
      <c r="V21" s="316"/>
      <c r="W21" s="316">
        <f t="shared" ref="W21" si="2">IF(W19=0, "-", SUM(W19)/SUM(W13,W14))</f>
        <v>0.90088187802757425</v>
      </c>
      <c r="X21" s="316"/>
      <c r="Y21" s="316"/>
      <c r="Z21" s="316"/>
      <c r="AA21" s="316"/>
      <c r="AB21" s="316"/>
      <c r="AC21" s="316"/>
      <c r="AD21" s="316">
        <f t="shared" ref="AD21" si="3">IF(AD19=0, "-", SUM(AD19)/SUM(AD13,AD14))</f>
        <v>0.91304882548272048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4"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572</v>
      </c>
      <c r="H23" s="986"/>
      <c r="I23" s="986"/>
      <c r="J23" s="986"/>
      <c r="K23" s="986"/>
      <c r="L23" s="986"/>
      <c r="M23" s="986"/>
      <c r="N23" s="986"/>
      <c r="O23" s="987"/>
      <c r="P23" s="919">
        <v>7039</v>
      </c>
      <c r="Q23" s="920"/>
      <c r="R23" s="920"/>
      <c r="S23" s="920"/>
      <c r="T23" s="920"/>
      <c r="U23" s="920"/>
      <c r="V23" s="936"/>
      <c r="W23" s="919">
        <v>7084</v>
      </c>
      <c r="X23" s="920"/>
      <c r="Y23" s="920"/>
      <c r="Z23" s="920"/>
      <c r="AA23" s="920"/>
      <c r="AB23" s="920"/>
      <c r="AC23" s="936"/>
      <c r="AD23" s="956" t="s">
        <v>636</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573</v>
      </c>
      <c r="H24" s="938"/>
      <c r="I24" s="938"/>
      <c r="J24" s="938"/>
      <c r="K24" s="938"/>
      <c r="L24" s="938"/>
      <c r="M24" s="938"/>
      <c r="N24" s="938"/>
      <c r="O24" s="939"/>
      <c r="P24" s="657">
        <v>1068</v>
      </c>
      <c r="Q24" s="658"/>
      <c r="R24" s="658"/>
      <c r="S24" s="658"/>
      <c r="T24" s="658"/>
      <c r="U24" s="658"/>
      <c r="V24" s="659"/>
      <c r="W24" s="657">
        <v>1077</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574</v>
      </c>
      <c r="H25" s="938"/>
      <c r="I25" s="938"/>
      <c r="J25" s="938"/>
      <c r="K25" s="938"/>
      <c r="L25" s="938"/>
      <c r="M25" s="938"/>
      <c r="N25" s="938"/>
      <c r="O25" s="939"/>
      <c r="P25" s="657">
        <v>61</v>
      </c>
      <c r="Q25" s="658"/>
      <c r="R25" s="658"/>
      <c r="S25" s="658"/>
      <c r="T25" s="658"/>
      <c r="U25" s="658"/>
      <c r="V25" s="659"/>
      <c r="W25" s="657">
        <v>62</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608</v>
      </c>
      <c r="H26" s="938"/>
      <c r="I26" s="938"/>
      <c r="J26" s="938"/>
      <c r="K26" s="938"/>
      <c r="L26" s="938"/>
      <c r="M26" s="938"/>
      <c r="N26" s="938"/>
      <c r="O26" s="939"/>
      <c r="P26" s="657">
        <v>15</v>
      </c>
      <c r="Q26" s="658"/>
      <c r="R26" s="658"/>
      <c r="S26" s="658"/>
      <c r="T26" s="658"/>
      <c r="U26" s="658"/>
      <c r="V26" s="659"/>
      <c r="W26" s="657">
        <v>16</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t="s">
        <v>609</v>
      </c>
      <c r="H27" s="938"/>
      <c r="I27" s="938"/>
      <c r="J27" s="938"/>
      <c r="K27" s="938"/>
      <c r="L27" s="938"/>
      <c r="M27" s="938"/>
      <c r="N27" s="938"/>
      <c r="O27" s="939"/>
      <c r="P27" s="657">
        <v>0</v>
      </c>
      <c r="Q27" s="658"/>
      <c r="R27" s="658"/>
      <c r="S27" s="658"/>
      <c r="T27" s="658"/>
      <c r="U27" s="658"/>
      <c r="V27" s="659"/>
      <c r="W27" s="657">
        <v>0</v>
      </c>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15">
      <c r="A28" s="949"/>
      <c r="B28" s="950"/>
      <c r="C28" s="950"/>
      <c r="D28" s="950"/>
      <c r="E28" s="950"/>
      <c r="F28" s="951"/>
      <c r="G28" s="940" t="s">
        <v>341</v>
      </c>
      <c r="H28" s="941"/>
      <c r="I28" s="941"/>
      <c r="J28" s="941"/>
      <c r="K28" s="941"/>
      <c r="L28" s="941"/>
      <c r="M28" s="941"/>
      <c r="N28" s="941"/>
      <c r="O28" s="942"/>
      <c r="P28" s="878">
        <f>P29-SUM(P23:P27)</f>
        <v>12</v>
      </c>
      <c r="Q28" s="879"/>
      <c r="R28" s="879"/>
      <c r="S28" s="879"/>
      <c r="T28" s="879"/>
      <c r="U28" s="879"/>
      <c r="V28" s="880"/>
      <c r="W28" s="878">
        <f>W29-SUM(W23:W27)</f>
        <v>11</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8195</v>
      </c>
      <c r="Q29" s="658"/>
      <c r="R29" s="658"/>
      <c r="S29" s="658"/>
      <c r="T29" s="658"/>
      <c r="U29" s="658"/>
      <c r="V29" s="659"/>
      <c r="W29" s="967">
        <f>AR13</f>
        <v>8250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571</v>
      </c>
      <c r="AR31" s="199"/>
      <c r="AS31" s="132" t="s">
        <v>236</v>
      </c>
      <c r="AT31" s="133"/>
      <c r="AU31" s="198">
        <v>2</v>
      </c>
      <c r="AV31" s="198"/>
      <c r="AW31" s="398" t="s">
        <v>181</v>
      </c>
      <c r="AX31" s="399"/>
    </row>
    <row r="32" spans="1:50" ht="23.25" customHeight="1" x14ac:dyDescent="0.15">
      <c r="A32" s="403"/>
      <c r="B32" s="401"/>
      <c r="C32" s="401"/>
      <c r="D32" s="401"/>
      <c r="E32" s="401"/>
      <c r="F32" s="402"/>
      <c r="G32" s="564" t="s">
        <v>575</v>
      </c>
      <c r="H32" s="565"/>
      <c r="I32" s="565"/>
      <c r="J32" s="565"/>
      <c r="K32" s="565"/>
      <c r="L32" s="565"/>
      <c r="M32" s="565"/>
      <c r="N32" s="565"/>
      <c r="O32" s="566"/>
      <c r="P32" s="104" t="s">
        <v>576</v>
      </c>
      <c r="Q32" s="104"/>
      <c r="R32" s="104"/>
      <c r="S32" s="104"/>
      <c r="T32" s="104"/>
      <c r="U32" s="104"/>
      <c r="V32" s="104"/>
      <c r="W32" s="104"/>
      <c r="X32" s="105"/>
      <c r="Y32" s="474" t="s">
        <v>12</v>
      </c>
      <c r="Z32" s="534"/>
      <c r="AA32" s="535"/>
      <c r="AB32" s="464" t="s">
        <v>376</v>
      </c>
      <c r="AC32" s="464"/>
      <c r="AD32" s="464"/>
      <c r="AE32" s="216">
        <v>67</v>
      </c>
      <c r="AF32" s="217"/>
      <c r="AG32" s="217"/>
      <c r="AH32" s="217"/>
      <c r="AI32" s="216">
        <v>67</v>
      </c>
      <c r="AJ32" s="217"/>
      <c r="AK32" s="217"/>
      <c r="AL32" s="217"/>
      <c r="AM32" s="216">
        <v>65</v>
      </c>
      <c r="AN32" s="217"/>
      <c r="AO32" s="217"/>
      <c r="AP32" s="217"/>
      <c r="AQ32" s="340" t="s">
        <v>571</v>
      </c>
      <c r="AR32" s="206"/>
      <c r="AS32" s="206"/>
      <c r="AT32" s="341"/>
      <c r="AU32" s="217" t="s">
        <v>571</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376</v>
      </c>
      <c r="AC33" s="526"/>
      <c r="AD33" s="526"/>
      <c r="AE33" s="216">
        <v>65</v>
      </c>
      <c r="AF33" s="217"/>
      <c r="AG33" s="217"/>
      <c r="AH33" s="217"/>
      <c r="AI33" s="216">
        <v>67</v>
      </c>
      <c r="AJ33" s="217"/>
      <c r="AK33" s="217"/>
      <c r="AL33" s="217"/>
      <c r="AM33" s="216">
        <v>67</v>
      </c>
      <c r="AN33" s="217"/>
      <c r="AO33" s="217"/>
      <c r="AP33" s="217"/>
      <c r="AQ33" s="340" t="s">
        <v>571</v>
      </c>
      <c r="AR33" s="206"/>
      <c r="AS33" s="206"/>
      <c r="AT33" s="341"/>
      <c r="AU33" s="217">
        <v>66.400000000000006</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103</v>
      </c>
      <c r="AF34" s="217"/>
      <c r="AG34" s="217"/>
      <c r="AH34" s="217"/>
      <c r="AI34" s="216">
        <v>100</v>
      </c>
      <c r="AJ34" s="217"/>
      <c r="AK34" s="217"/>
      <c r="AL34" s="217"/>
      <c r="AM34" s="216">
        <v>97</v>
      </c>
      <c r="AN34" s="217"/>
      <c r="AO34" s="217"/>
      <c r="AP34" s="217"/>
      <c r="AQ34" s="340" t="s">
        <v>571</v>
      </c>
      <c r="AR34" s="206"/>
      <c r="AS34" s="206"/>
      <c r="AT34" s="341"/>
      <c r="AU34" s="217" t="s">
        <v>571</v>
      </c>
      <c r="AV34" s="217"/>
      <c r="AW34" s="217"/>
      <c r="AX34" s="219"/>
    </row>
    <row r="35" spans="1:50" ht="23.25" customHeight="1" x14ac:dyDescent="0.15">
      <c r="A35" s="224" t="s">
        <v>385</v>
      </c>
      <c r="B35" s="225"/>
      <c r="C35" s="225"/>
      <c r="D35" s="225"/>
      <c r="E35" s="225"/>
      <c r="F35" s="226"/>
      <c r="G35" s="230" t="s">
        <v>577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19.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19.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18"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578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579</v>
      </c>
      <c r="AC101" s="464"/>
      <c r="AD101" s="464"/>
      <c r="AE101" s="216">
        <v>623014</v>
      </c>
      <c r="AF101" s="217"/>
      <c r="AG101" s="217"/>
      <c r="AH101" s="218"/>
      <c r="AI101" s="216">
        <v>618111</v>
      </c>
      <c r="AJ101" s="217"/>
      <c r="AK101" s="217"/>
      <c r="AL101" s="218"/>
      <c r="AM101" s="216">
        <v>594269</v>
      </c>
      <c r="AN101" s="217"/>
      <c r="AO101" s="217"/>
      <c r="AP101" s="218"/>
      <c r="AQ101" s="216" t="s">
        <v>571</v>
      </c>
      <c r="AR101" s="217"/>
      <c r="AS101" s="217"/>
      <c r="AT101" s="218"/>
      <c r="AU101" s="216" t="s">
        <v>571</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579</v>
      </c>
      <c r="AC102" s="464"/>
      <c r="AD102" s="464"/>
      <c r="AE102" s="421">
        <v>605000</v>
      </c>
      <c r="AF102" s="421"/>
      <c r="AG102" s="421"/>
      <c r="AH102" s="421"/>
      <c r="AI102" s="421">
        <v>612000</v>
      </c>
      <c r="AJ102" s="421"/>
      <c r="AK102" s="421"/>
      <c r="AL102" s="421"/>
      <c r="AM102" s="421">
        <v>599830</v>
      </c>
      <c r="AN102" s="421"/>
      <c r="AO102" s="421"/>
      <c r="AP102" s="421"/>
      <c r="AQ102" s="271">
        <v>572242</v>
      </c>
      <c r="AR102" s="272"/>
      <c r="AS102" s="272"/>
      <c r="AT102" s="317"/>
      <c r="AU102" s="271" t="s">
        <v>571</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632</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c r="AC116" s="466"/>
      <c r="AD116" s="467"/>
      <c r="AE116" s="421">
        <v>86044</v>
      </c>
      <c r="AF116" s="421"/>
      <c r="AG116" s="421"/>
      <c r="AH116" s="421"/>
      <c r="AI116" s="421">
        <v>93149</v>
      </c>
      <c r="AJ116" s="421"/>
      <c r="AK116" s="421"/>
      <c r="AL116" s="421"/>
      <c r="AM116" s="421">
        <v>102311</v>
      </c>
      <c r="AN116" s="421"/>
      <c r="AO116" s="421"/>
      <c r="AP116" s="421"/>
      <c r="AQ116" s="216">
        <v>127663</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362</v>
      </c>
      <c r="AC117" s="476"/>
      <c r="AD117" s="477"/>
      <c r="AE117" s="554" t="s">
        <v>580</v>
      </c>
      <c r="AF117" s="554"/>
      <c r="AG117" s="554"/>
      <c r="AH117" s="554"/>
      <c r="AI117" s="554" t="s">
        <v>581</v>
      </c>
      <c r="AJ117" s="554"/>
      <c r="AK117" s="554"/>
      <c r="AL117" s="554"/>
      <c r="AM117" s="554" t="s">
        <v>614</v>
      </c>
      <c r="AN117" s="554"/>
      <c r="AO117" s="554"/>
      <c r="AP117" s="554"/>
      <c r="AQ117" s="554" t="s">
        <v>631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582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571</v>
      </c>
      <c r="AR133" s="198"/>
      <c r="AS133" s="132" t="s">
        <v>236</v>
      </c>
      <c r="AT133" s="133"/>
      <c r="AU133" s="199"/>
      <c r="AV133" s="199"/>
      <c r="AW133" s="132" t="s">
        <v>181</v>
      </c>
      <c r="AX133" s="194"/>
    </row>
    <row r="134" spans="1:50" ht="39.75" customHeight="1" x14ac:dyDescent="0.15">
      <c r="A134" s="188"/>
      <c r="B134" s="185"/>
      <c r="C134" s="179"/>
      <c r="D134" s="185"/>
      <c r="E134" s="179"/>
      <c r="F134" s="180"/>
      <c r="G134" s="103" t="s">
        <v>584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376</v>
      </c>
      <c r="AC134" s="204"/>
      <c r="AD134" s="204"/>
      <c r="AE134" s="205">
        <v>67</v>
      </c>
      <c r="AF134" s="206"/>
      <c r="AG134" s="206"/>
      <c r="AH134" s="206"/>
      <c r="AI134" s="205">
        <v>67</v>
      </c>
      <c r="AJ134" s="206"/>
      <c r="AK134" s="206"/>
      <c r="AL134" s="206"/>
      <c r="AM134" s="205">
        <v>65</v>
      </c>
      <c r="AN134" s="206"/>
      <c r="AO134" s="206"/>
      <c r="AP134" s="206"/>
      <c r="AQ134" s="205" t="s">
        <v>571</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376</v>
      </c>
      <c r="AC135" s="212"/>
      <c r="AD135" s="212"/>
      <c r="AE135" s="205">
        <v>65</v>
      </c>
      <c r="AF135" s="206"/>
      <c r="AG135" s="206"/>
      <c r="AH135" s="206"/>
      <c r="AI135" s="205">
        <v>67</v>
      </c>
      <c r="AJ135" s="206"/>
      <c r="AK135" s="206"/>
      <c r="AL135" s="206"/>
      <c r="AM135" s="205">
        <v>67</v>
      </c>
      <c r="AN135" s="206"/>
      <c r="AO135" s="206"/>
      <c r="AP135" s="206"/>
      <c r="AQ135" s="205" t="s">
        <v>571</v>
      </c>
      <c r="AR135" s="206"/>
      <c r="AS135" s="206"/>
      <c r="AT135" s="206"/>
      <c r="AU135" s="205" t="s">
        <v>571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1"/>
      <c r="E430" s="173" t="s">
        <v>405</v>
      </c>
      <c r="F430" s="898"/>
      <c r="G430" s="899" t="s">
        <v>255</v>
      </c>
      <c r="H430" s="122"/>
      <c r="I430" s="122"/>
      <c r="J430" s="900" t="s">
        <v>256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v>1</v>
      </c>
      <c r="AF432" s="199"/>
      <c r="AG432" s="132" t="s">
        <v>236</v>
      </c>
      <c r="AH432" s="133"/>
      <c r="AI432" s="155"/>
      <c r="AJ432" s="155"/>
      <c r="AK432" s="155"/>
      <c r="AL432" s="153"/>
      <c r="AM432" s="155"/>
      <c r="AN432" s="155"/>
      <c r="AO432" s="155"/>
      <c r="AP432" s="153"/>
      <c r="AQ432" s="590" t="s">
        <v>571</v>
      </c>
      <c r="AR432" s="199"/>
      <c r="AS432" s="132" t="s">
        <v>236</v>
      </c>
      <c r="AT432" s="133"/>
      <c r="AU432" s="199">
        <v>3</v>
      </c>
      <c r="AV432" s="199"/>
      <c r="AW432" s="132" t="s">
        <v>181</v>
      </c>
      <c r="AX432" s="194"/>
    </row>
    <row r="433" spans="1:50" ht="23.25" customHeight="1" x14ac:dyDescent="0.15">
      <c r="A433" s="188"/>
      <c r="B433" s="185"/>
      <c r="C433" s="179"/>
      <c r="D433" s="185"/>
      <c r="E433" s="342"/>
      <c r="F433" s="343"/>
      <c r="G433" s="103" t="s">
        <v>586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376</v>
      </c>
      <c r="AC433" s="212"/>
      <c r="AD433" s="212"/>
      <c r="AE433" s="340" t="s">
        <v>571</v>
      </c>
      <c r="AF433" s="206"/>
      <c r="AG433" s="206"/>
      <c r="AH433" s="206"/>
      <c r="AI433" s="340" t="s">
        <v>571</v>
      </c>
      <c r="AJ433" s="206"/>
      <c r="AK433" s="206"/>
      <c r="AL433" s="206"/>
      <c r="AM433" s="340" t="s">
        <v>571</v>
      </c>
      <c r="AN433" s="206"/>
      <c r="AO433" s="206"/>
      <c r="AP433" s="341"/>
      <c r="AQ433" s="340" t="s">
        <v>571</v>
      </c>
      <c r="AR433" s="206"/>
      <c r="AS433" s="206"/>
      <c r="AT433" s="341"/>
      <c r="AU433" s="206" t="s">
        <v>571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376</v>
      </c>
      <c r="AC434" s="204"/>
      <c r="AD434" s="204"/>
      <c r="AE434" s="340" t="s">
        <v>571</v>
      </c>
      <c r="AF434" s="206"/>
      <c r="AG434" s="206"/>
      <c r="AH434" s="341"/>
      <c r="AI434" s="340" t="s">
        <v>571</v>
      </c>
      <c r="AJ434" s="206"/>
      <c r="AK434" s="206"/>
      <c r="AL434" s="206"/>
      <c r="AM434" s="340" t="s">
        <v>571</v>
      </c>
      <c r="AN434" s="206"/>
      <c r="AO434" s="206"/>
      <c r="AP434" s="341"/>
      <c r="AQ434" s="340" t="s">
        <v>571</v>
      </c>
      <c r="AR434" s="206"/>
      <c r="AS434" s="206"/>
      <c r="AT434" s="341"/>
      <c r="AU434" s="206">
        <v>65</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571</v>
      </c>
      <c r="AF435" s="206"/>
      <c r="AG435" s="206"/>
      <c r="AH435" s="341"/>
      <c r="AI435" s="340" t="s">
        <v>571</v>
      </c>
      <c r="AJ435" s="206"/>
      <c r="AK435" s="206"/>
      <c r="AL435" s="206"/>
      <c r="AM435" s="340" t="s">
        <v>571</v>
      </c>
      <c r="AN435" s="206"/>
      <c r="AO435" s="206"/>
      <c r="AP435" s="341"/>
      <c r="AQ435" s="340" t="s">
        <v>571</v>
      </c>
      <c r="AR435" s="206"/>
      <c r="AS435" s="206"/>
      <c r="AT435" s="341"/>
      <c r="AU435" s="206" t="s">
        <v>571</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v>1</v>
      </c>
      <c r="AF457" s="199"/>
      <c r="AG457" s="132" t="s">
        <v>236</v>
      </c>
      <c r="AH457" s="133"/>
      <c r="AI457" s="155"/>
      <c r="AJ457" s="155"/>
      <c r="AK457" s="155"/>
      <c r="AL457" s="153"/>
      <c r="AM457" s="155"/>
      <c r="AN457" s="155"/>
      <c r="AO457" s="155"/>
      <c r="AP457" s="153"/>
      <c r="AQ457" s="590" t="s">
        <v>571</v>
      </c>
      <c r="AR457" s="199"/>
      <c r="AS457" s="132" t="s">
        <v>236</v>
      </c>
      <c r="AT457" s="133"/>
      <c r="AU457" s="199">
        <v>3</v>
      </c>
      <c r="AV457" s="199"/>
      <c r="AW457" s="132" t="s">
        <v>181</v>
      </c>
      <c r="AX457" s="194"/>
    </row>
    <row r="458" spans="1:50" ht="23.25" customHeight="1" x14ac:dyDescent="0.15">
      <c r="A458" s="188"/>
      <c r="B458" s="185"/>
      <c r="C458" s="179"/>
      <c r="D458" s="185"/>
      <c r="E458" s="342"/>
      <c r="F458" s="343"/>
      <c r="G458" s="103" t="s">
        <v>587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376</v>
      </c>
      <c r="AC458" s="212"/>
      <c r="AD458" s="212"/>
      <c r="AE458" s="340" t="s">
        <v>571</v>
      </c>
      <c r="AF458" s="206"/>
      <c r="AG458" s="206"/>
      <c r="AH458" s="206"/>
      <c r="AI458" s="340" t="s">
        <v>571</v>
      </c>
      <c r="AJ458" s="206"/>
      <c r="AK458" s="206"/>
      <c r="AL458" s="206"/>
      <c r="AM458" s="340" t="s">
        <v>571</v>
      </c>
      <c r="AN458" s="206"/>
      <c r="AO458" s="206"/>
      <c r="AP458" s="341"/>
      <c r="AQ458" s="340" t="s">
        <v>571</v>
      </c>
      <c r="AR458" s="206"/>
      <c r="AS458" s="206"/>
      <c r="AT458" s="341"/>
      <c r="AU458" s="206" t="s">
        <v>571</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376</v>
      </c>
      <c r="AC459" s="204"/>
      <c r="AD459" s="204"/>
      <c r="AE459" s="340" t="s">
        <v>571</v>
      </c>
      <c r="AF459" s="206"/>
      <c r="AG459" s="206"/>
      <c r="AH459" s="341"/>
      <c r="AI459" s="340" t="s">
        <v>571</v>
      </c>
      <c r="AJ459" s="206"/>
      <c r="AK459" s="206"/>
      <c r="AL459" s="206"/>
      <c r="AM459" s="340" t="s">
        <v>571</v>
      </c>
      <c r="AN459" s="206"/>
      <c r="AO459" s="206"/>
      <c r="AP459" s="341"/>
      <c r="AQ459" s="340" t="s">
        <v>571</v>
      </c>
      <c r="AR459" s="206"/>
      <c r="AS459" s="206"/>
      <c r="AT459" s="341"/>
      <c r="AU459" s="206">
        <v>50</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571</v>
      </c>
      <c r="AF460" s="206"/>
      <c r="AG460" s="206"/>
      <c r="AH460" s="341"/>
      <c r="AI460" s="340" t="s">
        <v>571</v>
      </c>
      <c r="AJ460" s="206"/>
      <c r="AK460" s="206"/>
      <c r="AL460" s="206"/>
      <c r="AM460" s="340" t="s">
        <v>571</v>
      </c>
      <c r="AN460" s="206"/>
      <c r="AO460" s="206"/>
      <c r="AP460" s="341"/>
      <c r="AQ460" s="340" t="s">
        <v>571</v>
      </c>
      <c r="AR460" s="206"/>
      <c r="AS460" s="206"/>
      <c r="AT460" s="341"/>
      <c r="AU460" s="206" t="s">
        <v>571</v>
      </c>
      <c r="AV460" s="206"/>
      <c r="AW460" s="206"/>
      <c r="AX460" s="207"/>
    </row>
    <row r="461" spans="1:50" ht="18.75"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v>1</v>
      </c>
      <c r="AF462" s="199"/>
      <c r="AG462" s="132" t="s">
        <v>236</v>
      </c>
      <c r="AH462" s="133"/>
      <c r="AI462" s="155"/>
      <c r="AJ462" s="155"/>
      <c r="AK462" s="155"/>
      <c r="AL462" s="153"/>
      <c r="AM462" s="155"/>
      <c r="AN462" s="155"/>
      <c r="AO462" s="155"/>
      <c r="AP462" s="153"/>
      <c r="AQ462" s="590" t="s">
        <v>571</v>
      </c>
      <c r="AR462" s="199"/>
      <c r="AS462" s="132" t="s">
        <v>236</v>
      </c>
      <c r="AT462" s="133"/>
      <c r="AU462" s="199">
        <v>3</v>
      </c>
      <c r="AV462" s="199"/>
      <c r="AW462" s="132" t="s">
        <v>181</v>
      </c>
      <c r="AX462" s="194"/>
    </row>
    <row r="463" spans="1:50" ht="23.25" customHeight="1" x14ac:dyDescent="0.15">
      <c r="A463" s="188"/>
      <c r="B463" s="185"/>
      <c r="C463" s="179"/>
      <c r="D463" s="185"/>
      <c r="E463" s="342"/>
      <c r="F463" s="343"/>
      <c r="G463" s="103" t="s">
        <v>588</v>
      </c>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t="s">
        <v>376</v>
      </c>
      <c r="AC463" s="212"/>
      <c r="AD463" s="212"/>
      <c r="AE463" s="340" t="s">
        <v>571</v>
      </c>
      <c r="AF463" s="206"/>
      <c r="AG463" s="206"/>
      <c r="AH463" s="206"/>
      <c r="AI463" s="340" t="s">
        <v>571</v>
      </c>
      <c r="AJ463" s="206"/>
      <c r="AK463" s="206"/>
      <c r="AL463" s="206"/>
      <c r="AM463" s="340" t="s">
        <v>571</v>
      </c>
      <c r="AN463" s="206"/>
      <c r="AO463" s="206"/>
      <c r="AP463" s="341"/>
      <c r="AQ463" s="340" t="s">
        <v>571</v>
      </c>
      <c r="AR463" s="206"/>
      <c r="AS463" s="206"/>
      <c r="AT463" s="341"/>
      <c r="AU463" s="206" t="s">
        <v>571</v>
      </c>
      <c r="AV463" s="206"/>
      <c r="AW463" s="206"/>
      <c r="AX463" s="207"/>
    </row>
    <row r="464" spans="1:50" ht="23.25"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t="s">
        <v>376</v>
      </c>
      <c r="AC464" s="204"/>
      <c r="AD464" s="204"/>
      <c r="AE464" s="340" t="s">
        <v>571</v>
      </c>
      <c r="AF464" s="206"/>
      <c r="AG464" s="206"/>
      <c r="AH464" s="341"/>
      <c r="AI464" s="340" t="s">
        <v>571</v>
      </c>
      <c r="AJ464" s="206"/>
      <c r="AK464" s="206"/>
      <c r="AL464" s="206"/>
      <c r="AM464" s="340" t="s">
        <v>571</v>
      </c>
      <c r="AN464" s="206"/>
      <c r="AO464" s="206"/>
      <c r="AP464" s="341"/>
      <c r="AQ464" s="340" t="s">
        <v>571</v>
      </c>
      <c r="AR464" s="206"/>
      <c r="AS464" s="206"/>
      <c r="AT464" s="341"/>
      <c r="AU464" s="206">
        <v>45</v>
      </c>
      <c r="AV464" s="206"/>
      <c r="AW464" s="206"/>
      <c r="AX464" s="207"/>
    </row>
    <row r="465" spans="1:50" ht="23.25"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t="s">
        <v>571</v>
      </c>
      <c r="AF465" s="206"/>
      <c r="AG465" s="206"/>
      <c r="AH465" s="341"/>
      <c r="AI465" s="340" t="s">
        <v>571</v>
      </c>
      <c r="AJ465" s="206"/>
      <c r="AK465" s="206"/>
      <c r="AL465" s="206"/>
      <c r="AM465" s="340" t="s">
        <v>571</v>
      </c>
      <c r="AN465" s="206"/>
      <c r="AO465" s="206"/>
      <c r="AP465" s="341"/>
      <c r="AQ465" s="340" t="s">
        <v>571</v>
      </c>
      <c r="AR465" s="206"/>
      <c r="AS465" s="206"/>
      <c r="AT465" s="341"/>
      <c r="AU465" s="206" t="s">
        <v>571</v>
      </c>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32.2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7.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93"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606</v>
      </c>
      <c r="AH703" s="101"/>
      <c r="AI703" s="101"/>
      <c r="AJ703" s="101"/>
      <c r="AK703" s="101"/>
      <c r="AL703" s="101"/>
      <c r="AM703" s="101"/>
      <c r="AN703" s="101"/>
      <c r="AO703" s="101"/>
      <c r="AP703" s="101"/>
      <c r="AQ703" s="101"/>
      <c r="AR703" s="101"/>
      <c r="AS703" s="101"/>
      <c r="AT703" s="101"/>
      <c r="AU703" s="101"/>
      <c r="AV703" s="101"/>
      <c r="AW703" s="101"/>
      <c r="AX703" s="102"/>
    </row>
    <row r="704" spans="1:50" ht="5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590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566</v>
      </c>
      <c r="AE705" s="715"/>
      <c r="AF705" s="715"/>
      <c r="AG705" s="124" t="s">
        <v>630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598</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599</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600</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42.7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615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600</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566</v>
      </c>
      <c r="AE711" s="327"/>
      <c r="AF711" s="327"/>
      <c r="AG711" s="100" t="s">
        <v>601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600</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600</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566</v>
      </c>
      <c r="AE714" s="808"/>
      <c r="AF714" s="809"/>
      <c r="AG714" s="736" t="s">
        <v>602</v>
      </c>
      <c r="AH714" s="737"/>
      <c r="AI714" s="737"/>
      <c r="AJ714" s="737"/>
      <c r="AK714" s="737"/>
      <c r="AL714" s="737"/>
      <c r="AM714" s="737"/>
      <c r="AN714" s="737"/>
      <c r="AO714" s="737"/>
      <c r="AP714" s="737"/>
      <c r="AQ714" s="737"/>
      <c r="AR714" s="737"/>
      <c r="AS714" s="737"/>
      <c r="AT714" s="737"/>
      <c r="AU714" s="737"/>
      <c r="AV714" s="737"/>
      <c r="AW714" s="737"/>
      <c r="AX714" s="738"/>
    </row>
    <row r="715" spans="1:50" ht="64.5"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611</v>
      </c>
      <c r="AE715" s="605"/>
      <c r="AF715" s="656"/>
      <c r="AG715" s="742" t="s">
        <v>612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566</v>
      </c>
      <c r="AE716" s="627"/>
      <c r="AF716" s="627"/>
      <c r="AG716" s="100" t="s">
        <v>603</v>
      </c>
      <c r="AH716" s="101"/>
      <c r="AI716" s="101"/>
      <c r="AJ716" s="101"/>
      <c r="AK716" s="101"/>
      <c r="AL716" s="101"/>
      <c r="AM716" s="101"/>
      <c r="AN716" s="101"/>
      <c r="AO716" s="101"/>
      <c r="AP716" s="101"/>
      <c r="AQ716" s="101"/>
      <c r="AR716" s="101"/>
      <c r="AS716" s="101"/>
      <c r="AT716" s="101"/>
      <c r="AU716" s="101"/>
      <c r="AV716" s="101"/>
      <c r="AW716" s="101"/>
      <c r="AX716" s="102"/>
    </row>
    <row r="717" spans="1:50" ht="39"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611</v>
      </c>
      <c r="AE717" s="327"/>
      <c r="AF717" s="327"/>
      <c r="AG717" s="100" t="s">
        <v>613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566</v>
      </c>
      <c r="AE718" s="327"/>
      <c r="AF718" s="327"/>
      <c r="AG718" s="126" t="s">
        <v>604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616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137</v>
      </c>
      <c r="B731" s="800"/>
      <c r="C731" s="800"/>
      <c r="D731" s="800"/>
      <c r="E731" s="801"/>
      <c r="F731" s="729" t="s">
        <v>633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634</v>
      </c>
      <c r="B733" s="674"/>
      <c r="C733" s="674"/>
      <c r="D733" s="674"/>
      <c r="E733" s="675"/>
      <c r="F733" s="637" t="s">
        <v>635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408</v>
      </c>
      <c r="B737" s="209"/>
      <c r="C737" s="209"/>
      <c r="D737" s="210"/>
      <c r="E737" s="989" t="s">
        <v>571</v>
      </c>
      <c r="F737" s="989"/>
      <c r="G737" s="989"/>
      <c r="H737" s="989"/>
      <c r="I737" s="989"/>
      <c r="J737" s="989"/>
      <c r="K737" s="989"/>
      <c r="L737" s="989"/>
      <c r="M737" s="989"/>
      <c r="N737" s="365" t="s">
        <v>403</v>
      </c>
      <c r="O737" s="365"/>
      <c r="P737" s="365"/>
      <c r="Q737" s="365"/>
      <c r="R737" s="989" t="s">
        <v>571</v>
      </c>
      <c r="S737" s="989"/>
      <c r="T737" s="989"/>
      <c r="U737" s="989"/>
      <c r="V737" s="989"/>
      <c r="W737" s="989"/>
      <c r="X737" s="989"/>
      <c r="Y737" s="989"/>
      <c r="Z737" s="989"/>
      <c r="AA737" s="365" t="s">
        <v>402</v>
      </c>
      <c r="AB737" s="365"/>
      <c r="AC737" s="365"/>
      <c r="AD737" s="365"/>
      <c r="AE737" s="989" t="s">
        <v>571</v>
      </c>
      <c r="AF737" s="989"/>
      <c r="AG737" s="989"/>
      <c r="AH737" s="989"/>
      <c r="AI737" s="989"/>
      <c r="AJ737" s="989"/>
      <c r="AK737" s="989"/>
      <c r="AL737" s="989"/>
      <c r="AM737" s="989"/>
      <c r="AN737" s="365" t="s">
        <v>401</v>
      </c>
      <c r="AO737" s="365"/>
      <c r="AP737" s="365"/>
      <c r="AQ737" s="365"/>
      <c r="AR737" s="995" t="s">
        <v>591</v>
      </c>
      <c r="AS737" s="996"/>
      <c r="AT737" s="996"/>
      <c r="AU737" s="996"/>
      <c r="AV737" s="996"/>
      <c r="AW737" s="996"/>
      <c r="AX737" s="997"/>
      <c r="AY737" s="88"/>
      <c r="AZ737" s="88"/>
    </row>
    <row r="738" spans="1:52" ht="24.75" customHeight="1" x14ac:dyDescent="0.15">
      <c r="A738" s="988" t="s">
        <v>400</v>
      </c>
      <c r="B738" s="209"/>
      <c r="C738" s="209"/>
      <c r="D738" s="210"/>
      <c r="E738" s="989" t="s">
        <v>592</v>
      </c>
      <c r="F738" s="989"/>
      <c r="G738" s="989"/>
      <c r="H738" s="989"/>
      <c r="I738" s="989"/>
      <c r="J738" s="989"/>
      <c r="K738" s="989"/>
      <c r="L738" s="989"/>
      <c r="M738" s="989"/>
      <c r="N738" s="365" t="s">
        <v>399</v>
      </c>
      <c r="O738" s="365"/>
      <c r="P738" s="365"/>
      <c r="Q738" s="365"/>
      <c r="R738" s="989" t="s">
        <v>593</v>
      </c>
      <c r="S738" s="989"/>
      <c r="T738" s="989"/>
      <c r="U738" s="989"/>
      <c r="V738" s="989"/>
      <c r="W738" s="989"/>
      <c r="X738" s="989"/>
      <c r="Y738" s="989"/>
      <c r="Z738" s="989"/>
      <c r="AA738" s="365" t="s">
        <v>398</v>
      </c>
      <c r="AB738" s="365"/>
      <c r="AC738" s="365"/>
      <c r="AD738" s="365"/>
      <c r="AE738" s="989" t="s">
        <v>594</v>
      </c>
      <c r="AF738" s="989"/>
      <c r="AG738" s="989"/>
      <c r="AH738" s="989"/>
      <c r="AI738" s="989"/>
      <c r="AJ738" s="989"/>
      <c r="AK738" s="989"/>
      <c r="AL738" s="989"/>
      <c r="AM738" s="989"/>
      <c r="AN738" s="365" t="s">
        <v>397</v>
      </c>
      <c r="AO738" s="365"/>
      <c r="AP738" s="365"/>
      <c r="AQ738" s="365"/>
      <c r="AR738" s="995" t="s">
        <v>595</v>
      </c>
      <c r="AS738" s="996"/>
      <c r="AT738" s="996"/>
      <c r="AU738" s="996"/>
      <c r="AV738" s="996"/>
      <c r="AW738" s="996"/>
      <c r="AX738" s="997"/>
    </row>
    <row r="739" spans="1:52" ht="24.75" customHeight="1" x14ac:dyDescent="0.15">
      <c r="A739" s="988" t="s">
        <v>396</v>
      </c>
      <c r="B739" s="209"/>
      <c r="C739" s="209"/>
      <c r="D739" s="210"/>
      <c r="E739" s="989" t="s">
        <v>596</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c r="F740" s="974"/>
      <c r="G740" s="974"/>
      <c r="H740" s="92" t="str">
        <f>IF(E740="", "", "(")</f>
        <v/>
      </c>
      <c r="I740" s="974"/>
      <c r="J740" s="974"/>
      <c r="K740" s="92" t="str">
        <f>IF(OR(I740="　", I740=""), "", "-")</f>
        <v/>
      </c>
      <c r="L740" s="975">
        <v>593</v>
      </c>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t="str">
        <f>+G27</f>
        <v>委託費
（一般会計・雇用勘定）</v>
      </c>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637</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618</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624</v>
      </c>
      <c r="H782" s="671"/>
      <c r="I782" s="671"/>
      <c r="J782" s="671"/>
      <c r="K782" s="672"/>
      <c r="L782" s="664" t="s">
        <v>627</v>
      </c>
      <c r="M782" s="665"/>
      <c r="N782" s="665"/>
      <c r="O782" s="665"/>
      <c r="P782" s="665"/>
      <c r="Q782" s="665"/>
      <c r="R782" s="665"/>
      <c r="S782" s="665"/>
      <c r="T782" s="665"/>
      <c r="U782" s="665"/>
      <c r="V782" s="665"/>
      <c r="W782" s="665"/>
      <c r="X782" s="666"/>
      <c r="Y782" s="388">
        <v>642</v>
      </c>
      <c r="Z782" s="389"/>
      <c r="AA782" s="389"/>
      <c r="AB782" s="805"/>
      <c r="AC782" s="670" t="s">
        <v>619</v>
      </c>
      <c r="AD782" s="671"/>
      <c r="AE782" s="671"/>
      <c r="AF782" s="671"/>
      <c r="AG782" s="672"/>
      <c r="AH782" s="664" t="s">
        <v>619</v>
      </c>
      <c r="AI782" s="665"/>
      <c r="AJ782" s="665"/>
      <c r="AK782" s="665"/>
      <c r="AL782" s="665"/>
      <c r="AM782" s="665"/>
      <c r="AN782" s="665"/>
      <c r="AO782" s="665"/>
      <c r="AP782" s="665"/>
      <c r="AQ782" s="665"/>
      <c r="AR782" s="665"/>
      <c r="AS782" s="665"/>
      <c r="AT782" s="666"/>
      <c r="AU782" s="388">
        <v>7</v>
      </c>
      <c r="AV782" s="389"/>
      <c r="AW782" s="389"/>
      <c r="AX782" s="390"/>
    </row>
    <row r="783" spans="1:50" ht="24.75" customHeight="1" x14ac:dyDescent="0.15">
      <c r="A783" s="631"/>
      <c r="B783" s="632"/>
      <c r="C783" s="632"/>
      <c r="D783" s="632"/>
      <c r="E783" s="632"/>
      <c r="F783" s="633"/>
      <c r="G783" s="606" t="s">
        <v>625</v>
      </c>
      <c r="H783" s="607"/>
      <c r="I783" s="607"/>
      <c r="J783" s="607"/>
      <c r="K783" s="608"/>
      <c r="L783" s="598" t="s">
        <v>628</v>
      </c>
      <c r="M783" s="599"/>
      <c r="N783" s="599"/>
      <c r="O783" s="599"/>
      <c r="P783" s="599"/>
      <c r="Q783" s="599"/>
      <c r="R783" s="599"/>
      <c r="S783" s="599"/>
      <c r="T783" s="599"/>
      <c r="U783" s="599"/>
      <c r="V783" s="599"/>
      <c r="W783" s="599"/>
      <c r="X783" s="600"/>
      <c r="Y783" s="601">
        <v>73</v>
      </c>
      <c r="Z783" s="602"/>
      <c r="AA783" s="602"/>
      <c r="AB783" s="612"/>
      <c r="AC783" s="606" t="s">
        <v>620</v>
      </c>
      <c r="AD783" s="607"/>
      <c r="AE783" s="607"/>
      <c r="AF783" s="607"/>
      <c r="AG783" s="608"/>
      <c r="AH783" s="598" t="s">
        <v>623</v>
      </c>
      <c r="AI783" s="599"/>
      <c r="AJ783" s="599"/>
      <c r="AK783" s="599"/>
      <c r="AL783" s="599"/>
      <c r="AM783" s="599"/>
      <c r="AN783" s="599"/>
      <c r="AO783" s="599"/>
      <c r="AP783" s="599"/>
      <c r="AQ783" s="599"/>
      <c r="AR783" s="599"/>
      <c r="AS783" s="599"/>
      <c r="AT783" s="600"/>
      <c r="AU783" s="601">
        <v>2</v>
      </c>
      <c r="AV783" s="602"/>
      <c r="AW783" s="602"/>
      <c r="AX783" s="603"/>
    </row>
    <row r="784" spans="1:50" ht="24.75" customHeight="1" x14ac:dyDescent="0.15">
      <c r="A784" s="631"/>
      <c r="B784" s="632"/>
      <c r="C784" s="632"/>
      <c r="D784" s="632"/>
      <c r="E784" s="632"/>
      <c r="F784" s="633"/>
      <c r="G784" s="606" t="s">
        <v>626</v>
      </c>
      <c r="H784" s="607"/>
      <c r="I784" s="607"/>
      <c r="J784" s="607"/>
      <c r="K784" s="608"/>
      <c r="L784" s="598" t="s">
        <v>629</v>
      </c>
      <c r="M784" s="599"/>
      <c r="N784" s="599"/>
      <c r="O784" s="599"/>
      <c r="P784" s="599"/>
      <c r="Q784" s="599"/>
      <c r="R784" s="599"/>
      <c r="S784" s="599"/>
      <c r="T784" s="599"/>
      <c r="U784" s="599"/>
      <c r="V784" s="599"/>
      <c r="W784" s="599"/>
      <c r="X784" s="600"/>
      <c r="Y784" s="601">
        <v>0</v>
      </c>
      <c r="Z784" s="602"/>
      <c r="AA784" s="602"/>
      <c r="AB784" s="612"/>
      <c r="AC784" s="606" t="s">
        <v>621</v>
      </c>
      <c r="AD784" s="607"/>
      <c r="AE784" s="607"/>
      <c r="AF784" s="607"/>
      <c r="AG784" s="608"/>
      <c r="AH784" s="598" t="s">
        <v>621</v>
      </c>
      <c r="AI784" s="599"/>
      <c r="AJ784" s="599"/>
      <c r="AK784" s="599"/>
      <c r="AL784" s="599"/>
      <c r="AM784" s="599"/>
      <c r="AN784" s="599"/>
      <c r="AO784" s="599"/>
      <c r="AP784" s="599"/>
      <c r="AQ784" s="599"/>
      <c r="AR784" s="599"/>
      <c r="AS784" s="599"/>
      <c r="AT784" s="600"/>
      <c r="AU784" s="601">
        <v>1</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715</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8"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44.25" customHeight="1" x14ac:dyDescent="0.15">
      <c r="A838" s="376">
        <v>1</v>
      </c>
      <c r="B838" s="376">
        <v>1</v>
      </c>
      <c r="C838" s="361" t="s">
        <v>638</v>
      </c>
      <c r="D838" s="347"/>
      <c r="E838" s="347"/>
      <c r="F838" s="347"/>
      <c r="G838" s="347"/>
      <c r="H838" s="347"/>
      <c r="I838" s="347"/>
      <c r="J838" s="348" t="s">
        <v>571</v>
      </c>
      <c r="K838" s="349"/>
      <c r="L838" s="349"/>
      <c r="M838" s="349"/>
      <c r="N838" s="349"/>
      <c r="O838" s="349"/>
      <c r="P838" s="350" t="s">
        <v>597</v>
      </c>
      <c r="Q838" s="350"/>
      <c r="R838" s="350"/>
      <c r="S838" s="350"/>
      <c r="T838" s="350"/>
      <c r="U838" s="350"/>
      <c r="V838" s="350"/>
      <c r="W838" s="350"/>
      <c r="X838" s="350"/>
      <c r="Y838" s="351">
        <v>715</v>
      </c>
      <c r="Z838" s="352"/>
      <c r="AA838" s="352"/>
      <c r="AB838" s="353"/>
      <c r="AC838" s="363"/>
      <c r="AD838" s="371"/>
      <c r="AE838" s="371"/>
      <c r="AF838" s="371"/>
      <c r="AG838" s="371"/>
      <c r="AH838" s="372" t="s">
        <v>571</v>
      </c>
      <c r="AI838" s="373"/>
      <c r="AJ838" s="373"/>
      <c r="AK838" s="373"/>
      <c r="AL838" s="357" t="s">
        <v>571</v>
      </c>
      <c r="AM838" s="358"/>
      <c r="AN838" s="358"/>
      <c r="AO838" s="359"/>
      <c r="AP838" s="360"/>
      <c r="AQ838" s="360"/>
      <c r="AR838" s="360"/>
      <c r="AS838" s="360"/>
      <c r="AT838" s="360"/>
      <c r="AU838" s="360"/>
      <c r="AV838" s="360"/>
      <c r="AW838" s="360"/>
      <c r="AX838" s="360"/>
    </row>
    <row r="839" spans="1:50" ht="44.25" customHeight="1" x14ac:dyDescent="0.15">
      <c r="A839" s="376">
        <v>2</v>
      </c>
      <c r="B839" s="376">
        <v>1</v>
      </c>
      <c r="C839" s="361" t="s">
        <v>639</v>
      </c>
      <c r="D839" s="347"/>
      <c r="E839" s="347"/>
      <c r="F839" s="347"/>
      <c r="G839" s="347"/>
      <c r="H839" s="347"/>
      <c r="I839" s="347"/>
      <c r="J839" s="348" t="s">
        <v>571</v>
      </c>
      <c r="K839" s="349"/>
      <c r="L839" s="349"/>
      <c r="M839" s="349"/>
      <c r="N839" s="349"/>
      <c r="O839" s="349"/>
      <c r="P839" s="350" t="s">
        <v>597</v>
      </c>
      <c r="Q839" s="350"/>
      <c r="R839" s="350"/>
      <c r="S839" s="350"/>
      <c r="T839" s="350"/>
      <c r="U839" s="350"/>
      <c r="V839" s="350"/>
      <c r="W839" s="350"/>
      <c r="X839" s="350"/>
      <c r="Y839" s="351">
        <v>571</v>
      </c>
      <c r="Z839" s="352"/>
      <c r="AA839" s="352"/>
      <c r="AB839" s="353"/>
      <c r="AC839" s="363"/>
      <c r="AD839" s="363"/>
      <c r="AE839" s="363"/>
      <c r="AF839" s="363"/>
      <c r="AG839" s="363"/>
      <c r="AH839" s="372" t="s">
        <v>571</v>
      </c>
      <c r="AI839" s="373"/>
      <c r="AJ839" s="373"/>
      <c r="AK839" s="373"/>
      <c r="AL839" s="357" t="s">
        <v>571</v>
      </c>
      <c r="AM839" s="358"/>
      <c r="AN839" s="358"/>
      <c r="AO839" s="359"/>
      <c r="AP839" s="360"/>
      <c r="AQ839" s="360"/>
      <c r="AR839" s="360"/>
      <c r="AS839" s="360"/>
      <c r="AT839" s="360"/>
      <c r="AU839" s="360"/>
      <c r="AV839" s="360"/>
      <c r="AW839" s="360"/>
      <c r="AX839" s="360"/>
    </row>
    <row r="840" spans="1:50" ht="44.25" customHeight="1" x14ac:dyDescent="0.15">
      <c r="A840" s="376">
        <v>3</v>
      </c>
      <c r="B840" s="376">
        <v>1</v>
      </c>
      <c r="C840" s="361" t="s">
        <v>640</v>
      </c>
      <c r="D840" s="347"/>
      <c r="E840" s="347"/>
      <c r="F840" s="347"/>
      <c r="G840" s="347"/>
      <c r="H840" s="347"/>
      <c r="I840" s="347"/>
      <c r="J840" s="348" t="s">
        <v>571</v>
      </c>
      <c r="K840" s="349"/>
      <c r="L840" s="349"/>
      <c r="M840" s="349"/>
      <c r="N840" s="349"/>
      <c r="O840" s="349"/>
      <c r="P840" s="362" t="s">
        <v>597</v>
      </c>
      <c r="Q840" s="350"/>
      <c r="R840" s="350"/>
      <c r="S840" s="350"/>
      <c r="T840" s="350"/>
      <c r="U840" s="350"/>
      <c r="V840" s="350"/>
      <c r="W840" s="350"/>
      <c r="X840" s="350"/>
      <c r="Y840" s="351">
        <v>564</v>
      </c>
      <c r="Z840" s="352"/>
      <c r="AA840" s="352"/>
      <c r="AB840" s="353"/>
      <c r="AC840" s="363"/>
      <c r="AD840" s="363"/>
      <c r="AE840" s="363"/>
      <c r="AF840" s="363"/>
      <c r="AG840" s="363"/>
      <c r="AH840" s="355" t="s">
        <v>571</v>
      </c>
      <c r="AI840" s="356"/>
      <c r="AJ840" s="356"/>
      <c r="AK840" s="356"/>
      <c r="AL840" s="357" t="s">
        <v>571</v>
      </c>
      <c r="AM840" s="358"/>
      <c r="AN840" s="358"/>
      <c r="AO840" s="359"/>
      <c r="AP840" s="360"/>
      <c r="AQ840" s="360"/>
      <c r="AR840" s="360"/>
      <c r="AS840" s="360"/>
      <c r="AT840" s="360"/>
      <c r="AU840" s="360"/>
      <c r="AV840" s="360"/>
      <c r="AW840" s="360"/>
      <c r="AX840" s="360"/>
    </row>
    <row r="841" spans="1:50" ht="44.25" customHeight="1" x14ac:dyDescent="0.15">
      <c r="A841" s="376">
        <v>4</v>
      </c>
      <c r="B841" s="376">
        <v>1</v>
      </c>
      <c r="C841" s="361" t="s">
        <v>641</v>
      </c>
      <c r="D841" s="347"/>
      <c r="E841" s="347"/>
      <c r="F841" s="347"/>
      <c r="G841" s="347"/>
      <c r="H841" s="347"/>
      <c r="I841" s="347"/>
      <c r="J841" s="348" t="s">
        <v>571</v>
      </c>
      <c r="K841" s="349"/>
      <c r="L841" s="349"/>
      <c r="M841" s="349"/>
      <c r="N841" s="349"/>
      <c r="O841" s="349"/>
      <c r="P841" s="362" t="s">
        <v>597</v>
      </c>
      <c r="Q841" s="350"/>
      <c r="R841" s="350"/>
      <c r="S841" s="350"/>
      <c r="T841" s="350"/>
      <c r="U841" s="350"/>
      <c r="V841" s="350"/>
      <c r="W841" s="350"/>
      <c r="X841" s="350"/>
      <c r="Y841" s="351">
        <v>492</v>
      </c>
      <c r="Z841" s="352"/>
      <c r="AA841" s="352"/>
      <c r="AB841" s="353"/>
      <c r="AC841" s="363"/>
      <c r="AD841" s="363"/>
      <c r="AE841" s="363"/>
      <c r="AF841" s="363"/>
      <c r="AG841" s="363"/>
      <c r="AH841" s="355" t="s">
        <v>571</v>
      </c>
      <c r="AI841" s="356"/>
      <c r="AJ841" s="356"/>
      <c r="AK841" s="356"/>
      <c r="AL841" s="357" t="s">
        <v>571</v>
      </c>
      <c r="AM841" s="358"/>
      <c r="AN841" s="358"/>
      <c r="AO841" s="359"/>
      <c r="AP841" s="360"/>
      <c r="AQ841" s="360"/>
      <c r="AR841" s="360"/>
      <c r="AS841" s="360"/>
      <c r="AT841" s="360"/>
      <c r="AU841" s="360"/>
      <c r="AV841" s="360"/>
      <c r="AW841" s="360"/>
      <c r="AX841" s="360"/>
    </row>
    <row r="842" spans="1:50" ht="44.25" customHeight="1" x14ac:dyDescent="0.15">
      <c r="A842" s="376">
        <v>5</v>
      </c>
      <c r="B842" s="376">
        <v>1</v>
      </c>
      <c r="C842" s="361" t="s">
        <v>642</v>
      </c>
      <c r="D842" s="347"/>
      <c r="E842" s="347"/>
      <c r="F842" s="347"/>
      <c r="G842" s="347"/>
      <c r="H842" s="347"/>
      <c r="I842" s="347"/>
      <c r="J842" s="348" t="s">
        <v>571</v>
      </c>
      <c r="K842" s="349"/>
      <c r="L842" s="349"/>
      <c r="M842" s="349"/>
      <c r="N842" s="349"/>
      <c r="O842" s="349"/>
      <c r="P842" s="350" t="s">
        <v>597</v>
      </c>
      <c r="Q842" s="350"/>
      <c r="R842" s="350"/>
      <c r="S842" s="350"/>
      <c r="T842" s="350"/>
      <c r="U842" s="350"/>
      <c r="V842" s="350"/>
      <c r="W842" s="350"/>
      <c r="X842" s="350"/>
      <c r="Y842" s="351">
        <v>442</v>
      </c>
      <c r="Z842" s="352"/>
      <c r="AA842" s="352"/>
      <c r="AB842" s="353"/>
      <c r="AC842" s="354"/>
      <c r="AD842" s="354"/>
      <c r="AE842" s="354"/>
      <c r="AF842" s="354"/>
      <c r="AG842" s="354"/>
      <c r="AH842" s="355" t="s">
        <v>571</v>
      </c>
      <c r="AI842" s="356"/>
      <c r="AJ842" s="356"/>
      <c r="AK842" s="356"/>
      <c r="AL842" s="357" t="s">
        <v>571</v>
      </c>
      <c r="AM842" s="358"/>
      <c r="AN842" s="358"/>
      <c r="AO842" s="359"/>
      <c r="AP842" s="360"/>
      <c r="AQ842" s="360"/>
      <c r="AR842" s="360"/>
      <c r="AS842" s="360"/>
      <c r="AT842" s="360"/>
      <c r="AU842" s="360"/>
      <c r="AV842" s="360"/>
      <c r="AW842" s="360"/>
      <c r="AX842" s="360"/>
    </row>
    <row r="843" spans="1:50" ht="44.25" customHeight="1" x14ac:dyDescent="0.15">
      <c r="A843" s="376">
        <v>6</v>
      </c>
      <c r="B843" s="376">
        <v>1</v>
      </c>
      <c r="C843" s="361" t="s">
        <v>643</v>
      </c>
      <c r="D843" s="347"/>
      <c r="E843" s="347"/>
      <c r="F843" s="347"/>
      <c r="G843" s="347"/>
      <c r="H843" s="347"/>
      <c r="I843" s="347"/>
      <c r="J843" s="348" t="s">
        <v>571</v>
      </c>
      <c r="K843" s="349"/>
      <c r="L843" s="349"/>
      <c r="M843" s="349"/>
      <c r="N843" s="349"/>
      <c r="O843" s="349"/>
      <c r="P843" s="350" t="s">
        <v>597</v>
      </c>
      <c r="Q843" s="350"/>
      <c r="R843" s="350"/>
      <c r="S843" s="350"/>
      <c r="T843" s="350"/>
      <c r="U843" s="350"/>
      <c r="V843" s="350"/>
      <c r="W843" s="350"/>
      <c r="X843" s="350"/>
      <c r="Y843" s="351">
        <v>414</v>
      </c>
      <c r="Z843" s="352"/>
      <c r="AA843" s="352"/>
      <c r="AB843" s="353"/>
      <c r="AC843" s="354"/>
      <c r="AD843" s="354"/>
      <c r="AE843" s="354"/>
      <c r="AF843" s="354"/>
      <c r="AG843" s="354"/>
      <c r="AH843" s="355" t="s">
        <v>571</v>
      </c>
      <c r="AI843" s="356"/>
      <c r="AJ843" s="356"/>
      <c r="AK843" s="356"/>
      <c r="AL843" s="357" t="s">
        <v>571</v>
      </c>
      <c r="AM843" s="358"/>
      <c r="AN843" s="358"/>
      <c r="AO843" s="359"/>
      <c r="AP843" s="360"/>
      <c r="AQ843" s="360"/>
      <c r="AR843" s="360"/>
      <c r="AS843" s="360"/>
      <c r="AT843" s="360"/>
      <c r="AU843" s="360"/>
      <c r="AV843" s="360"/>
      <c r="AW843" s="360"/>
      <c r="AX843" s="360"/>
    </row>
    <row r="844" spans="1:50" ht="44.25" customHeight="1" x14ac:dyDescent="0.15">
      <c r="A844" s="376">
        <v>7</v>
      </c>
      <c r="B844" s="376">
        <v>1</v>
      </c>
      <c r="C844" s="361" t="s">
        <v>644</v>
      </c>
      <c r="D844" s="347"/>
      <c r="E844" s="347"/>
      <c r="F844" s="347"/>
      <c r="G844" s="347"/>
      <c r="H844" s="347"/>
      <c r="I844" s="347"/>
      <c r="J844" s="348" t="s">
        <v>571</v>
      </c>
      <c r="K844" s="349"/>
      <c r="L844" s="349"/>
      <c r="M844" s="349"/>
      <c r="N844" s="349"/>
      <c r="O844" s="349"/>
      <c r="P844" s="350" t="s">
        <v>597</v>
      </c>
      <c r="Q844" s="350"/>
      <c r="R844" s="350"/>
      <c r="S844" s="350"/>
      <c r="T844" s="350"/>
      <c r="U844" s="350"/>
      <c r="V844" s="350"/>
      <c r="W844" s="350"/>
      <c r="X844" s="350"/>
      <c r="Y844" s="351">
        <v>384</v>
      </c>
      <c r="Z844" s="352"/>
      <c r="AA844" s="352"/>
      <c r="AB844" s="353"/>
      <c r="AC844" s="354"/>
      <c r="AD844" s="354"/>
      <c r="AE844" s="354"/>
      <c r="AF844" s="354"/>
      <c r="AG844" s="354"/>
      <c r="AH844" s="355" t="s">
        <v>571</v>
      </c>
      <c r="AI844" s="356"/>
      <c r="AJ844" s="356"/>
      <c r="AK844" s="356"/>
      <c r="AL844" s="357" t="s">
        <v>571</v>
      </c>
      <c r="AM844" s="358"/>
      <c r="AN844" s="358"/>
      <c r="AO844" s="359"/>
      <c r="AP844" s="360"/>
      <c r="AQ844" s="360"/>
      <c r="AR844" s="360"/>
      <c r="AS844" s="360"/>
      <c r="AT844" s="360"/>
      <c r="AU844" s="360"/>
      <c r="AV844" s="360"/>
      <c r="AW844" s="360"/>
      <c r="AX844" s="360"/>
    </row>
    <row r="845" spans="1:50" ht="44.25" customHeight="1" x14ac:dyDescent="0.15">
      <c r="A845" s="376">
        <v>8</v>
      </c>
      <c r="B845" s="376">
        <v>1</v>
      </c>
      <c r="C845" s="361" t="s">
        <v>645</v>
      </c>
      <c r="D845" s="347"/>
      <c r="E845" s="347"/>
      <c r="F845" s="347"/>
      <c r="G845" s="347"/>
      <c r="H845" s="347"/>
      <c r="I845" s="347"/>
      <c r="J845" s="348" t="s">
        <v>571</v>
      </c>
      <c r="K845" s="349"/>
      <c r="L845" s="349"/>
      <c r="M845" s="349"/>
      <c r="N845" s="349"/>
      <c r="O845" s="349"/>
      <c r="P845" s="350" t="s">
        <v>597</v>
      </c>
      <c r="Q845" s="350"/>
      <c r="R845" s="350"/>
      <c r="S845" s="350"/>
      <c r="T845" s="350"/>
      <c r="U845" s="350"/>
      <c r="V845" s="350"/>
      <c r="W845" s="350"/>
      <c r="X845" s="350"/>
      <c r="Y845" s="351">
        <v>363</v>
      </c>
      <c r="Z845" s="352"/>
      <c r="AA845" s="352"/>
      <c r="AB845" s="353"/>
      <c r="AC845" s="354"/>
      <c r="AD845" s="354"/>
      <c r="AE845" s="354"/>
      <c r="AF845" s="354"/>
      <c r="AG845" s="354"/>
      <c r="AH845" s="355" t="s">
        <v>571</v>
      </c>
      <c r="AI845" s="356"/>
      <c r="AJ845" s="356"/>
      <c r="AK845" s="356"/>
      <c r="AL845" s="357" t="s">
        <v>571</v>
      </c>
      <c r="AM845" s="358"/>
      <c r="AN845" s="358"/>
      <c r="AO845" s="359"/>
      <c r="AP845" s="360"/>
      <c r="AQ845" s="360"/>
      <c r="AR845" s="360"/>
      <c r="AS845" s="360"/>
      <c r="AT845" s="360"/>
      <c r="AU845" s="360"/>
      <c r="AV845" s="360"/>
      <c r="AW845" s="360"/>
      <c r="AX845" s="360"/>
    </row>
    <row r="846" spans="1:50" ht="44.25" customHeight="1" x14ac:dyDescent="0.15">
      <c r="A846" s="376">
        <v>9</v>
      </c>
      <c r="B846" s="376">
        <v>1</v>
      </c>
      <c r="C846" s="361" t="s">
        <v>646</v>
      </c>
      <c r="D846" s="347"/>
      <c r="E846" s="347"/>
      <c r="F846" s="347"/>
      <c r="G846" s="347"/>
      <c r="H846" s="347"/>
      <c r="I846" s="347"/>
      <c r="J846" s="348" t="s">
        <v>571</v>
      </c>
      <c r="K846" s="349"/>
      <c r="L846" s="349"/>
      <c r="M846" s="349"/>
      <c r="N846" s="349"/>
      <c r="O846" s="349"/>
      <c r="P846" s="350" t="s">
        <v>597</v>
      </c>
      <c r="Q846" s="350"/>
      <c r="R846" s="350"/>
      <c r="S846" s="350"/>
      <c r="T846" s="350"/>
      <c r="U846" s="350"/>
      <c r="V846" s="350"/>
      <c r="W846" s="350"/>
      <c r="X846" s="350"/>
      <c r="Y846" s="351">
        <v>300</v>
      </c>
      <c r="Z846" s="352"/>
      <c r="AA846" s="352"/>
      <c r="AB846" s="353"/>
      <c r="AC846" s="354"/>
      <c r="AD846" s="354"/>
      <c r="AE846" s="354"/>
      <c r="AF846" s="354"/>
      <c r="AG846" s="354"/>
      <c r="AH846" s="355" t="s">
        <v>571</v>
      </c>
      <c r="AI846" s="356"/>
      <c r="AJ846" s="356"/>
      <c r="AK846" s="356"/>
      <c r="AL846" s="357" t="s">
        <v>571</v>
      </c>
      <c r="AM846" s="358"/>
      <c r="AN846" s="358"/>
      <c r="AO846" s="359"/>
      <c r="AP846" s="360"/>
      <c r="AQ846" s="360"/>
      <c r="AR846" s="360"/>
      <c r="AS846" s="360"/>
      <c r="AT846" s="360"/>
      <c r="AU846" s="360"/>
      <c r="AV846" s="360"/>
      <c r="AW846" s="360"/>
      <c r="AX846" s="360"/>
    </row>
    <row r="847" spans="1:50" ht="44.25" customHeight="1" x14ac:dyDescent="0.15">
      <c r="A847" s="376">
        <v>10</v>
      </c>
      <c r="B847" s="376">
        <v>1</v>
      </c>
      <c r="C847" s="361" t="s">
        <v>647</v>
      </c>
      <c r="D847" s="347"/>
      <c r="E847" s="347"/>
      <c r="F847" s="347"/>
      <c r="G847" s="347"/>
      <c r="H847" s="347"/>
      <c r="I847" s="347"/>
      <c r="J847" s="348" t="s">
        <v>571</v>
      </c>
      <c r="K847" s="349"/>
      <c r="L847" s="349"/>
      <c r="M847" s="349"/>
      <c r="N847" s="349"/>
      <c r="O847" s="349"/>
      <c r="P847" s="350" t="s">
        <v>597</v>
      </c>
      <c r="Q847" s="350"/>
      <c r="R847" s="350"/>
      <c r="S847" s="350"/>
      <c r="T847" s="350"/>
      <c r="U847" s="350"/>
      <c r="V847" s="350"/>
      <c r="W847" s="350"/>
      <c r="X847" s="350"/>
      <c r="Y847" s="351">
        <v>203</v>
      </c>
      <c r="Z847" s="352"/>
      <c r="AA847" s="352"/>
      <c r="AB847" s="353"/>
      <c r="AC847" s="354"/>
      <c r="AD847" s="354"/>
      <c r="AE847" s="354"/>
      <c r="AF847" s="354"/>
      <c r="AG847" s="354"/>
      <c r="AH847" s="355" t="s">
        <v>571</v>
      </c>
      <c r="AI847" s="356"/>
      <c r="AJ847" s="356"/>
      <c r="AK847" s="356"/>
      <c r="AL847" s="357" t="s">
        <v>571</v>
      </c>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54.75" customHeight="1" x14ac:dyDescent="0.15">
      <c r="A871" s="376">
        <v>1</v>
      </c>
      <c r="B871" s="376">
        <v>1</v>
      </c>
      <c r="C871" s="361" t="s">
        <v>617</v>
      </c>
      <c r="D871" s="347"/>
      <c r="E871" s="347"/>
      <c r="F871" s="347"/>
      <c r="G871" s="347"/>
      <c r="H871" s="347"/>
      <c r="I871" s="347"/>
      <c r="J871" s="348">
        <v>5010405001703</v>
      </c>
      <c r="K871" s="349"/>
      <c r="L871" s="349"/>
      <c r="M871" s="349"/>
      <c r="N871" s="349"/>
      <c r="O871" s="349"/>
      <c r="P871" s="362" t="s">
        <v>622</v>
      </c>
      <c r="Q871" s="350"/>
      <c r="R871" s="350"/>
      <c r="S871" s="350"/>
      <c r="T871" s="350"/>
      <c r="U871" s="350"/>
      <c r="V871" s="350"/>
      <c r="W871" s="350"/>
      <c r="X871" s="350"/>
      <c r="Y871" s="351">
        <v>10</v>
      </c>
      <c r="Z871" s="352"/>
      <c r="AA871" s="352"/>
      <c r="AB871" s="353"/>
      <c r="AC871" s="363" t="s">
        <v>377</v>
      </c>
      <c r="AD871" s="371"/>
      <c r="AE871" s="371"/>
      <c r="AF871" s="371"/>
      <c r="AG871" s="371"/>
      <c r="AH871" s="372">
        <v>1</v>
      </c>
      <c r="AI871" s="373"/>
      <c r="AJ871" s="373"/>
      <c r="AK871" s="373"/>
      <c r="AL871" s="357">
        <v>52</v>
      </c>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5" fitToHeight="6" orientation="portrait" r:id="rId1"/>
  <headerFooter differentFirst="1" alignWithMargins="0"/>
  <rowBreaks count="4" manualBreakCount="4">
    <brk id="129" max="49" man="1"/>
    <brk id="704"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t="s">
        <v>566</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566</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社会保障、その他の事項経費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t="s">
        <v>566</v>
      </c>
      <c r="H14" s="13" t="str">
        <f t="shared" si="1"/>
        <v>労働保険特別会計雇用勘定</v>
      </c>
      <c r="I14" s="13" t="str">
        <f t="shared" si="5"/>
        <v>一般会計、労働保険特別会計雇用勘定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2020-06-11T04:10:08Z</cp:lastPrinted>
  <dcterms:created xsi:type="dcterms:W3CDTF">2012-03-13T00:50:25Z</dcterms:created>
  <dcterms:modified xsi:type="dcterms:W3CDTF">2020-11-16T04:16:10Z</dcterms:modified>
</cp:coreProperties>
</file>