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<sst xmlns="http://schemas.openxmlformats.org/spreadsheetml/2006/main" count="2205" uniqueCount="602">
  <si>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</si>
  <si>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</si>
  <si>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</si>
  <si>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</si>
  <si>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</si>
  <si>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</si>
  <si>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</si>
  <si>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</si>
  <si>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</si>
  <si>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</si>
  <si>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</si>
  <si>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</si>
  <si>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</si>
  <si>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</si>
  <si>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</si>
  <si>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</si>
  <si>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</si>
  <si>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</si>
  <si>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</si>
  <si>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</si>
  <si>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</si>
  <si>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</si>
  <si>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</si>
  <si>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</si>
  <si>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</si>
  <si>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</si>
  <si>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</si>
  <si>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</si>
  <si>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</si>
  <si>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</si>
  <si>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</si>
  <si>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</si>
  <si>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</si>
  <si>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</si>
  <si>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</si>
  <si>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</si>
  <si>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</si>
  <si>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</si>
  <si>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</si>
  <si>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</si>
  <si>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</si>
  <si>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</si>
  <si>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</si>
  <si>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</si>
  <si>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</si>
  <si>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</si>
  <si>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</si>
  <si>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</si>
  <si>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</si>
  <si>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</si>
  <si>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</si>
  <si>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</si>
  <si>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</si>
  <si>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</si>
  <si>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</si>
  <si>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</si>
  <si>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</si>
  <si>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</si>
  <si>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</si>
  <si>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</si>
  <si>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</si>
  <si>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</si>
  <si>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</si>
  <si>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</si>
  <si>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</si>
  <si>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</si>
  <si>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</si>
  <si>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</si>
  <si>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</si>
  <si>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</si>
  <si>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</si>
  <si>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</si>
  <si>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</si>
  <si>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</si>
  <si>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</si>
  <si>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</si>
  <si>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</si>
  <si>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</si>
  <si>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</si>
  <si>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</si>
  <si>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</si>
  <si>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</si>
  <si>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</si>
  <si>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</si>
  <si>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</si>
  <si>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</si>
  <si>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</si>
  <si>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</si>
  <si>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</si>
  <si>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</si>
  <si>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</si>
  <si>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</si>
  <si>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</si>
  <si>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</si>
  <si>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</si>
  <si>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</si>
  <si>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</si>
  <si>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</si>
  <si>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</si>
  <si>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</si>
  <si>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</si>
  <si>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</si>
  <si>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</si>
  <si>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</si>
  <si>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</si>
  <si>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</si>
  <si>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</si>
  <si>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</si>
  <si>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</si>
  <si>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</si>
  <si>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</si>
  <si>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</si>
  <si>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</si>
  <si>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</si>
  <si>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</si>
  <si>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</si>
  <si>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</si>
  <si>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</si>
  <si>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</si>
  <si>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</si>
  <si>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</si>
  <si>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</si>
  <si>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</si>
  <si>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</si>
  <si>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</si>
  <si>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</si>
  <si>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</si>
  <si>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</si>
  <si>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</si>
  <si>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</si>
  <si>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</si>
  <si>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</si>
  <si>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</si>
  <si>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</si>
  <si>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</si>
  <si>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</si>
  <si>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</si>
  <si>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</si>
  <si>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</si>
  <si>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</si>
  <si>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</si>
  <si>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</si>
  <si>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</si>
  <si>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</si>
  <si>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</si>
  <si>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</si>
  <si>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</si>
  <si>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</si>
  <si>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</si>
  <si>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</si>
  <si>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</si>
  <si>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</si>
  <si>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</si>
  <si>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</si>
  <si>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</si>
  <si>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</si>
  <si>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</si>
  <si>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</si>
  <si>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</si>
  <si>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</si>
  <si>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</si>
  <si>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</si>
  <si>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</si>
  <si>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</si>
  <si>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</si>
  <si>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</si>
  <si>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</si>
  <si>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</si>
  <si>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</si>
  <si>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</si>
  <si>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</si>
  <si>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</si>
  <si>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</si>
  <si>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</si>
  <si>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</si>
  <si>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</si>
  <si>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</si>
  <si>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</si>
  <si>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</si>
  <si>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</si>
  <si>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</si>
  <si>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</si>
  <si>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</si>
  <si>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</si>
  <si>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</si>
  <si>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</si>
  <si>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</si>
  <si>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</si>
  <si>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</si>
  <si>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</si>
  <si>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</si>
  <si>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</si>
  <si>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</si>
  <si>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</si>
  <si>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</si>
  <si>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</si>
  <si>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</si>
  <si>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</si>
  <si>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</si>
  <si>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</si>
  <si>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</si>
  <si>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</si>
  <si>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</si>
  <si>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</si>
  <si>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</si>
  <si>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</si>
  <si>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</si>
  <si>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</si>
  <si>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</si>
  <si>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</si>
  <si>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</si>
  <si>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</si>
  <si>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</si>
  <si>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</si>
  <si>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</si>
  <si>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</si>
  <si>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</si>
  <si>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</si>
  <si>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</si>
  <si>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</si>
  <si>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</si>
  <si>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</si>
  <si>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</si>
  <si>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</si>
  <si>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</si>
  <si>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</si>
  <si>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</si>
  <si>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</si>
  <si>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</si>
  <si>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</si>
  <si>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</si>
  <si>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</si>
  <si>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</si>
  <si>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</si>
  <si>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</si>
  <si>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</si>
  <si>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</si>
  <si>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</si>
  <si>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</si>
  <si>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</si>
  <si>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</si>
  <si>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</si>
  <si>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</si>
  <si>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</si>
  <si>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</si>
  <si>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</si>
  <si>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</si>
  <si>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</si>
  <si>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</si>
  <si>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</si>
  <si>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</si>
  <si>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</si>
  <si>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</si>
  <si>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</si>
  <si>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</si>
  <si>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</si>
  <si>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</si>
  <si>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</si>
  <si>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</si>
  <si>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</si>
  <si>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</si>
  <si>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</si>
  <si>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</si>
  <si>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</si>
  <si>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</si>
  <si>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</si>
  <si>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</si>
  <si>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</si>
  <si>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</si>
  <si>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</si>
  <si>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</si>
  <si>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</si>
  <si>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</si>
  <si>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</si>
  <si>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</si>
  <si>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</si>
  <si>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</si>
  <si>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</si>
  <si>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</si>
  <si>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</si>
  <si>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</si>
  <si>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</si>
  <si>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</si>
  <si>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</si>
  <si>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</si>
  <si>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</si>
  <si>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</si>
  <si>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</si>
  <si>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</si>
  <si>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</si>
  <si>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</si>
  <si>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</si>
  <si>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</si>
  <si>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</si>
  <si>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</si>
  <si>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</si>
  <si>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</si>
  <si>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</si>
  <si>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</si>
  <si>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</si>
  <si>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</si>
  <si>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</si>
  <si>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</si>
  <si>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</si>
  <si>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</si>
  <si>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</si>
  <si>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</si>
  <si>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</si>
  <si>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</si>
  <si>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</si>
  <si>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</si>
  <si>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</si>
  <si>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</si>
  <si>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</si>
  <si>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</si>
  <si>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</si>
  <si>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</si>
  <si>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</si>
  <si>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</si>
  <si>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</si>
  <si>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</si>
  <si>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</si>
  <si>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</si>
  <si>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</si>
  <si>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</si>
  <si>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</si>
  <si>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</si>
  <si>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</si>
  <si>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</si>
  <si>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</si>
  <si>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</si>
  <si>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</si>
  <si>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</si>
  <si>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</si>
  <si>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</si>
  <si>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</si>
  <si>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</si>
  <si>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</si>
  <si>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</si>
  <si>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</si>
  <si>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</si>
  <si>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</si>
  <si>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</si>
  <si>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</si>
  <si>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</si>
  <si>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</si>
  <si>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</si>
  <si>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</si>
  <si>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</si>
  <si>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</si>
  <si>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</si>
  <si>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</si>
  <si>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</si>
  <si>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</si>
  <si>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</si>
  <si>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</si>
  <si>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</si>
  <si>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</si>
  <si>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</si>
  <si>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</si>
  <si>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</si>
  <si>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</si>
  <si>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</si>
  <si>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</si>
  <si>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</si>
  <si>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</si>
  <si>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</si>
  <si>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</si>
  <si>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</si>
  <si>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</si>
  <si>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</si>
  <si>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</si>
  <si>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</si>
  <si>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</si>
  <si>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</si>
  <si>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</si>
  <si>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</si>
  <si>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</si>
  <si>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</si>
  <si>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</si>
  <si>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</si>
  <si>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</si>
  <si>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</si>
  <si>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</si>
  <si>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</si>
  <si>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</si>
  <si>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</si>
  <si>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</si>
  <si>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</si>
  <si>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</si>
  <si>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</si>
  <si>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</si>
  <si>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</si>
  <si>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</si>
  <si>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</si>
  <si>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</si>
  <si>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</si>
  <si>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</si>
  <si>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</si>
  <si>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</si>
  <si>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</si>
  <si>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</si>
  <si>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</si>
  <si>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</si>
  <si>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</si>
  <si>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</si>
  <si>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</si>
  <si>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</si>
  <si>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</si>
  <si>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</si>
  <si>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</si>
  <si>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</si>
  <si>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</si>
  <si>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</si>
  <si>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</si>
  <si>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</si>
  <si>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</si>
  <si>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</si>
  <si>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</si>
  <si>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</si>
  <si>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</si>
  <si>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</si>
  <si>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</si>
  <si>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</si>
  <si>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</si>
  <si>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</si>
  <si>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</si>
  <si>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</si>
  <si>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</si>
  <si>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</si>
  <si>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</si>
  <si>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</si>
  <si>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</si>
  <si>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</si>
  <si>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</si>
  <si>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</si>
  <si>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</si>
  <si>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</si>
  <si>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</si>
  <si>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</si>
  <si>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</si>
  <si>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</si>
  <si>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</si>
  <si>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</si>
  <si>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</si>
  <si>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</si>
  <si>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</si>
  <si>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</si>
  <si>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</si>
  <si>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</si>
  <si>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</si>
  <si>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</si>
  <si>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</si>
  <si>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</si>
  <si>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</si>
  <si>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</si>
  <si>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</si>
  <si>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</si>
  <si>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</si>
  <si>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</si>
  <si>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</si>
  <si>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</si>
  <si>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</si>
  <si>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</si>
  <si>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</si>
  <si>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</si>
  <si>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</si>
  <si>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</si>
  <si>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</si>
  <si>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</si>
  <si>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</si>
  <si>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</si>
  <si>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</si>
  <si>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</si>
  <si>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</si>
  <si>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</si>
  <si>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</si>
  <si>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</si>
  <si>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</si>
  <si>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</si>
  <si>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</si>
  <si>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雇用・適正就労対策推進費</t>
    <rPh sb="0" eb="2">
      <t>コヨウ</t>
    </rPh>
    <rPh sb="3" eb="5">
      <t>テキセイ</t>
    </rPh>
    <rPh sb="5" eb="7">
      <t>シュウロウ</t>
    </rPh>
    <rPh sb="7" eb="9">
      <t>タイサク</t>
    </rPh>
    <rPh sb="9" eb="12">
      <t>スイシンヒ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</si>
  <si>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</si>
  <si>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</si>
  <si>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</si>
  <si>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労働施策の総合的な推進並びに労働者の雇用の安定及び職業生活の充実等に関する法律第4条第1項第12号及び第3項、第7条、第8条、第28条、第29条、第30条並びに第33条
雇用保険法第62条第1項第6号</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1" eb="42">
      <t>ジョウ</t>
    </rPh>
    <rPh sb="42" eb="43">
      <t>ダイ</t>
    </rPh>
    <rPh sb="44" eb="45">
      <t>コウ</t>
    </rPh>
    <rPh sb="45" eb="46">
      <t>ダイ</t>
    </rPh>
    <rPh sb="48" eb="49">
      <t>ゴウ</t>
    </rPh>
    <rPh sb="49" eb="50">
      <t>オヨ</t>
    </rPh>
    <rPh sb="51" eb="52">
      <t>ダイ</t>
    </rPh>
    <rPh sb="53" eb="54">
      <t>コウ</t>
    </rPh>
    <rPh sb="55" eb="56">
      <t>ダイ</t>
    </rPh>
    <rPh sb="57" eb="58">
      <t>ジョウ</t>
    </rPh>
    <rPh sb="59" eb="60">
      <t>ダイ</t>
    </rPh>
    <rPh sb="61" eb="62">
      <t>ジョウ</t>
    </rPh>
    <rPh sb="63" eb="64">
      <t>ダイ</t>
    </rPh>
    <rPh sb="66" eb="67">
      <t>ジョウ</t>
    </rPh>
    <rPh sb="68" eb="69">
      <t>ダイ</t>
    </rPh>
    <rPh sb="71" eb="72">
      <t>ジョウ</t>
    </rPh>
    <rPh sb="73" eb="74">
      <t>ダイ</t>
    </rPh>
    <rPh sb="76" eb="77">
      <t>ジョウ</t>
    </rPh>
    <rPh sb="77" eb="78">
      <t>ナラ</t>
    </rPh>
    <rPh sb="80" eb="81">
      <t>ダイ</t>
    </rPh>
    <rPh sb="83" eb="84">
      <t>ジョウ</t>
    </rPh>
    <rPh sb="85" eb="87">
      <t>コヨウ</t>
    </rPh>
    <rPh sb="87" eb="90">
      <t>ホケンホウ</t>
    </rPh>
    <rPh sb="90" eb="91">
      <t>ダイ</t>
    </rPh>
    <rPh sb="93" eb="94">
      <t>ジョウ</t>
    </rPh>
    <rPh sb="94" eb="95">
      <t>ダイ</t>
    </rPh>
    <rPh sb="96" eb="97">
      <t>コウ</t>
    </rPh>
    <rPh sb="97" eb="98">
      <t>ダイ</t>
    </rPh>
    <rPh sb="99" eb="100">
      <t>ゴウ</t>
    </rPh>
    <phoneticPr fontId="5"/>
  </si>
  <si>
    <t>○</t>
  </si>
  <si>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rPh sb="0" eb="1">
      <t>ワ</t>
    </rPh>
    <rPh sb="2" eb="3">
      <t>クニ</t>
    </rPh>
    <rPh sb="4" eb="6">
      <t>ケイザイ</t>
    </rPh>
    <rPh sb="7" eb="9">
      <t>コクミン</t>
    </rPh>
    <rPh sb="9" eb="11">
      <t>セイカツ</t>
    </rPh>
    <rPh sb="13" eb="14">
      <t>タ</t>
    </rPh>
    <rPh sb="14" eb="16">
      <t>シャカイ</t>
    </rPh>
    <rPh sb="17" eb="19">
      <t>サマザマ</t>
    </rPh>
    <rPh sb="20" eb="22">
      <t>エイキョウ</t>
    </rPh>
    <rPh sb="23" eb="24">
      <t>アタ</t>
    </rPh>
    <rPh sb="26" eb="29">
      <t>ガイコクジン</t>
    </rPh>
    <rPh sb="29" eb="32">
      <t>ロウドウシャ</t>
    </rPh>
    <rPh sb="32" eb="34">
      <t>モンダイ</t>
    </rPh>
    <rPh sb="36" eb="38">
      <t>タイオウ</t>
    </rPh>
    <rPh sb="42" eb="44">
      <t>コウド</t>
    </rPh>
    <rPh sb="45" eb="48">
      <t>センモンテキ</t>
    </rPh>
    <rPh sb="49" eb="51">
      <t>チシキ</t>
    </rPh>
    <rPh sb="51" eb="52">
      <t>マタ</t>
    </rPh>
    <rPh sb="53" eb="55">
      <t>ギノウ</t>
    </rPh>
    <rPh sb="56" eb="57">
      <t>ユウ</t>
    </rPh>
    <rPh sb="59" eb="62">
      <t>ガイコクジン</t>
    </rPh>
    <rPh sb="62" eb="65">
      <t>ロウドウシャ</t>
    </rPh>
    <rPh sb="66" eb="68">
      <t>シュウギョウ</t>
    </rPh>
    <rPh sb="68" eb="70">
      <t>ソクシン</t>
    </rPh>
    <rPh sb="70" eb="71">
      <t>オヨ</t>
    </rPh>
    <rPh sb="72" eb="74">
      <t>ザイリュウ</t>
    </rPh>
    <rPh sb="74" eb="76">
      <t>シカク</t>
    </rPh>
    <rPh sb="77" eb="80">
      <t>ハンイナイ</t>
    </rPh>
    <rPh sb="81" eb="83">
      <t>テキホウ</t>
    </rPh>
    <rPh sb="84" eb="86">
      <t>ロウドウ</t>
    </rPh>
    <rPh sb="87" eb="89">
      <t>ジュウジ</t>
    </rPh>
    <rPh sb="91" eb="94">
      <t>ガイコクジン</t>
    </rPh>
    <rPh sb="94" eb="97">
      <t>ロウドウシャ</t>
    </rPh>
    <rPh sb="98" eb="99">
      <t>カカ</t>
    </rPh>
    <rPh sb="100" eb="102">
      <t>コヨウ</t>
    </rPh>
    <rPh sb="102" eb="104">
      <t>カンリ</t>
    </rPh>
    <rPh sb="105" eb="107">
      <t>カイゼン</t>
    </rPh>
    <rPh sb="107" eb="108">
      <t>トウ</t>
    </rPh>
    <rPh sb="109" eb="111">
      <t>ソクシン</t>
    </rPh>
    <rPh sb="116" eb="117">
      <t>ワ</t>
    </rPh>
    <rPh sb="118" eb="119">
      <t>クニ</t>
    </rPh>
    <rPh sb="120" eb="122">
      <t>タイザイ</t>
    </rPh>
    <rPh sb="124" eb="127">
      <t>ガイコクジン</t>
    </rPh>
    <rPh sb="127" eb="129">
      <t>コヨウ</t>
    </rPh>
    <rPh sb="129" eb="131">
      <t>カンキョウ</t>
    </rPh>
    <rPh sb="132" eb="134">
      <t>セイビ</t>
    </rPh>
    <rPh sb="135" eb="136">
      <t>ツト</t>
    </rPh>
    <rPh sb="141" eb="143">
      <t>モクテキ</t>
    </rPh>
    <phoneticPr fontId="5"/>
  </si>
  <si>
    <t>①外国人労働者の受入れに係る日本人の雇用への影響等を把握するため、民間企業に委託し、実態調査等を内容とした委託事業を実施する。
②外国人労働者の日本での適正就労や雇用管理の改善を図るため、外国人指針の内容や外国人雇用状況届出の内容、義務化に関する周知・事業主指導等を行う。</t>
    <rPh sb="1" eb="4">
      <t>ガイコクジン</t>
    </rPh>
    <rPh sb="4" eb="7">
      <t>ロウドウシャ</t>
    </rPh>
    <rPh sb="8" eb="10">
      <t>ウケイレ</t>
    </rPh>
    <rPh sb="12" eb="13">
      <t>カカ</t>
    </rPh>
    <rPh sb="14" eb="17">
      <t>ニホンジン</t>
    </rPh>
    <rPh sb="18" eb="20">
      <t>コヨウ</t>
    </rPh>
    <rPh sb="22" eb="24">
      <t>エイキョウ</t>
    </rPh>
    <rPh sb="24" eb="25">
      <t>トウ</t>
    </rPh>
    <rPh sb="26" eb="28">
      <t>ハアク</t>
    </rPh>
    <rPh sb="33" eb="35">
      <t>ミンカン</t>
    </rPh>
    <rPh sb="35" eb="37">
      <t>キギョウ</t>
    </rPh>
    <rPh sb="38" eb="40">
      <t>イタク</t>
    </rPh>
    <rPh sb="42" eb="44">
      <t>ジッタイ</t>
    </rPh>
    <rPh sb="44" eb="46">
      <t>チョウサ</t>
    </rPh>
    <rPh sb="46" eb="47">
      <t>トウ</t>
    </rPh>
    <rPh sb="48" eb="50">
      <t>ナイヨウ</t>
    </rPh>
    <rPh sb="53" eb="55">
      <t>イタク</t>
    </rPh>
    <rPh sb="55" eb="57">
      <t>ジギョウ</t>
    </rPh>
    <rPh sb="58" eb="60">
      <t>ジッシ</t>
    </rPh>
    <rPh sb="65" eb="68">
      <t>ガイコクジン</t>
    </rPh>
    <rPh sb="68" eb="71">
      <t>ロウドウシャ</t>
    </rPh>
    <rPh sb="72" eb="74">
      <t>ニホン</t>
    </rPh>
    <rPh sb="76" eb="78">
      <t>テキセイ</t>
    </rPh>
    <rPh sb="78" eb="80">
      <t>シュウロウ</t>
    </rPh>
    <rPh sb="81" eb="83">
      <t>コヨウ</t>
    </rPh>
    <rPh sb="83" eb="85">
      <t>カンリ</t>
    </rPh>
    <rPh sb="86" eb="88">
      <t>カイゼン</t>
    </rPh>
    <rPh sb="89" eb="90">
      <t>ハカ</t>
    </rPh>
    <rPh sb="94" eb="97">
      <t>ガイコクジン</t>
    </rPh>
    <rPh sb="97" eb="99">
      <t>シシン</t>
    </rPh>
    <rPh sb="100" eb="102">
      <t>ナイヨウ</t>
    </rPh>
    <rPh sb="103" eb="106">
      <t>ガイコクジン</t>
    </rPh>
    <rPh sb="106" eb="108">
      <t>コヨウ</t>
    </rPh>
    <rPh sb="108" eb="110">
      <t>ジョウキョウ</t>
    </rPh>
    <rPh sb="110" eb="112">
      <t>トドケデ</t>
    </rPh>
    <rPh sb="113" eb="115">
      <t>ナイヨウ</t>
    </rPh>
    <rPh sb="116" eb="119">
      <t>ギムカ</t>
    </rPh>
    <rPh sb="120" eb="121">
      <t>カン</t>
    </rPh>
    <rPh sb="123" eb="125">
      <t>シュウチ</t>
    </rPh>
    <rPh sb="126" eb="129">
      <t>ジギョウヌシ</t>
    </rPh>
    <rPh sb="129" eb="131">
      <t>シドウ</t>
    </rPh>
    <rPh sb="131" eb="132">
      <t>トウ</t>
    </rPh>
    <rPh sb="133" eb="134">
      <t>オコナ</t>
    </rPh>
    <phoneticPr fontId="5"/>
  </si>
  <si>
    <t>-</t>
    <phoneticPr fontId="5"/>
  </si>
  <si>
    <t>-</t>
    <phoneticPr fontId="5"/>
  </si>
  <si>
    <t>-</t>
    <phoneticPr fontId="5"/>
  </si>
  <si>
    <t>-</t>
    <phoneticPr fontId="5"/>
  </si>
  <si>
    <t>-</t>
    <phoneticPr fontId="5"/>
  </si>
  <si>
    <t>-</t>
    <phoneticPr fontId="5"/>
  </si>
  <si>
    <t>-</t>
    <phoneticPr fontId="5"/>
  </si>
  <si>
    <t>諸謝金（雇用勘定）</t>
    <rPh sb="0" eb="3">
      <t>ショシャキン</t>
    </rPh>
    <rPh sb="4" eb="6">
      <t>コヨウ</t>
    </rPh>
    <rPh sb="6" eb="8">
      <t>カンジョウ</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</si>
  <si>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</si>
  <si>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庁費（雇用勘定）</t>
    <rPh sb="0" eb="2">
      <t>チョウヒ</t>
    </rPh>
    <rPh sb="3" eb="5">
      <t>コヨウ</t>
    </rPh>
    <rPh sb="5" eb="7">
      <t>カンジョウ</t>
    </rPh>
    <phoneticPr fontId="5"/>
  </si>
  <si>
    <t>高齢者等雇用環境整備委託費（一般会計）</t>
    <rPh sb="0" eb="3">
      <t>コウレイシャ</t>
    </rPh>
    <rPh sb="3" eb="4">
      <t>トウ</t>
    </rPh>
    <rPh sb="4" eb="6">
      <t>コヨウ</t>
    </rPh>
    <rPh sb="6" eb="8">
      <t>カンキョウ</t>
    </rPh>
    <rPh sb="8" eb="10">
      <t>セイビ</t>
    </rPh>
    <rPh sb="10" eb="13">
      <t>イタクヒ</t>
    </rPh>
    <rPh sb="14" eb="16">
      <t>イッパン</t>
    </rPh>
    <rPh sb="16" eb="18">
      <t>カイケイ</t>
    </rPh>
    <phoneticPr fontId="5"/>
  </si>
  <si>
    <t>職員旅費（雇用勘定）</t>
    <rPh sb="0" eb="2">
      <t>ショクイン</t>
    </rPh>
    <rPh sb="2" eb="4">
      <t>リョヒ</t>
    </rPh>
    <rPh sb="5" eb="7">
      <t>コヨウ</t>
    </rPh>
    <rPh sb="7" eb="9">
      <t>カンジョウ</t>
    </rPh>
    <phoneticPr fontId="5"/>
  </si>
  <si>
    <t>-</t>
    <phoneticPr fontId="5"/>
  </si>
  <si>
    <t>-</t>
    <phoneticPr fontId="5"/>
  </si>
  <si>
    <t>-</t>
    <phoneticPr fontId="5"/>
  </si>
  <si>
    <t>-</t>
    <phoneticPr fontId="5"/>
  </si>
  <si>
    <t>本事業は外国人労働者の活用状況を把握するとともに、外国人労働者の雇用管理改善を行うことであるが、その内容を定量的な指標として示すことは困難。</t>
    <rPh sb="0" eb="1">
      <t>ホン</t>
    </rPh>
    <rPh sb="1" eb="3">
      <t>ジギョウ</t>
    </rPh>
    <rPh sb="4" eb="7">
      <t>ガイコクジン</t>
    </rPh>
    <rPh sb="7" eb="10">
      <t>ロウドウシャ</t>
    </rPh>
    <rPh sb="11" eb="13">
      <t>カツヨウ</t>
    </rPh>
    <rPh sb="13" eb="15">
      <t>ジョウキョウ</t>
    </rPh>
    <rPh sb="16" eb="18">
      <t>ハアク</t>
    </rPh>
    <rPh sb="25" eb="28">
      <t>ガイコクジン</t>
    </rPh>
    <rPh sb="28" eb="31">
      <t>ロウドウシャ</t>
    </rPh>
    <rPh sb="32" eb="34">
      <t>コヨウ</t>
    </rPh>
    <rPh sb="34" eb="36">
      <t>カンリ</t>
    </rPh>
    <rPh sb="36" eb="38">
      <t>カイゼン</t>
    </rPh>
    <rPh sb="39" eb="40">
      <t>オコナ</t>
    </rPh>
    <rPh sb="50" eb="52">
      <t>ナイヨウ</t>
    </rPh>
    <rPh sb="53" eb="56">
      <t>テイリョウテキ</t>
    </rPh>
    <rPh sb="57" eb="59">
      <t>シヒョウ</t>
    </rPh>
    <rPh sb="62" eb="63">
      <t>シメ</t>
    </rPh>
    <rPh sb="67" eb="69">
      <t>コンナン</t>
    </rPh>
    <phoneticPr fontId="5"/>
  </si>
  <si>
    <t>外国人労働者の雇用管理改善に係る周知広報を効果的に行うため、毎年外国人労働者問題啓発月間を開催することとしている。平成29～令和元年度においても6月に同月間を開催の上、周知広報を実施している。</t>
    <rPh sb="0" eb="3">
      <t>ガイコクジン</t>
    </rPh>
    <rPh sb="3" eb="6">
      <t>ロウドウシャ</t>
    </rPh>
    <rPh sb="7" eb="9">
      <t>コヨウ</t>
    </rPh>
    <rPh sb="9" eb="11">
      <t>カンリ</t>
    </rPh>
    <rPh sb="11" eb="13">
      <t>カイゼン</t>
    </rPh>
    <rPh sb="14" eb="15">
      <t>カカ</t>
    </rPh>
    <rPh sb="16" eb="18">
      <t>シュウチ</t>
    </rPh>
    <rPh sb="18" eb="20">
      <t>コウホウ</t>
    </rPh>
    <rPh sb="21" eb="24">
      <t>コウカテキ</t>
    </rPh>
    <rPh sb="25" eb="26">
      <t>オコナ</t>
    </rPh>
    <rPh sb="30" eb="32">
      <t>マイトシ</t>
    </rPh>
    <rPh sb="32" eb="35">
      <t>ガイコクジン</t>
    </rPh>
    <rPh sb="35" eb="38">
      <t>ロウドウシャ</t>
    </rPh>
    <rPh sb="38" eb="40">
      <t>モンダイ</t>
    </rPh>
    <rPh sb="40" eb="42">
      <t>ケイハツ</t>
    </rPh>
    <rPh sb="42" eb="44">
      <t>ゲッカン</t>
    </rPh>
    <rPh sb="45" eb="47">
      <t>カイサイ</t>
    </rPh>
    <rPh sb="57" eb="59">
      <t>ヘイセイ</t>
    </rPh>
    <rPh sb="62" eb="64">
      <t>レイワ</t>
    </rPh>
    <rPh sb="64" eb="65">
      <t>ガン</t>
    </rPh>
    <rPh sb="65" eb="67">
      <t>ネンド</t>
    </rPh>
    <rPh sb="73" eb="74">
      <t>ガツ</t>
    </rPh>
    <rPh sb="75" eb="76">
      <t>ドウ</t>
    </rPh>
    <rPh sb="76" eb="78">
      <t>ゲッカン</t>
    </rPh>
    <rPh sb="79" eb="81">
      <t>カイサイ</t>
    </rPh>
    <rPh sb="82" eb="83">
      <t>ウエ</t>
    </rPh>
    <rPh sb="84" eb="86">
      <t>シュウチ</t>
    </rPh>
    <rPh sb="86" eb="88">
      <t>コウホウ</t>
    </rPh>
    <rPh sb="89" eb="91">
      <t>ジッシ</t>
    </rPh>
    <phoneticPr fontId="5"/>
  </si>
  <si>
    <t>ハローワークにおける事業主訪問指導の実施件数</t>
    <rPh sb="10" eb="13">
      <t>ジギョウヌシ</t>
    </rPh>
    <rPh sb="13" eb="15">
      <t>ホウモン</t>
    </rPh>
    <rPh sb="15" eb="17">
      <t>シドウ</t>
    </rPh>
    <rPh sb="18" eb="20">
      <t>ジッシ</t>
    </rPh>
    <rPh sb="20" eb="22">
      <t>ケンスウ</t>
    </rPh>
    <phoneticPr fontId="5"/>
  </si>
  <si>
    <t>外国人労働者の雇用管理改善のためにハローワークが実施している事業主指導に関する指標を設定する。</t>
    <rPh sb="0" eb="3">
      <t>ガイコクジン</t>
    </rPh>
    <rPh sb="3" eb="6">
      <t>ロウドウシャ</t>
    </rPh>
    <rPh sb="7" eb="9">
      <t>コヨウ</t>
    </rPh>
    <rPh sb="9" eb="11">
      <t>カンリ</t>
    </rPh>
    <rPh sb="11" eb="13">
      <t>カイゼン</t>
    </rPh>
    <rPh sb="24" eb="26">
      <t>ジッシ</t>
    </rPh>
    <rPh sb="30" eb="33">
      <t>ジギョウヌシ</t>
    </rPh>
    <rPh sb="33" eb="35">
      <t>シドウ</t>
    </rPh>
    <rPh sb="36" eb="37">
      <t>カン</t>
    </rPh>
    <rPh sb="39" eb="41">
      <t>シヒョウ</t>
    </rPh>
    <rPh sb="42" eb="44">
      <t>セッテイ</t>
    </rPh>
    <phoneticPr fontId="5"/>
  </si>
  <si>
    <t>件</t>
    <rPh sb="0" eb="1">
      <t>ケン</t>
    </rPh>
    <phoneticPr fontId="5"/>
  </si>
  <si>
    <t>-</t>
    <phoneticPr fontId="5"/>
  </si>
  <si>
    <t>外国人労働者問題啓発月間等におけるポスター・パンフレットの配布部数</t>
    <rPh sb="0" eb="3">
      <t>ガイコクジン</t>
    </rPh>
    <rPh sb="3" eb="6">
      <t>ロウドウシャ</t>
    </rPh>
    <rPh sb="6" eb="8">
      <t>モンダイ</t>
    </rPh>
    <rPh sb="8" eb="10">
      <t>ケイハツ</t>
    </rPh>
    <rPh sb="10" eb="12">
      <t>ゲッカン</t>
    </rPh>
    <rPh sb="12" eb="13">
      <t>トウ</t>
    </rPh>
    <rPh sb="29" eb="31">
      <t>ハイフ</t>
    </rPh>
    <rPh sb="31" eb="33">
      <t>ブスウ</t>
    </rPh>
    <phoneticPr fontId="5"/>
  </si>
  <si>
    <t>部</t>
    <rPh sb="0" eb="1">
      <t>ブ</t>
    </rPh>
    <phoneticPr fontId="5"/>
  </si>
  <si>
    <t>-</t>
    <phoneticPr fontId="5"/>
  </si>
  <si>
    <t>単位当たりコスト＝Ｘ／Ｙ（※外国人労働者問題啓発月間のポスター・パンフレットの一部当たりの作成コスト、それ以外の経費については算出不可。）
Ｘ：「ポスター・パンフレット作成経費（円）」
Ｙ：「作成部数」</t>
    <rPh sb="0" eb="2">
      <t>タンイ</t>
    </rPh>
    <rPh sb="2" eb="3">
      <t>ア</t>
    </rPh>
    <rPh sb="14" eb="17">
      <t>ガイコクジン</t>
    </rPh>
    <rPh sb="17" eb="20">
      <t>ロウドウシャ</t>
    </rPh>
    <rPh sb="20" eb="22">
      <t>モンダイ</t>
    </rPh>
    <rPh sb="22" eb="24">
      <t>ケイハツ</t>
    </rPh>
    <rPh sb="24" eb="26">
      <t>ゲッカン</t>
    </rPh>
    <rPh sb="39" eb="41">
      <t>イチブ</t>
    </rPh>
    <rPh sb="41" eb="42">
      <t>ア</t>
    </rPh>
    <rPh sb="45" eb="47">
      <t>サクセイ</t>
    </rPh>
    <rPh sb="53" eb="55">
      <t>イガイ</t>
    </rPh>
    <rPh sb="56" eb="58">
      <t>ケイヒ</t>
    </rPh>
    <rPh sb="63" eb="65">
      <t>サンシュツ</t>
    </rPh>
    <rPh sb="65" eb="67">
      <t>フカ</t>
    </rPh>
    <rPh sb="84" eb="86">
      <t>サクセイ</t>
    </rPh>
    <rPh sb="86" eb="88">
      <t>ケイヒ</t>
    </rPh>
    <rPh sb="89" eb="90">
      <t>エン</t>
    </rPh>
    <rPh sb="96" eb="98">
      <t>サクセイ</t>
    </rPh>
    <rPh sb="98" eb="100">
      <t>ブスウ</t>
    </rPh>
    <phoneticPr fontId="5"/>
  </si>
  <si>
    <t>円</t>
    <rPh sb="0" eb="1">
      <t>エン</t>
    </rPh>
    <phoneticPr fontId="5"/>
  </si>
  <si>
    <t>Ｘ／Ｙ</t>
  </si>
  <si>
    <t>1,131,740円
／84,965部</t>
    <rPh sb="9" eb="10">
      <t>エン</t>
    </rPh>
    <rPh sb="18" eb="19">
      <t>ブ</t>
    </rPh>
    <phoneticPr fontId="5"/>
  </si>
  <si>
    <t>2,148,160円
／84,965部</t>
    <rPh sb="9" eb="10">
      <t>エン</t>
    </rPh>
    <rPh sb="18" eb="19">
      <t>ブ</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</si>
  <si>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</si>
  <si>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</si>
  <si>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</si>
  <si>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</si>
  <si>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以下の事業の実施を通して、労働市場における労働者の職業の安定に寄与する。
①外国人労働者の就労地域における状況、影響等を把握するための調査を実施する。
②外国人労働者の再就職の促進及び雇用管理の改善を図るために外国人雇用状況届出の内容、義務化に関する周知・事業主指導等を行う。</t>
    <rPh sb="0" eb="2">
      <t>イカ</t>
    </rPh>
    <rPh sb="3" eb="5">
      <t>ジギョウ</t>
    </rPh>
    <rPh sb="6" eb="8">
      <t>ジッシ</t>
    </rPh>
    <rPh sb="9" eb="10">
      <t>トオ</t>
    </rPh>
    <rPh sb="13" eb="15">
      <t>ロウドウ</t>
    </rPh>
    <rPh sb="15" eb="17">
      <t>シジョウ</t>
    </rPh>
    <rPh sb="21" eb="24">
      <t>ロウドウシャ</t>
    </rPh>
    <rPh sb="25" eb="27">
      <t>ショクギョウ</t>
    </rPh>
    <rPh sb="28" eb="30">
      <t>アンテイ</t>
    </rPh>
    <rPh sb="31" eb="33">
      <t>キヨ</t>
    </rPh>
    <rPh sb="38" eb="41">
      <t>ガイコクジン</t>
    </rPh>
    <rPh sb="41" eb="44">
      <t>ロウドウシャ</t>
    </rPh>
    <rPh sb="45" eb="47">
      <t>シュウロウ</t>
    </rPh>
    <rPh sb="47" eb="49">
      <t>チイキ</t>
    </rPh>
    <rPh sb="53" eb="55">
      <t>ジョウキョウ</t>
    </rPh>
    <rPh sb="56" eb="58">
      <t>エイキョウ</t>
    </rPh>
    <rPh sb="58" eb="59">
      <t>トウ</t>
    </rPh>
    <rPh sb="60" eb="62">
      <t>ハアク</t>
    </rPh>
    <rPh sb="67" eb="69">
      <t>チョウサ</t>
    </rPh>
    <rPh sb="70" eb="72">
      <t>ジッシ</t>
    </rPh>
    <rPh sb="77" eb="80">
      <t>ガイコクジン</t>
    </rPh>
    <rPh sb="80" eb="83">
      <t>ロウドウシャ</t>
    </rPh>
    <rPh sb="84" eb="87">
      <t>サイシュウショク</t>
    </rPh>
    <rPh sb="88" eb="90">
      <t>ソクシン</t>
    </rPh>
    <rPh sb="90" eb="91">
      <t>オヨ</t>
    </rPh>
    <rPh sb="92" eb="94">
      <t>コヨウ</t>
    </rPh>
    <rPh sb="94" eb="96">
      <t>カンリ</t>
    </rPh>
    <rPh sb="97" eb="99">
      <t>カイゼン</t>
    </rPh>
    <rPh sb="100" eb="101">
      <t>ハカ</t>
    </rPh>
    <rPh sb="105" eb="108">
      <t>ガイコクジン</t>
    </rPh>
    <rPh sb="108" eb="110">
      <t>コヨウ</t>
    </rPh>
    <rPh sb="110" eb="112">
      <t>ジョウキョウ</t>
    </rPh>
    <rPh sb="112" eb="114">
      <t>トドケデ</t>
    </rPh>
    <rPh sb="115" eb="117">
      <t>ナイヨウ</t>
    </rPh>
    <rPh sb="118" eb="121">
      <t>ギムカ</t>
    </rPh>
    <rPh sb="122" eb="123">
      <t>カン</t>
    </rPh>
    <rPh sb="125" eb="127">
      <t>シュウチ</t>
    </rPh>
    <rPh sb="128" eb="131">
      <t>ジギョウヌシ</t>
    </rPh>
    <rPh sb="131" eb="133">
      <t>シドウ</t>
    </rPh>
    <rPh sb="133" eb="134">
      <t>トウ</t>
    </rPh>
    <rPh sb="135" eb="136">
      <t>オコナ</t>
    </rPh>
    <phoneticPr fontId="5"/>
  </si>
  <si>
    <t>専門的・技術的分野の外国人の就業促進や外国人労働者の雇用管理の改善等を図ることは、国の責務として労働施策の総合的な推進並びに労働者の雇用の安定及び職業生活の充実等に関する法律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88" eb="90">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</si>
  <si>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セサク</t>
    </rPh>
    <rPh sb="25" eb="26">
      <t>カンガ</t>
    </rPh>
    <rPh sb="32" eb="34">
      <t>ジッタイ</t>
    </rPh>
    <rPh sb="34" eb="36">
      <t>チョウサ</t>
    </rPh>
    <rPh sb="38" eb="40">
      <t>ミンカン</t>
    </rPh>
    <rPh sb="40" eb="42">
      <t>キギョウ</t>
    </rPh>
    <rPh sb="43" eb="45">
      <t>カツヨウ</t>
    </rPh>
    <rPh sb="50" eb="53">
      <t>コウカテキ</t>
    </rPh>
    <rPh sb="54" eb="56">
      <t>ジギョウ</t>
    </rPh>
    <rPh sb="61" eb="63">
      <t>ミンカン</t>
    </rPh>
    <rPh sb="63" eb="65">
      <t>キギョウ</t>
    </rPh>
    <rPh sb="66" eb="68">
      <t>イタク</t>
    </rPh>
    <rPh sb="70" eb="72">
      <t>ジッシ</t>
    </rPh>
    <phoneticPr fontId="5"/>
  </si>
  <si>
    <t>労働施策の総合的な推進並びに労働者の雇用の安定及び職業生活の充実等に関する法律上の責務を達成するために必要な事業であり、優先度の高い事業である。</t>
    <rPh sb="39" eb="40">
      <t>ジョウ</t>
    </rPh>
    <rPh sb="41" eb="43">
      <t>セキム</t>
    </rPh>
    <rPh sb="44" eb="46">
      <t>タッセイ</t>
    </rPh>
    <rPh sb="51" eb="53">
      <t>ヒツヨウ</t>
    </rPh>
    <rPh sb="54" eb="56">
      <t>ジギョウ</t>
    </rPh>
    <rPh sb="60" eb="63">
      <t>ユウセンド</t>
    </rPh>
    <rPh sb="64" eb="65">
      <t>タカ</t>
    </rPh>
    <rPh sb="66" eb="68">
      <t>ジギョウ</t>
    </rPh>
    <phoneticPr fontId="5"/>
  </si>
  <si>
    <t>無</t>
  </si>
  <si>
    <t>‐</t>
  </si>
  <si>
    <t>ポスター・パンフレットの調達に当たっては、複数の業者から見積りを取った上で業者の選定を行っており、単位当たりコストの水準は妥当である。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rPh sb="49" eb="51">
      <t>タンイ</t>
    </rPh>
    <rPh sb="51" eb="52">
      <t>ア</t>
    </rPh>
    <rPh sb="58" eb="60">
      <t>スイジュン</t>
    </rPh>
    <rPh sb="61" eb="63">
      <t>ダトウ</t>
    </rPh>
    <phoneticPr fontId="5"/>
  </si>
  <si>
    <t>ポスター・パンフレットの調達に当たっては、複数の業者から見積りを取った上で業者の選定を行っている。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</si>
  <si>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</si>
  <si>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</si>
  <si>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事業の目的が達成できており、このまま継続して事業を実施する。</t>
    <rPh sb="0" eb="2">
      <t>ジギョウ</t>
    </rPh>
    <rPh sb="3" eb="5">
      <t>モクテキ</t>
    </rPh>
    <rPh sb="6" eb="8">
      <t>タッセイ</t>
    </rPh>
    <rPh sb="18" eb="20">
      <t>ケイゾク</t>
    </rPh>
    <rPh sb="22" eb="24">
      <t>ジギョウ</t>
    </rPh>
    <rPh sb="25" eb="27">
      <t>ジッシ</t>
    </rPh>
    <phoneticPr fontId="5"/>
  </si>
  <si>
    <t>806</t>
    <phoneticPr fontId="5"/>
  </si>
  <si>
    <t>709</t>
    <phoneticPr fontId="5"/>
  </si>
  <si>
    <t>546</t>
    <phoneticPr fontId="5"/>
  </si>
  <si>
    <t>548</t>
    <phoneticPr fontId="5"/>
  </si>
  <si>
    <t>549</t>
    <phoneticPr fontId="5"/>
  </si>
  <si>
    <t>543</t>
    <phoneticPr fontId="5"/>
  </si>
  <si>
    <t>561</t>
    <phoneticPr fontId="5"/>
  </si>
  <si>
    <t>有</t>
  </si>
  <si>
    <t>△</t>
  </si>
  <si>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令和元年において外国人雇用状況届出の義務化以降、最高水準となっている（平成20年：49万人→令和元年：166万人）ことから、引き続き、これらの施策等を通じて、その適正就労を図る必要がある。</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レイワ</t>
    </rPh>
    <rPh sb="102" eb="103">
      <t>ガン</t>
    </rPh>
    <rPh sb="103" eb="104">
      <t>ネン</t>
    </rPh>
    <rPh sb="108" eb="111">
      <t>ガイコクジン</t>
    </rPh>
    <rPh sb="111" eb="113">
      <t>コヨウ</t>
    </rPh>
    <rPh sb="113" eb="115">
      <t>ジョウキョウ</t>
    </rPh>
    <rPh sb="115" eb="117">
      <t>トドケデ</t>
    </rPh>
    <rPh sb="118" eb="121">
      <t>ギムカ</t>
    </rPh>
    <rPh sb="121" eb="123">
      <t>イコウ</t>
    </rPh>
    <rPh sb="124" eb="126">
      <t>サイコウ</t>
    </rPh>
    <rPh sb="126" eb="128">
      <t>スイジュン</t>
    </rPh>
    <rPh sb="135" eb="137">
      <t>ヘイセイ</t>
    </rPh>
    <rPh sb="139" eb="140">
      <t>ネン</t>
    </rPh>
    <rPh sb="143" eb="145">
      <t>マンニン</t>
    </rPh>
    <rPh sb="146" eb="148">
      <t>レイワ</t>
    </rPh>
    <rPh sb="148" eb="149">
      <t>ガン</t>
    </rPh>
    <rPh sb="149" eb="150">
      <t>ネン</t>
    </rPh>
    <rPh sb="154" eb="156">
      <t>マンニン</t>
    </rPh>
    <rPh sb="162" eb="163">
      <t>ヒ</t>
    </rPh>
    <rPh sb="164" eb="165">
      <t>ツヅ</t>
    </rPh>
    <rPh sb="171" eb="173">
      <t>セサク</t>
    </rPh>
    <rPh sb="173" eb="174">
      <t>トウ</t>
    </rPh>
    <rPh sb="175" eb="176">
      <t>ツウ</t>
    </rPh>
    <rPh sb="181" eb="183">
      <t>テキセイ</t>
    </rPh>
    <rPh sb="183" eb="185">
      <t>シュウロウ</t>
    </rPh>
    <rPh sb="186" eb="187">
      <t>ハカ</t>
    </rPh>
    <rPh sb="188" eb="190">
      <t>ヒツヨウ</t>
    </rPh>
    <phoneticPr fontId="5"/>
  </si>
  <si>
    <t>A.ＰｗＣコンサルティング合同会社</t>
    <rPh sb="13" eb="15">
      <t>ゴウドウ</t>
    </rPh>
    <rPh sb="15" eb="17">
      <t>ガイシャ</t>
    </rPh>
    <phoneticPr fontId="5"/>
  </si>
  <si>
    <t>人件費等</t>
    <rPh sb="0" eb="3">
      <t>ジンケンヒ</t>
    </rPh>
    <rPh sb="3" eb="4">
      <t>トウ</t>
    </rPh>
    <phoneticPr fontId="5"/>
  </si>
  <si>
    <t>事業費</t>
    <rPh sb="0" eb="3">
      <t>ジギョウヒ</t>
    </rPh>
    <phoneticPr fontId="5"/>
  </si>
  <si>
    <t>事業担当者の人件費</t>
    <rPh sb="0" eb="2">
      <t>ジギョウ</t>
    </rPh>
    <rPh sb="2" eb="5">
      <t>タントウシャ</t>
    </rPh>
    <rPh sb="6" eb="9">
      <t>ジンケンヒ</t>
    </rPh>
    <phoneticPr fontId="5"/>
  </si>
  <si>
    <t>アンケート調査等実施費</t>
    <rPh sb="5" eb="7">
      <t>チョウサ</t>
    </rPh>
    <rPh sb="7" eb="8">
      <t>トウ</t>
    </rPh>
    <rPh sb="8" eb="10">
      <t>ジッシ</t>
    </rPh>
    <rPh sb="10" eb="11">
      <t>ヒ</t>
    </rPh>
    <phoneticPr fontId="5"/>
  </si>
  <si>
    <t>消費税</t>
    <rPh sb="0" eb="3">
      <t>ショウヒゼイ</t>
    </rPh>
    <phoneticPr fontId="5"/>
  </si>
  <si>
    <t>-</t>
    <phoneticPr fontId="5"/>
  </si>
  <si>
    <t>-</t>
    <phoneticPr fontId="5"/>
  </si>
  <si>
    <t>-</t>
    <phoneticPr fontId="5"/>
  </si>
  <si>
    <t>ポスター・パンフレットの作成に必要な経費等、事業に必要な経費に限定されている。</t>
    <rPh sb="12" eb="14">
      <t>サクセイ</t>
    </rPh>
    <rPh sb="15" eb="17">
      <t>ヒツヨウ</t>
    </rPh>
    <rPh sb="18" eb="20">
      <t>ケイヒ</t>
    </rPh>
    <rPh sb="20" eb="21">
      <t>トウ</t>
    </rPh>
    <rPh sb="22" eb="24">
      <t>ジギョウ</t>
    </rPh>
    <rPh sb="25" eb="27">
      <t>ヒツヨウ</t>
    </rPh>
    <rPh sb="28" eb="30">
      <t>ケイヒ</t>
    </rPh>
    <rPh sb="31" eb="33">
      <t>ゲンテイ</t>
    </rPh>
    <phoneticPr fontId="5"/>
  </si>
  <si>
    <t>ＰｗＣコンサルティング合同会社</t>
    <rPh sb="11" eb="13">
      <t>ゴウドウ</t>
    </rPh>
    <rPh sb="13" eb="15">
      <t>ガイシャ</t>
    </rPh>
    <phoneticPr fontId="5"/>
  </si>
  <si>
    <t>コンサルティング業務等</t>
    <rPh sb="8" eb="11">
      <t>ギョウムトウ</t>
    </rPh>
    <phoneticPr fontId="5"/>
  </si>
  <si>
    <t>-</t>
    <phoneticPr fontId="5"/>
  </si>
  <si>
    <t>委託事業については、総合評価入札により調達を行った結果不調となったため、予算決算及び会計令第99条の２に基づく随意契約を行ったところ。十分な公示期間の確保等、適切な対策を講じる。</t>
    <rPh sb="0" eb="2">
      <t>イタク</t>
    </rPh>
    <rPh sb="2" eb="4">
      <t>ジギョウ</t>
    </rPh>
    <rPh sb="10" eb="12">
      <t>ソウゴウ</t>
    </rPh>
    <rPh sb="12" eb="14">
      <t>ヒョウカ</t>
    </rPh>
    <rPh sb="14" eb="16">
      <t>ニュウサツ</t>
    </rPh>
    <rPh sb="19" eb="21">
      <t>チョウタツ</t>
    </rPh>
    <rPh sb="22" eb="23">
      <t>オコナ</t>
    </rPh>
    <rPh sb="25" eb="27">
      <t>ケッカ</t>
    </rPh>
    <rPh sb="27" eb="29">
      <t>フチョウ</t>
    </rPh>
    <rPh sb="36" eb="38">
      <t>ヨサン</t>
    </rPh>
    <rPh sb="38" eb="40">
      <t>ケッサン</t>
    </rPh>
    <rPh sb="40" eb="41">
      <t>オヨ</t>
    </rPh>
    <rPh sb="42" eb="44">
      <t>カイケイ</t>
    </rPh>
    <rPh sb="44" eb="45">
      <t>レイ</t>
    </rPh>
    <rPh sb="45" eb="46">
      <t>ダイ</t>
    </rPh>
    <rPh sb="48" eb="49">
      <t>ジョウ</t>
    </rPh>
    <rPh sb="52" eb="53">
      <t>モト</t>
    </rPh>
    <rPh sb="55" eb="57">
      <t>ズイイ</t>
    </rPh>
    <rPh sb="57" eb="59">
      <t>ケイヤク</t>
    </rPh>
    <rPh sb="60" eb="61">
      <t>オコナ</t>
    </rPh>
    <rPh sb="67" eb="69">
      <t>ジュウブン</t>
    </rPh>
    <rPh sb="70" eb="72">
      <t>コウジ</t>
    </rPh>
    <rPh sb="72" eb="74">
      <t>キカン</t>
    </rPh>
    <rPh sb="75" eb="77">
      <t>カクホ</t>
    </rPh>
    <rPh sb="77" eb="78">
      <t>トウ</t>
    </rPh>
    <rPh sb="79" eb="81">
      <t>テキセツ</t>
    </rPh>
    <rPh sb="82" eb="84">
      <t>タイサク</t>
    </rPh>
    <rPh sb="85" eb="86">
      <t>コウ</t>
    </rPh>
    <phoneticPr fontId="5"/>
  </si>
  <si>
    <t>民間企業を活用する事業については、事業者の創意工夫によるところが大きく、総合評価落札方式により調達を実施したところ。不調となったため、予算決算及び会計令第99条の２に基づく随意契約を締結したが、過去に同様の事業の実績を有している事業者と価格交渉を行い、実効性が高い手段かつ低コストでの実施を図った。</t>
    <rPh sb="0" eb="2">
      <t>ミンカン</t>
    </rPh>
    <rPh sb="2" eb="4">
      <t>キギョウ</t>
    </rPh>
    <rPh sb="5" eb="7">
      <t>カツヨウ</t>
    </rPh>
    <rPh sb="9" eb="11">
      <t>ジギョウ</t>
    </rPh>
    <rPh sb="17" eb="20">
      <t>ジギョウシャ</t>
    </rPh>
    <rPh sb="21" eb="25">
      <t>ソウイクフウ</t>
    </rPh>
    <rPh sb="32" eb="33">
      <t>オオ</t>
    </rPh>
    <rPh sb="36" eb="38">
      <t>ソウゴウ</t>
    </rPh>
    <rPh sb="38" eb="40">
      <t>ヒョウカ</t>
    </rPh>
    <rPh sb="40" eb="42">
      <t>ラクサツ</t>
    </rPh>
    <rPh sb="42" eb="44">
      <t>ホウシキ</t>
    </rPh>
    <rPh sb="47" eb="49">
      <t>チョウタツ</t>
    </rPh>
    <rPh sb="50" eb="52">
      <t>ジッシ</t>
    </rPh>
    <rPh sb="58" eb="60">
      <t>フチョウ</t>
    </rPh>
    <rPh sb="67" eb="69">
      <t>ヨサン</t>
    </rPh>
    <rPh sb="69" eb="71">
      <t>ケッサン</t>
    </rPh>
    <rPh sb="71" eb="72">
      <t>オヨ</t>
    </rPh>
    <rPh sb="73" eb="75">
      <t>カイケイ</t>
    </rPh>
    <rPh sb="75" eb="76">
      <t>レイ</t>
    </rPh>
    <rPh sb="76" eb="77">
      <t>ダイ</t>
    </rPh>
    <rPh sb="79" eb="80">
      <t>ジョウ</t>
    </rPh>
    <rPh sb="83" eb="84">
      <t>モト</t>
    </rPh>
    <rPh sb="86" eb="88">
      <t>ズイイ</t>
    </rPh>
    <rPh sb="88" eb="90">
      <t>ケイヤク</t>
    </rPh>
    <rPh sb="91" eb="93">
      <t>テイケツ</t>
    </rPh>
    <rPh sb="97" eb="99">
      <t>カコ</t>
    </rPh>
    <rPh sb="100" eb="102">
      <t>ドウヨウ</t>
    </rPh>
    <rPh sb="103" eb="105">
      <t>ジギョウ</t>
    </rPh>
    <rPh sb="106" eb="108">
      <t>ジッセキ</t>
    </rPh>
    <rPh sb="109" eb="110">
      <t>ユウ</t>
    </rPh>
    <rPh sb="114" eb="117">
      <t>ジギョウシャ</t>
    </rPh>
    <rPh sb="118" eb="120">
      <t>カカク</t>
    </rPh>
    <rPh sb="120" eb="122">
      <t>コウショウ</t>
    </rPh>
    <rPh sb="123" eb="124">
      <t>オコナ</t>
    </rPh>
    <rPh sb="126" eb="129">
      <t>ジッコウセイ</t>
    </rPh>
    <rPh sb="130" eb="131">
      <t>タカ</t>
    </rPh>
    <rPh sb="132" eb="134">
      <t>シュダン</t>
    </rPh>
    <rPh sb="136" eb="137">
      <t>テイ</t>
    </rPh>
    <rPh sb="142" eb="144">
      <t>ジッシ</t>
    </rPh>
    <rPh sb="145" eb="146">
      <t>ハカ</t>
    </rPh>
    <phoneticPr fontId="5"/>
  </si>
  <si>
    <t>B.愛知労働局</t>
    <rPh sb="2" eb="4">
      <t>アイチ</t>
    </rPh>
    <rPh sb="4" eb="7">
      <t>ロウドウキョク</t>
    </rPh>
    <phoneticPr fontId="5"/>
  </si>
  <si>
    <t>愛知労働局</t>
    <rPh sb="0" eb="2">
      <t>アイチ</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</si>
  <si>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</si>
  <si>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</si>
  <si>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</si>
  <si>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岐阜労働局</t>
    <rPh sb="0" eb="2">
      <t>ギフ</t>
    </rPh>
    <rPh sb="2" eb="5">
      <t>ロウドウキョク</t>
    </rPh>
    <phoneticPr fontId="5"/>
  </si>
  <si>
    <t>埼玉労働局</t>
    <rPh sb="0" eb="2">
      <t>サイタマ</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</si>
  <si>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</si>
  <si>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</si>
  <si>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</si>
  <si>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群馬労働局</t>
    <rPh sb="0" eb="2">
      <t>グンマ</t>
    </rPh>
    <rPh sb="2" eb="5">
      <t>ロウドウキョク</t>
    </rPh>
    <phoneticPr fontId="5"/>
  </si>
  <si>
    <t>外国人労働者の就業の促進及び雇用管理の改善を図るために、外国人雇用状況届出の内容、義務化に関する周知・事業主指導等を行う。</t>
    <rPh sb="0" eb="3">
      <t>ガイコクジン</t>
    </rPh>
    <rPh sb="3" eb="6">
      <t>ロウドウシャ</t>
    </rPh>
    <rPh sb="7" eb="9">
      <t>シュウギョウ</t>
    </rPh>
    <rPh sb="10" eb="12">
      <t>ソクシン</t>
    </rPh>
    <rPh sb="12" eb="13">
      <t>オヨ</t>
    </rPh>
    <rPh sb="14" eb="16">
      <t>コヨウ</t>
    </rPh>
    <rPh sb="16" eb="18">
      <t>カンリ</t>
    </rPh>
    <rPh sb="19" eb="21">
      <t>カイゼン</t>
    </rPh>
    <rPh sb="22" eb="23">
      <t>ハカ</t>
    </rPh>
    <rPh sb="28" eb="31">
      <t>ガイコクジン</t>
    </rPh>
    <rPh sb="31" eb="33">
      <t>コヨウ</t>
    </rPh>
    <rPh sb="33" eb="35">
      <t>ジョウキョウ</t>
    </rPh>
    <rPh sb="35" eb="37">
      <t>トドケデ</t>
    </rPh>
    <rPh sb="38" eb="40">
      <t>ナイヨウ</t>
    </rPh>
    <rPh sb="41" eb="44">
      <t>ギムカ</t>
    </rPh>
    <rPh sb="45" eb="46">
      <t>カン</t>
    </rPh>
    <rPh sb="48" eb="50">
      <t>シュウチ</t>
    </rPh>
    <rPh sb="51" eb="54">
      <t>ジギョウヌシ</t>
    </rPh>
    <rPh sb="54" eb="56">
      <t>シドウ</t>
    </rPh>
    <rPh sb="56" eb="57">
      <t>トウ</t>
    </rPh>
    <rPh sb="58" eb="59">
      <t>オコナ</t>
    </rPh>
    <phoneticPr fontId="5"/>
  </si>
  <si>
    <t>同上</t>
    <rPh sb="0" eb="2">
      <t>ドウジョウ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</si>
  <si>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</si>
  <si>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</si>
  <si>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</si>
  <si>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</si>
  <si>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</si>
  <si>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</si>
  <si>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</si>
  <si>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</si>
  <si>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</si>
  <si>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</si>
  <si>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2,326,228円
／85,543部</t>
    <rPh sb="9" eb="10">
      <t>エン</t>
    </rPh>
    <rPh sb="18" eb="19">
      <t>ブ</t>
    </rPh>
    <phoneticPr fontId="5"/>
  </si>
  <si>
    <t>2,401,190円
／85,423部</t>
    <rPh sb="9" eb="10">
      <t>エン</t>
    </rPh>
    <rPh sb="18" eb="19">
      <t>ブ</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</si>
  <si>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</si>
  <si>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未来投資戦略2018」（平成30年6月15日閣議決定）、「経済財政運営と改革の基本方針2018」（平成30年6月15日閣議決定）、「経済財政運営と改革の基本方針2019」（令和元年6月21日閣議決定）、「外国人材の受入れ・共生のための総合的対応策」（令和元年12月20日外国人材の受入れ・共生に関する関係閣僚会議決定）</t>
    <rPh sb="1" eb="4">
      <t>リュウガクセイ</t>
    </rPh>
    <rPh sb="6" eb="8">
      <t>マンニン</t>
    </rPh>
    <rPh sb="8" eb="10">
      <t>ケイカク</t>
    </rPh>
    <rPh sb="11" eb="13">
      <t>コッシ</t>
    </rPh>
    <rPh sb="16" eb="18">
      <t>ヘイセイ</t>
    </rPh>
    <rPh sb="20" eb="21">
      <t>ネン</t>
    </rPh>
    <rPh sb="22" eb="23">
      <t>ガツ</t>
    </rPh>
    <rPh sb="25" eb="26">
      <t>ニチ</t>
    </rPh>
    <rPh sb="26" eb="28">
      <t>モンブ</t>
    </rPh>
    <rPh sb="28" eb="31">
      <t>カガクショウ</t>
    </rPh>
    <rPh sb="31" eb="32">
      <t>ホカ</t>
    </rPh>
    <rPh sb="33" eb="34">
      <t>ショウ</t>
    </rPh>
    <rPh sb="34" eb="36">
      <t>サクテイ</t>
    </rPh>
    <rPh sb="39" eb="41">
      <t>ニッケイ</t>
    </rPh>
    <rPh sb="41" eb="43">
      <t>テイジュウ</t>
    </rPh>
    <rPh sb="43" eb="46">
      <t>ガイコクジン</t>
    </rPh>
    <rPh sb="46" eb="48">
      <t>セサク</t>
    </rPh>
    <rPh sb="49" eb="51">
      <t>スイシン</t>
    </rPh>
    <rPh sb="57" eb="59">
      <t>ヘイセイ</t>
    </rPh>
    <rPh sb="61" eb="62">
      <t>ネン</t>
    </rPh>
    <rPh sb="63" eb="64">
      <t>ガツ</t>
    </rPh>
    <rPh sb="66" eb="67">
      <t>ニチ</t>
    </rPh>
    <rPh sb="67" eb="69">
      <t>ニッケイ</t>
    </rPh>
    <rPh sb="69" eb="71">
      <t>テイジュウ</t>
    </rPh>
    <rPh sb="71" eb="74">
      <t>ガイコクジン</t>
    </rPh>
    <rPh sb="74" eb="76">
      <t>セサク</t>
    </rPh>
    <rPh sb="76" eb="78">
      <t>スイシン</t>
    </rPh>
    <rPh sb="78" eb="80">
      <t>カイギ</t>
    </rPh>
    <rPh sb="80" eb="82">
      <t>ケッテイ</t>
    </rPh>
    <rPh sb="85" eb="86">
      <t>ハタラ</t>
    </rPh>
    <rPh sb="87" eb="88">
      <t>カタ</t>
    </rPh>
    <rPh sb="88" eb="90">
      <t>カイカク</t>
    </rPh>
    <rPh sb="90" eb="92">
      <t>ジッコウ</t>
    </rPh>
    <rPh sb="92" eb="94">
      <t>ケイカク</t>
    </rPh>
    <rPh sb="96" eb="98">
      <t>ヘイセイ</t>
    </rPh>
    <rPh sb="100" eb="101">
      <t>ネン</t>
    </rPh>
    <rPh sb="102" eb="103">
      <t>ガツ</t>
    </rPh>
    <rPh sb="105" eb="106">
      <t>ニチ</t>
    </rPh>
    <rPh sb="106" eb="107">
      <t>ハタラ</t>
    </rPh>
    <rPh sb="108" eb="109">
      <t>カタ</t>
    </rPh>
    <rPh sb="109" eb="111">
      <t>カイカク</t>
    </rPh>
    <rPh sb="111" eb="113">
      <t>ジツゲン</t>
    </rPh>
    <rPh sb="113" eb="115">
      <t>カイギ</t>
    </rPh>
    <rPh sb="115" eb="117">
      <t>ケッテイ</t>
    </rPh>
    <rPh sb="120" eb="122">
      <t>ミライ</t>
    </rPh>
    <rPh sb="122" eb="124">
      <t>トウシ</t>
    </rPh>
    <rPh sb="124" eb="126">
      <t>センリャク</t>
    </rPh>
    <rPh sb="132" eb="134">
      <t>ヘイセイ</t>
    </rPh>
    <rPh sb="136" eb="137">
      <t>ネン</t>
    </rPh>
    <rPh sb="138" eb="139">
      <t>ガツ</t>
    </rPh>
    <rPh sb="140" eb="141">
      <t>ニチ</t>
    </rPh>
    <rPh sb="141" eb="143">
      <t>カクギ</t>
    </rPh>
    <rPh sb="143" eb="145">
      <t>ケッテイ</t>
    </rPh>
    <rPh sb="148" eb="150">
      <t>ミライ</t>
    </rPh>
    <rPh sb="150" eb="152">
      <t>トウシ</t>
    </rPh>
    <rPh sb="152" eb="154">
      <t>センリャク</t>
    </rPh>
    <rPh sb="160" eb="162">
      <t>ヘイセイ</t>
    </rPh>
    <rPh sb="164" eb="165">
      <t>ネン</t>
    </rPh>
    <rPh sb="166" eb="167">
      <t>ガツ</t>
    </rPh>
    <rPh sb="169" eb="170">
      <t>ニチ</t>
    </rPh>
    <rPh sb="170" eb="172">
      <t>カクギ</t>
    </rPh>
    <rPh sb="172" eb="174">
      <t>ケッテイ</t>
    </rPh>
    <rPh sb="177" eb="179">
      <t>ケイザイ</t>
    </rPh>
    <rPh sb="179" eb="181">
      <t>ザイセイ</t>
    </rPh>
    <rPh sb="181" eb="183">
      <t>ウンエイ</t>
    </rPh>
    <rPh sb="184" eb="186">
      <t>カイカク</t>
    </rPh>
    <rPh sb="187" eb="189">
      <t>キホン</t>
    </rPh>
    <rPh sb="189" eb="191">
      <t>ホウシン</t>
    </rPh>
    <rPh sb="197" eb="199">
      <t>ヘイセイ</t>
    </rPh>
    <rPh sb="201" eb="202">
      <t>ネン</t>
    </rPh>
    <rPh sb="203" eb="204">
      <t>ガツ</t>
    </rPh>
    <rPh sb="206" eb="207">
      <t>ニチ</t>
    </rPh>
    <rPh sb="207" eb="209">
      <t>カクギ</t>
    </rPh>
    <rPh sb="209" eb="211">
      <t>ケッテイ</t>
    </rPh>
    <rPh sb="214" eb="216">
      <t>ケイザイ</t>
    </rPh>
    <rPh sb="216" eb="218">
      <t>ザイセイ</t>
    </rPh>
    <rPh sb="218" eb="220">
      <t>ウンエイ</t>
    </rPh>
    <rPh sb="221" eb="223">
      <t>カイカク</t>
    </rPh>
    <rPh sb="224" eb="226">
      <t>キホン</t>
    </rPh>
    <rPh sb="226" eb="228">
      <t>ホウシン</t>
    </rPh>
    <rPh sb="234" eb="236">
      <t>レイワ</t>
    </rPh>
    <rPh sb="236" eb="238">
      <t>ガンネン</t>
    </rPh>
    <rPh sb="239" eb="240">
      <t>ガツ</t>
    </rPh>
    <rPh sb="242" eb="243">
      <t>ニチ</t>
    </rPh>
    <rPh sb="243" eb="245">
      <t>カクギ</t>
    </rPh>
    <rPh sb="245" eb="247">
      <t>ケッテイ</t>
    </rPh>
    <rPh sb="250" eb="252">
      <t>ガイコク</t>
    </rPh>
    <rPh sb="252" eb="254">
      <t>ジンザイ</t>
    </rPh>
    <rPh sb="255" eb="257">
      <t>ウケイレ</t>
    </rPh>
    <rPh sb="259" eb="261">
      <t>キョウセイ</t>
    </rPh>
    <rPh sb="265" eb="268">
      <t>ソウゴウテキ</t>
    </rPh>
    <rPh sb="268" eb="271">
      <t>タイオウサク</t>
    </rPh>
    <rPh sb="273" eb="275">
      <t>レイワ</t>
    </rPh>
    <rPh sb="275" eb="277">
      <t>ガンネン</t>
    </rPh>
    <rPh sb="279" eb="280">
      <t>ガツ</t>
    </rPh>
    <rPh sb="282" eb="283">
      <t>ニチ</t>
    </rPh>
    <rPh sb="283" eb="285">
      <t>ガイコク</t>
    </rPh>
    <rPh sb="285" eb="287">
      <t>ジンザイ</t>
    </rPh>
    <rPh sb="288" eb="290">
      <t>ウケイレ</t>
    </rPh>
    <rPh sb="292" eb="294">
      <t>キョウセイ</t>
    </rPh>
    <rPh sb="295" eb="296">
      <t>カン</t>
    </rPh>
    <rPh sb="298" eb="300">
      <t>カンケイ</t>
    </rPh>
    <rPh sb="300" eb="302">
      <t>カクリョウ</t>
    </rPh>
    <rPh sb="302" eb="304">
      <t>カイギ</t>
    </rPh>
    <rPh sb="304" eb="306">
      <t>ケッテイ</t>
    </rPh>
    <phoneticPr fontId="5"/>
  </si>
  <si>
    <t>563</t>
    <phoneticPr fontId="5"/>
  </si>
  <si>
    <t>諸謝金</t>
    <rPh sb="0" eb="3">
      <t>ショシャキン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</si>
  <si>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</si>
  <si>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</si>
  <si>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</si>
  <si>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</si>
  <si>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職業相談員等に係る社会保険料及び子ども・子育て拠出金</t>
    <rPh sb="0" eb="2">
      <t>ショクギョウ</t>
    </rPh>
    <rPh sb="2" eb="5">
      <t>ソウダンイン</t>
    </rPh>
    <rPh sb="5" eb="6">
      <t>トウ</t>
    </rPh>
    <rPh sb="7" eb="8">
      <t>カカ</t>
    </rPh>
    <rPh sb="9" eb="11">
      <t>シャカイ</t>
    </rPh>
    <rPh sb="11" eb="14">
      <t>ホケンリョウ</t>
    </rPh>
    <rPh sb="14" eb="15">
      <t>オヨ</t>
    </rPh>
    <rPh sb="16" eb="17">
      <t>コ</t>
    </rPh>
    <rPh sb="20" eb="22">
      <t>コソダ</t>
    </rPh>
    <rPh sb="23" eb="26">
      <t>キョシュツキン</t>
    </rPh>
    <phoneticPr fontId="5"/>
  </si>
  <si>
    <t>外国人雇用管理指導に係る備品費</t>
    <rPh sb="0" eb="3">
      <t>ガイコクジン</t>
    </rPh>
    <rPh sb="3" eb="5">
      <t>コヨウ</t>
    </rPh>
    <rPh sb="5" eb="7">
      <t>カンリ</t>
    </rPh>
    <rPh sb="7" eb="9">
      <t>シドウ</t>
    </rPh>
    <rPh sb="10" eb="11">
      <t>カカ</t>
    </rPh>
    <rPh sb="12" eb="15">
      <t>ビヒンヒ</t>
    </rPh>
    <phoneticPr fontId="5"/>
  </si>
  <si>
    <t>外国人雇用管理アドバイザー等の活動旅費等</t>
    <rPh sb="0" eb="3">
      <t>ガイコクジン</t>
    </rPh>
    <rPh sb="3" eb="5">
      <t>コヨウ</t>
    </rPh>
    <rPh sb="5" eb="7">
      <t>カンリ</t>
    </rPh>
    <rPh sb="13" eb="14">
      <t>トウ</t>
    </rPh>
    <rPh sb="15" eb="17">
      <t>カツドウ</t>
    </rPh>
    <rPh sb="17" eb="19">
      <t>リョヒ</t>
    </rPh>
    <rPh sb="19" eb="20">
      <t>トウ</t>
    </rPh>
    <phoneticPr fontId="5"/>
  </si>
  <si>
    <t>外国人雇用管理指導に係る活動旅費</t>
    <rPh sb="0" eb="3">
      <t>ガイコクジン</t>
    </rPh>
    <rPh sb="3" eb="5">
      <t>コヨウ</t>
    </rPh>
    <rPh sb="5" eb="7">
      <t>カンリ</t>
    </rPh>
    <rPh sb="7" eb="9">
      <t>シドウ</t>
    </rPh>
    <rPh sb="10" eb="11">
      <t>カカ</t>
    </rPh>
    <rPh sb="12" eb="14">
      <t>カツドウ</t>
    </rPh>
    <rPh sb="14" eb="16">
      <t>リョヒ</t>
    </rPh>
    <phoneticPr fontId="5"/>
  </si>
  <si>
    <t>職業相談員等の賃金、外国人雇用管理アドバイザー及び外国人雇用管理セミナー講師への謝金等</t>
    <rPh sb="0" eb="2">
      <t>ショクギョウ</t>
    </rPh>
    <rPh sb="2" eb="5">
      <t>ソウダンイン</t>
    </rPh>
    <rPh sb="5" eb="6">
      <t>トウ</t>
    </rPh>
    <rPh sb="7" eb="9">
      <t>チンギン</t>
    </rPh>
    <rPh sb="10" eb="13">
      <t>ガイコクジン</t>
    </rPh>
    <rPh sb="13" eb="15">
      <t>コヨウ</t>
    </rPh>
    <rPh sb="15" eb="17">
      <t>カンリ</t>
    </rPh>
    <rPh sb="23" eb="24">
      <t>オヨ</t>
    </rPh>
    <rPh sb="25" eb="28">
      <t>ガイコクジン</t>
    </rPh>
    <rPh sb="28" eb="30">
      <t>コヨウ</t>
    </rPh>
    <rPh sb="30" eb="32">
      <t>カンリ</t>
    </rPh>
    <rPh sb="36" eb="38">
      <t>コウシ</t>
    </rPh>
    <rPh sb="40" eb="42">
      <t>シャキン</t>
    </rPh>
    <rPh sb="42" eb="43">
      <t>トウ</t>
    </rPh>
    <phoneticPr fontId="5"/>
  </si>
  <si>
    <t>934</t>
    <phoneticPr fontId="5"/>
  </si>
  <si>
    <t>-</t>
    <phoneticPr fontId="5"/>
  </si>
  <si>
    <t>-</t>
    <phoneticPr fontId="5"/>
  </si>
  <si>
    <t>外国人雇用状況届出情報の法務省とのオンライン連携に伴う業務体制の確保等のため、増要求している。</t>
    <rPh sb="0" eb="3">
      <t>ガイコクジン</t>
    </rPh>
    <rPh sb="3" eb="5">
      <t>コヨウ</t>
    </rPh>
    <rPh sb="5" eb="7">
      <t>ジョウキョウ</t>
    </rPh>
    <rPh sb="7" eb="9">
      <t>トドケデ</t>
    </rPh>
    <rPh sb="9" eb="11">
      <t>ジョウホウ</t>
    </rPh>
    <rPh sb="12" eb="15">
      <t>ホウムショウ</t>
    </rPh>
    <rPh sb="22" eb="24">
      <t>レンケイ</t>
    </rPh>
    <rPh sb="25" eb="26">
      <t>トモナ</t>
    </rPh>
    <rPh sb="27" eb="29">
      <t>ギョウム</t>
    </rPh>
    <rPh sb="29" eb="31">
      <t>タイセイ</t>
    </rPh>
    <rPh sb="32" eb="34">
      <t>カクホ</t>
    </rPh>
    <rPh sb="34" eb="35">
      <t>トウ</t>
    </rPh>
    <rPh sb="39" eb="40">
      <t>ゾウ</t>
    </rPh>
    <rPh sb="40" eb="42">
      <t>ヨウキュウ</t>
    </rPh>
    <phoneticPr fontId="5"/>
  </si>
  <si>
    <t>引き続き、必要な予算を確保し、適正な執行に努めること。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</si>
</sst>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137584</xdr:colOff>
      <xdr:row>741</xdr:row>
      <xdr:rowOff>74085</xdr:rowOff>
    </xdr:from>
    <xdr:to>
      <xdr:col>46</xdr:col>
      <xdr:colOff>31749</xdr:colOff>
      <xdr:row>750</xdr:row>
      <xdr:rowOff>317501</xdr:rowOff>
    </xdr:to>
    <xdr:sp macro="" textlink="">
      <xdr:nvSpPr>
        <xdr:cNvPr id="20" name="正方形/長方形 19"/>
        <xdr:cNvSpPr/>
      </xdr:nvSpPr>
      <xdr:spPr>
        <a:xfrm>
          <a:off x="2148417" y="40946918"/>
          <a:ext cx="7133165" cy="338666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a:t>
          </a:r>
          <a:r>
            <a:rPr kumimoji="1" lang="en-US" altLang="ja-JP" sz="1100">
              <a:ln>
                <a:noFill/>
              </a:ln>
              <a:solidFill>
                <a:sysClr val="windowText" lastClr="000000"/>
              </a:solidFill>
            </a:rPr>
            <a:t>【</a:t>
          </a:r>
          <a:r>
            <a:rPr kumimoji="1" lang="ja-JP" altLang="en-US" sz="1100">
              <a:ln>
                <a:noFill/>
              </a:ln>
              <a:solidFill>
                <a:sysClr val="windowText" lastClr="000000"/>
              </a:solidFill>
            </a:rPr>
            <a:t>国</a:t>
          </a:r>
          <a:r>
            <a:rPr kumimoji="1" lang="en-US" altLang="ja-JP" sz="1100">
              <a:ln>
                <a:noFill/>
              </a:ln>
              <a:solidFill>
                <a:sysClr val="windowText" lastClr="000000"/>
              </a:solidFill>
            </a:rPr>
            <a:t>】</a:t>
          </a:r>
          <a:endParaRPr kumimoji="1" lang="ja-JP" altLang="en-US" sz="1100">
            <a:ln>
              <a:noFill/>
            </a:ln>
            <a:solidFill>
              <a:sysClr val="windowText" lastClr="000000"/>
            </a:solidFill>
          </a:endParaRPr>
        </a:p>
      </xdr:txBody>
    </xdr:sp>
    <xdr:clientData/>
  </xdr:twoCellAnchor>
  <xdr:twoCellAnchor>
    <xdr:from>
      <xdr:col>13</xdr:col>
      <xdr:colOff>95250</xdr:colOff>
      <xdr:row>743</xdr:row>
      <xdr:rowOff>21168</xdr:rowOff>
    </xdr:from>
    <xdr:to>
      <xdr:col>25</xdr:col>
      <xdr:colOff>21167</xdr:colOff>
      <xdr:row>746</xdr:row>
      <xdr:rowOff>10585</xdr:rowOff>
    </xdr:to>
    <xdr:sp macro="" textlink="">
      <xdr:nvSpPr>
        <xdr:cNvPr id="21" name="正方形/長方形 20"/>
        <xdr:cNvSpPr/>
      </xdr:nvSpPr>
      <xdr:spPr>
        <a:xfrm>
          <a:off x="2709333" y="41592501"/>
          <a:ext cx="2338917" cy="103716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771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（うち、本省事務費</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32</xdr:col>
      <xdr:colOff>52916</xdr:colOff>
      <xdr:row>743</xdr:row>
      <xdr:rowOff>105834</xdr:rowOff>
    </xdr:from>
    <xdr:to>
      <xdr:col>39</xdr:col>
      <xdr:colOff>169333</xdr:colOff>
      <xdr:row>745</xdr:row>
      <xdr:rowOff>306917</xdr:rowOff>
    </xdr:to>
    <xdr:sp macro="" textlink="">
      <xdr:nvSpPr>
        <xdr:cNvPr id="22" name="正方形/長方形 21"/>
        <xdr:cNvSpPr/>
      </xdr:nvSpPr>
      <xdr:spPr>
        <a:xfrm>
          <a:off x="6487583" y="41677167"/>
          <a:ext cx="1524000" cy="89958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Ｂ．都道府県労働局</a:t>
          </a:r>
          <a:endParaRPr kumimoji="1" lang="en-US" altLang="ja-JP" sz="1100">
            <a:solidFill>
              <a:sysClr val="windowText" lastClr="000000"/>
            </a:solidFill>
          </a:endParaRPr>
        </a:p>
        <a:p>
          <a:pPr algn="ctr"/>
          <a:r>
            <a:rPr kumimoji="1" lang="en-US" altLang="ja-JP" sz="1100">
              <a:solidFill>
                <a:sysClr val="windowText" lastClr="000000"/>
              </a:solidFill>
            </a:rPr>
            <a:t>740</a:t>
          </a:r>
          <a:r>
            <a:rPr kumimoji="1" lang="ja-JP" altLang="en-US" sz="1100">
              <a:solidFill>
                <a:sysClr val="windowText" lastClr="000000"/>
              </a:solidFill>
            </a:rPr>
            <a:t>百万円</a:t>
          </a:r>
        </a:p>
      </xdr:txBody>
    </xdr:sp>
    <xdr:clientData/>
  </xdr:twoCellAnchor>
  <xdr:twoCellAnchor>
    <xdr:from>
      <xdr:col>30</xdr:col>
      <xdr:colOff>179916</xdr:colOff>
      <xdr:row>746</xdr:row>
      <xdr:rowOff>84668</xdr:rowOff>
    </xdr:from>
    <xdr:to>
      <xdr:col>41</xdr:col>
      <xdr:colOff>42332</xdr:colOff>
      <xdr:row>750</xdr:row>
      <xdr:rowOff>95250</xdr:rowOff>
    </xdr:to>
    <xdr:sp macro="" textlink="">
      <xdr:nvSpPr>
        <xdr:cNvPr id="23" name="大かっこ 22"/>
        <xdr:cNvSpPr/>
      </xdr:nvSpPr>
      <xdr:spPr>
        <a:xfrm>
          <a:off x="6212416" y="43137668"/>
          <a:ext cx="2074333" cy="1407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外国人労働者の就業の促進及び雇用管理の改善を図るために、外国人雇用状況の届出の内容、義務化に関する周知・事業</a:t>
          </a:r>
        </a:p>
      </xdr:txBody>
    </xdr:sp>
    <xdr:clientData/>
  </xdr:twoCellAnchor>
  <xdr:twoCellAnchor>
    <xdr:from>
      <xdr:col>25</xdr:col>
      <xdr:colOff>42334</xdr:colOff>
      <xdr:row>744</xdr:row>
      <xdr:rowOff>190500</xdr:rowOff>
    </xdr:from>
    <xdr:to>
      <xdr:col>32</xdr:col>
      <xdr:colOff>42333</xdr:colOff>
      <xdr:row>744</xdr:row>
      <xdr:rowOff>190500</xdr:rowOff>
    </xdr:to>
    <xdr:cxnSp macro="">
      <xdr:nvCxnSpPr>
        <xdr:cNvPr id="25" name="直線矢印コネクタ 24"/>
        <xdr:cNvCxnSpPr/>
      </xdr:nvCxnSpPr>
      <xdr:spPr>
        <a:xfrm>
          <a:off x="5069417" y="42111083"/>
          <a:ext cx="1407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158750</xdr:colOff>
      <xdr:row>743</xdr:row>
      <xdr:rowOff>222251</xdr:rowOff>
    </xdr:from>
    <xdr:to>
      <xdr:col>31</xdr:col>
      <xdr:colOff>148167</xdr:colOff>
      <xdr:row>744</xdr:row>
      <xdr:rowOff>95251</xdr:rowOff>
    </xdr:to>
    <xdr:sp macro="" textlink="">
      <xdr:nvSpPr>
        <xdr:cNvPr id="26" name="テキスト ボックス 25"/>
        <xdr:cNvSpPr txBox="1"/>
      </xdr:nvSpPr>
      <xdr:spPr>
        <a:xfrm>
          <a:off x="5386917" y="41793584"/>
          <a:ext cx="994833"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予算示達</a:t>
          </a:r>
        </a:p>
      </xdr:txBody>
    </xdr:sp>
    <xdr:clientData/>
  </xdr:twoCellAnchor>
  <xdr:twoCellAnchor>
    <xdr:from>
      <xdr:col>13</xdr:col>
      <xdr:colOff>42333</xdr:colOff>
      <xdr:row>752</xdr:row>
      <xdr:rowOff>222250</xdr:rowOff>
    </xdr:from>
    <xdr:to>
      <xdr:col>25</xdr:col>
      <xdr:colOff>95250</xdr:colOff>
      <xdr:row>755</xdr:row>
      <xdr:rowOff>190500</xdr:rowOff>
    </xdr:to>
    <xdr:sp macro="" textlink="">
      <xdr:nvSpPr>
        <xdr:cNvPr id="29" name="正方形/長方形 28"/>
        <xdr:cNvSpPr/>
      </xdr:nvSpPr>
      <xdr:spPr>
        <a:xfrm>
          <a:off x="2656416" y="44936833"/>
          <a:ext cx="2465917" cy="1016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Ａ．ＰｗＣコンサルティング合同会社</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19</xdr:col>
      <xdr:colOff>42333</xdr:colOff>
      <xdr:row>746</xdr:row>
      <xdr:rowOff>21165</xdr:rowOff>
    </xdr:from>
    <xdr:to>
      <xdr:col>19</xdr:col>
      <xdr:colOff>42335</xdr:colOff>
      <xdr:row>751</xdr:row>
      <xdr:rowOff>243416</xdr:rowOff>
    </xdr:to>
    <xdr:cxnSp macro="">
      <xdr:nvCxnSpPr>
        <xdr:cNvPr id="30" name="直線矢印コネクタ 29"/>
        <xdr:cNvCxnSpPr/>
      </xdr:nvCxnSpPr>
      <xdr:spPr>
        <a:xfrm flipH="1">
          <a:off x="3862916" y="42640248"/>
          <a:ext cx="2" cy="1968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179917</xdr:colOff>
      <xdr:row>751</xdr:row>
      <xdr:rowOff>254000</xdr:rowOff>
    </xdr:from>
    <xdr:to>
      <xdr:col>24</xdr:col>
      <xdr:colOff>190500</xdr:colOff>
      <xdr:row>752</xdr:row>
      <xdr:rowOff>190500</xdr:rowOff>
    </xdr:to>
    <xdr:sp macro="" textlink="">
      <xdr:nvSpPr>
        <xdr:cNvPr id="36" name="テキスト ボックス 35"/>
        <xdr:cNvSpPr txBox="1"/>
      </xdr:nvSpPr>
      <xdr:spPr>
        <a:xfrm>
          <a:off x="2794000" y="45053250"/>
          <a:ext cx="2222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137585</xdr:colOff>
      <xdr:row>755</xdr:row>
      <xdr:rowOff>285749</xdr:rowOff>
    </xdr:from>
    <xdr:to>
      <xdr:col>24</xdr:col>
      <xdr:colOff>179918</xdr:colOff>
      <xdr:row>757</xdr:row>
      <xdr:rowOff>645583</xdr:rowOff>
    </xdr:to>
    <xdr:sp macro="" textlink="">
      <xdr:nvSpPr>
        <xdr:cNvPr id="38" name="大かっこ 37"/>
        <xdr:cNvSpPr/>
      </xdr:nvSpPr>
      <xdr:spPr>
        <a:xfrm>
          <a:off x="2751668" y="46481999"/>
          <a:ext cx="2254250" cy="10583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外国人労働者の活用状況や日本人の雇用への影響等に関する実態調査及び報告書の作成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584</v>
      </c>
      <c r="AT2" s="204"/>
      <c r="AU2" s="204"/>
      <c r="AV2" s="42" t="str">
        <f>IF(AW2="", "", "-")</f>
        <v/>
      </c>
      <c r="AW2" s="387"/>
      <c r="AX2" s="387"/>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423</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483</v>
      </c>
      <c r="AF5" s="708"/>
      <c r="AG5" s="708"/>
      <c r="AH5" s="708"/>
      <c r="AI5" s="708"/>
      <c r="AJ5" s="708"/>
      <c r="AK5" s="708"/>
      <c r="AL5" s="708"/>
      <c r="AM5" s="708"/>
      <c r="AN5" s="708"/>
      <c r="AO5" s="708"/>
      <c r="AP5" s="709"/>
      <c r="AQ5" s="710" t="s">
        <v>484</v>
      </c>
      <c r="AR5" s="711"/>
      <c r="AS5" s="711"/>
      <c r="AT5" s="711"/>
      <c r="AU5" s="711"/>
      <c r="AV5" s="711"/>
      <c r="AW5" s="711"/>
      <c r="AX5" s="712"/>
    </row>
    <row r="6" spans="1:50" ht="39" customHeight="1" x14ac:dyDescent="0.15">
      <c r="A6" s="715" t="s">
        <v>4</v>
      </c>
      <c r="B6" s="716"/>
      <c r="C6" s="716"/>
      <c r="D6" s="716"/>
      <c r="E6" s="716"/>
      <c r="F6" s="716"/>
      <c r="G6" s="868" t="str">
        <f>入力規則等!F39</f>
        <v>一般会計、労働保険特別会計雇用勘定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71" customHeight="1" x14ac:dyDescent="0.15">
      <c r="A7" s="817" t="s">
        <v>22</v>
      </c>
      <c r="B7" s="818"/>
      <c r="C7" s="818"/>
      <c r="D7" s="818"/>
      <c r="E7" s="818"/>
      <c r="F7" s="819"/>
      <c r="G7" s="820" t="s">
        <v>485</v>
      </c>
      <c r="H7" s="821"/>
      <c r="I7" s="821"/>
      <c r="J7" s="821"/>
      <c r="K7" s="821"/>
      <c r="L7" s="821"/>
      <c r="M7" s="821"/>
      <c r="N7" s="821"/>
      <c r="O7" s="821"/>
      <c r="P7" s="821"/>
      <c r="Q7" s="821"/>
      <c r="R7" s="821"/>
      <c r="S7" s="821"/>
      <c r="T7" s="821"/>
      <c r="U7" s="821"/>
      <c r="V7" s="821"/>
      <c r="W7" s="821"/>
      <c r="X7" s="822"/>
      <c r="Y7" s="385" t="s">
        <v>312</v>
      </c>
      <c r="Z7" s="286"/>
      <c r="AA7" s="286"/>
      <c r="AB7" s="286"/>
      <c r="AC7" s="286"/>
      <c r="AD7" s="386"/>
      <c r="AE7" s="373" t="s">
        <v>585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0" t="s">
        <v>487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488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36</v>
      </c>
      <c r="Q13" s="103"/>
      <c r="R13" s="103"/>
      <c r="S13" s="103"/>
      <c r="T13" s="103"/>
      <c r="U13" s="103"/>
      <c r="V13" s="104"/>
      <c r="W13" s="102">
        <v>38</v>
      </c>
      <c r="X13" s="103"/>
      <c r="Y13" s="103"/>
      <c r="Z13" s="103"/>
      <c r="AA13" s="103"/>
      <c r="AB13" s="103"/>
      <c r="AC13" s="104"/>
      <c r="AD13" s="102">
        <v>853</v>
      </c>
      <c r="AE13" s="103"/>
      <c r="AF13" s="103"/>
      <c r="AG13" s="103"/>
      <c r="AH13" s="103"/>
      <c r="AI13" s="103"/>
      <c r="AJ13" s="104"/>
      <c r="AK13" s="102">
        <v>1160</v>
      </c>
      <c r="AL13" s="103"/>
      <c r="AM13" s="103"/>
      <c r="AN13" s="103"/>
      <c r="AO13" s="103"/>
      <c r="AP13" s="103"/>
      <c r="AQ13" s="104"/>
      <c r="AR13" s="99">
        <v>1430</v>
      </c>
      <c r="AS13" s="100"/>
      <c r="AT13" s="100"/>
      <c r="AU13" s="100"/>
      <c r="AV13" s="100"/>
      <c r="AW13" s="100"/>
      <c r="AX13" s="384"/>
    </row>
    <row r="14" spans="1:50" ht="21" customHeight="1" x14ac:dyDescent="0.15">
      <c r="A14" s="132"/>
      <c r="B14" s="133"/>
      <c r="C14" s="133"/>
      <c r="D14" s="133"/>
      <c r="E14" s="133"/>
      <c r="F14" s="134"/>
      <c r="G14" s="735"/>
      <c r="H14" s="736"/>
      <c r="I14" s="563" t="s">
        <v>8</v>
      </c>
      <c r="J14" s="617"/>
      <c r="K14" s="617"/>
      <c r="L14" s="617"/>
      <c r="M14" s="617"/>
      <c r="N14" s="617"/>
      <c r="O14" s="618"/>
      <c r="P14" s="102" t="s">
        <v>489</v>
      </c>
      <c r="Q14" s="103"/>
      <c r="R14" s="103"/>
      <c r="S14" s="103"/>
      <c r="T14" s="103"/>
      <c r="U14" s="103"/>
      <c r="V14" s="104"/>
      <c r="W14" s="102" t="s">
        <v>492</v>
      </c>
      <c r="X14" s="103"/>
      <c r="Y14" s="103"/>
      <c r="Z14" s="103"/>
      <c r="AA14" s="103"/>
      <c r="AB14" s="103"/>
      <c r="AC14" s="104"/>
      <c r="AD14" s="102" t="s">
        <v>489</v>
      </c>
      <c r="AE14" s="103"/>
      <c r="AF14" s="103"/>
      <c r="AG14" s="103"/>
      <c r="AH14" s="103"/>
      <c r="AI14" s="103"/>
      <c r="AJ14" s="104"/>
      <c r="AK14" s="102">
        <v>162</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t="s">
        <v>489</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489</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t="s">
        <v>490</v>
      </c>
      <c r="Q16" s="103"/>
      <c r="R16" s="103"/>
      <c r="S16" s="103"/>
      <c r="T16" s="103"/>
      <c r="U16" s="103"/>
      <c r="V16" s="104"/>
      <c r="W16" s="102" t="s">
        <v>489</v>
      </c>
      <c r="X16" s="103"/>
      <c r="Y16" s="103"/>
      <c r="Z16" s="103"/>
      <c r="AA16" s="103"/>
      <c r="AB16" s="103"/>
      <c r="AC16" s="104"/>
      <c r="AD16" s="102" t="s">
        <v>494</v>
      </c>
      <c r="AE16" s="103"/>
      <c r="AF16" s="103"/>
      <c r="AG16" s="103"/>
      <c r="AH16" s="103"/>
      <c r="AI16" s="103"/>
      <c r="AJ16" s="104"/>
      <c r="AK16" s="102" t="s">
        <v>489</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t="s">
        <v>491</v>
      </c>
      <c r="Q17" s="103"/>
      <c r="R17" s="103"/>
      <c r="S17" s="103"/>
      <c r="T17" s="103"/>
      <c r="U17" s="103"/>
      <c r="V17" s="104"/>
      <c r="W17" s="102" t="s">
        <v>493</v>
      </c>
      <c r="X17" s="103"/>
      <c r="Y17" s="103"/>
      <c r="Z17" s="103"/>
      <c r="AA17" s="103"/>
      <c r="AB17" s="103"/>
      <c r="AC17" s="104"/>
      <c r="AD17" s="102" t="s">
        <v>495</v>
      </c>
      <c r="AE17" s="103"/>
      <c r="AF17" s="103"/>
      <c r="AG17" s="103"/>
      <c r="AH17" s="103"/>
      <c r="AI17" s="103"/>
      <c r="AJ17" s="104"/>
      <c r="AK17" s="102" t="s">
        <v>489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7"/>
      <c r="H18" s="738"/>
      <c r="I18" s="725" t="s">
        <v>20</v>
      </c>
      <c r="J18" s="726"/>
      <c r="K18" s="726"/>
      <c r="L18" s="726"/>
      <c r="M18" s="726"/>
      <c r="N18" s="726"/>
      <c r="O18" s="727"/>
      <c r="P18" s="108">
        <f>SUM(P13:V17)</f>
        <v>36</v>
      </c>
      <c r="Q18" s="109"/>
      <c r="R18" s="109"/>
      <c r="S18" s="109"/>
      <c r="T18" s="109"/>
      <c r="U18" s="109"/>
      <c r="V18" s="110"/>
      <c r="W18" s="108">
        <f>SUM(W13:AC17)</f>
        <v>38</v>
      </c>
      <c r="X18" s="109"/>
      <c r="Y18" s="109"/>
      <c r="Z18" s="109"/>
      <c r="AA18" s="109"/>
      <c r="AB18" s="109"/>
      <c r="AC18" s="110"/>
      <c r="AD18" s="108">
        <f>SUM(AD13:AJ17)</f>
        <v>853</v>
      </c>
      <c r="AE18" s="109"/>
      <c r="AF18" s="109"/>
      <c r="AG18" s="109"/>
      <c r="AH18" s="109"/>
      <c r="AI18" s="109"/>
      <c r="AJ18" s="110"/>
      <c r="AK18" s="108">
        <f>SUM(AK13:AQ17)</f>
        <v>1322</v>
      </c>
      <c r="AL18" s="109"/>
      <c r="AM18" s="109"/>
      <c r="AN18" s="109"/>
      <c r="AO18" s="109"/>
      <c r="AP18" s="109"/>
      <c r="AQ18" s="110"/>
      <c r="AR18" s="108">
        <f>SUM(AR13:AX17)</f>
        <v>1430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39</v>
      </c>
      <c r="Q19" s="103"/>
      <c r="R19" s="103"/>
      <c r="S19" s="103"/>
      <c r="T19" s="103"/>
      <c r="U19" s="103"/>
      <c r="V19" s="104"/>
      <c r="W19" s="102">
        <v>36</v>
      </c>
      <c r="X19" s="103"/>
      <c r="Y19" s="103"/>
      <c r="Z19" s="103"/>
      <c r="AA19" s="103"/>
      <c r="AB19" s="103"/>
      <c r="AC19" s="104"/>
      <c r="AD19" s="102">
        <v>771</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1.0833333333333333</v>
      </c>
      <c r="Q20" s="527"/>
      <c r="R20" s="527"/>
      <c r="S20" s="527"/>
      <c r="T20" s="527"/>
      <c r="U20" s="527"/>
      <c r="V20" s="527"/>
      <c r="W20" s="527">
        <f t="shared" ref="W20" si="0">IF(W18=0, "-", SUM(W19)/W18)</f>
        <v>0.94736842105263153</v>
      </c>
      <c r="X20" s="527"/>
      <c r="Y20" s="527"/>
      <c r="Z20" s="527"/>
      <c r="AA20" s="527"/>
      <c r="AB20" s="527"/>
      <c r="AC20" s="527"/>
      <c r="AD20" s="527">
        <f t="shared" ref="AD20" si="1">IF(AD18=0, "-", SUM(AD19)/AD18)</f>
        <v>0.90386869871043374</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8" t="s">
        <v>278</v>
      </c>
      <c r="H21" s="919"/>
      <c r="I21" s="919"/>
      <c r="J21" s="919"/>
      <c r="K21" s="919"/>
      <c r="L21" s="919"/>
      <c r="M21" s="919"/>
      <c r="N21" s="919"/>
      <c r="O21" s="919"/>
      <c r="P21" s="527">
        <f>IF(P19=0, "-", SUM(P19)/SUM(P13,P14))</f>
        <v>1.0833333333333333</v>
      </c>
      <c r="Q21" s="527"/>
      <c r="R21" s="527"/>
      <c r="S21" s="527"/>
      <c r="T21" s="527"/>
      <c r="U21" s="527"/>
      <c r="V21" s="527"/>
      <c r="W21" s="527">
        <f t="shared" ref="W21" si="2">IF(W19=0, "-", SUM(W19)/SUM(W13,W14))</f>
        <v>0.94736842105263153</v>
      </c>
      <c r="X21" s="527"/>
      <c r="Y21" s="527"/>
      <c r="Z21" s="527"/>
      <c r="AA21" s="527"/>
      <c r="AB21" s="527"/>
      <c r="AC21" s="527"/>
      <c r="AD21" s="527">
        <f t="shared" ref="AD21" si="3">IF(AD19=0, "-", SUM(AD19)/SUM(AD13,AD14))</f>
        <v>0.90386869871043374</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496</v>
      </c>
      <c r="H23" s="177"/>
      <c r="I23" s="177"/>
      <c r="J23" s="177"/>
      <c r="K23" s="177"/>
      <c r="L23" s="177"/>
      <c r="M23" s="177"/>
      <c r="N23" s="177"/>
      <c r="O23" s="178"/>
      <c r="P23" s="99">
        <v>905</v>
      </c>
      <c r="Q23" s="100"/>
      <c r="R23" s="100"/>
      <c r="S23" s="100"/>
      <c r="T23" s="100"/>
      <c r="U23" s="100"/>
      <c r="V23" s="101"/>
      <c r="W23" s="99">
        <v>1002</v>
      </c>
      <c r="X23" s="100"/>
      <c r="Y23" s="100"/>
      <c r="Z23" s="100"/>
      <c r="AA23" s="100"/>
      <c r="AB23" s="100"/>
      <c r="AC23" s="101"/>
      <c r="AD23" s="193" t="s">
        <v>600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497</v>
      </c>
      <c r="H24" s="180"/>
      <c r="I24" s="180"/>
      <c r="J24" s="180"/>
      <c r="K24" s="180"/>
      <c r="L24" s="180"/>
      <c r="M24" s="180"/>
      <c r="N24" s="180"/>
      <c r="O24" s="181"/>
      <c r="P24" s="102">
        <v>185</v>
      </c>
      <c r="Q24" s="103"/>
      <c r="R24" s="103"/>
      <c r="S24" s="103"/>
      <c r="T24" s="103"/>
      <c r="U24" s="103"/>
      <c r="V24" s="104"/>
      <c r="W24" s="102">
        <v>360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498</v>
      </c>
      <c r="H25" s="180"/>
      <c r="I25" s="180"/>
      <c r="J25" s="180"/>
      <c r="K25" s="180"/>
      <c r="L25" s="180"/>
      <c r="M25" s="180"/>
      <c r="N25" s="180"/>
      <c r="O25" s="181"/>
      <c r="P25" s="102">
        <v>19</v>
      </c>
      <c r="Q25" s="103"/>
      <c r="R25" s="103"/>
      <c r="S25" s="103"/>
      <c r="T25" s="103"/>
      <c r="U25" s="103"/>
      <c r="V25" s="104"/>
      <c r="W25" s="102">
        <v>18</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499</v>
      </c>
      <c r="H26" s="180"/>
      <c r="I26" s="180"/>
      <c r="J26" s="180"/>
      <c r="K26" s="180"/>
      <c r="L26" s="180"/>
      <c r="M26" s="180"/>
      <c r="N26" s="180"/>
      <c r="O26" s="181"/>
      <c r="P26" s="102">
        <v>19</v>
      </c>
      <c r="Q26" s="103"/>
      <c r="R26" s="103"/>
      <c r="S26" s="103"/>
      <c r="T26" s="103"/>
      <c r="U26" s="103"/>
      <c r="V26" s="104"/>
      <c r="W26" s="102">
        <v>18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500</v>
      </c>
      <c r="H27" s="180"/>
      <c r="I27" s="180"/>
      <c r="J27" s="180"/>
      <c r="K27" s="180"/>
      <c r="L27" s="180"/>
      <c r="M27" s="180"/>
      <c r="N27" s="180"/>
      <c r="O27" s="181"/>
      <c r="P27" s="102">
        <v>13</v>
      </c>
      <c r="Q27" s="103"/>
      <c r="R27" s="103"/>
      <c r="S27" s="103"/>
      <c r="T27" s="103"/>
      <c r="U27" s="103"/>
      <c r="V27" s="104"/>
      <c r="W27" s="102">
        <v>10</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19</v>
      </c>
      <c r="Q28" s="109"/>
      <c r="R28" s="109"/>
      <c r="S28" s="109"/>
      <c r="T28" s="109"/>
      <c r="U28" s="109"/>
      <c r="V28" s="110"/>
      <c r="W28" s="108">
        <f>W29-SUM(W23:W27)</f>
        <v>22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1160</v>
      </c>
      <c r="Q29" s="103"/>
      <c r="R29" s="103"/>
      <c r="S29" s="103"/>
      <c r="T29" s="103"/>
      <c r="U29" s="103"/>
      <c r="V29" s="104"/>
      <c r="W29" s="208">
        <f>AR13</f>
        <v>1430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274</v>
      </c>
      <c r="B30" s="498"/>
      <c r="C30" s="498"/>
      <c r="D30" s="498"/>
      <c r="E30" s="498"/>
      <c r="F30" s="499"/>
      <c r="G30" s="638" t="s">
        <v>145</v>
      </c>
      <c r="H30" s="380"/>
      <c r="I30" s="380"/>
      <c r="J30" s="380"/>
      <c r="K30" s="380"/>
      <c r="L30" s="380"/>
      <c r="M30" s="380"/>
      <c r="N30" s="380"/>
      <c r="O30" s="567"/>
      <c r="P30" s="566" t="s">
        <v>58</v>
      </c>
      <c r="Q30" s="380"/>
      <c r="R30" s="380"/>
      <c r="S30" s="380"/>
      <c r="T30" s="380"/>
      <c r="U30" s="380"/>
      <c r="V30" s="380"/>
      <c r="W30" s="380"/>
      <c r="X30" s="567"/>
      <c r="Y30" s="453"/>
      <c r="Z30" s="454"/>
      <c r="AA30" s="455"/>
      <c r="AB30" s="376" t="s">
        <v>11</v>
      </c>
      <c r="AC30" s="377"/>
      <c r="AD30" s="378"/>
      <c r="AE30" s="376" t="s">
        <v>315</v>
      </c>
      <c r="AF30" s="377"/>
      <c r="AG30" s="377"/>
      <c r="AH30" s="378"/>
      <c r="AI30" s="376" t="s">
        <v>337</v>
      </c>
      <c r="AJ30" s="377"/>
      <c r="AK30" s="377"/>
      <c r="AL30" s="378"/>
      <c r="AM30" s="379" t="s">
        <v>342</v>
      </c>
      <c r="AN30" s="379"/>
      <c r="AO30" s="379"/>
      <c r="AP30" s="376"/>
      <c r="AQ30" s="629" t="s">
        <v>187</v>
      </c>
      <c r="AR30" s="630"/>
      <c r="AS30" s="630"/>
      <c r="AT30" s="631"/>
      <c r="AU30" s="380" t="s">
        <v>133</v>
      </c>
      <c r="AV30" s="380"/>
      <c r="AW30" s="380"/>
      <c r="AX30" s="381"/>
    </row>
    <row r="31" spans="1:50" ht="18.75" customHeight="1" x14ac:dyDescent="0.15">
      <c r="A31" s="500"/>
      <c r="B31" s="501"/>
      <c r="C31" s="501"/>
      <c r="D31" s="501"/>
      <c r="E31" s="501"/>
      <c r="F31" s="502"/>
      <c r="G31" s="555"/>
      <c r="H31" s="369"/>
      <c r="I31" s="369"/>
      <c r="J31" s="369"/>
      <c r="K31" s="369"/>
      <c r="L31" s="369"/>
      <c r="M31" s="369"/>
      <c r="N31" s="369"/>
      <c r="O31" s="556"/>
      <c r="P31" s="568"/>
      <c r="Q31" s="369"/>
      <c r="R31" s="369"/>
      <c r="S31" s="369"/>
      <c r="T31" s="369"/>
      <c r="U31" s="369"/>
      <c r="V31" s="369"/>
      <c r="W31" s="369"/>
      <c r="X31" s="556"/>
      <c r="Y31" s="456"/>
      <c r="Z31" s="457"/>
      <c r="AA31" s="458"/>
      <c r="AB31" s="322"/>
      <c r="AC31" s="323"/>
      <c r="AD31" s="324"/>
      <c r="AE31" s="322"/>
      <c r="AF31" s="323"/>
      <c r="AG31" s="323"/>
      <c r="AH31" s="324"/>
      <c r="AI31" s="322"/>
      <c r="AJ31" s="323"/>
      <c r="AK31" s="323"/>
      <c r="AL31" s="324"/>
      <c r="AM31" s="366"/>
      <c r="AN31" s="366"/>
      <c r="AO31" s="366"/>
      <c r="AP31" s="322"/>
      <c r="AQ31" s="201" t="s">
        <v>489</v>
      </c>
      <c r="AR31" s="126"/>
      <c r="AS31" s="127" t="s">
        <v>188</v>
      </c>
      <c r="AT31" s="162"/>
      <c r="AU31" s="261" t="s">
        <v>489</v>
      </c>
      <c r="AV31" s="261"/>
      <c r="AW31" s="369" t="s">
        <v>177</v>
      </c>
      <c r="AX31" s="370"/>
    </row>
    <row r="32" spans="1:50" ht="23.25" customHeight="1" x14ac:dyDescent="0.15">
      <c r="A32" s="503"/>
      <c r="B32" s="501"/>
      <c r="C32" s="501"/>
      <c r="D32" s="501"/>
      <c r="E32" s="501"/>
      <c r="F32" s="502"/>
      <c r="G32" s="528" t="s">
        <v>501</v>
      </c>
      <c r="H32" s="529"/>
      <c r="I32" s="529"/>
      <c r="J32" s="529"/>
      <c r="K32" s="529"/>
      <c r="L32" s="529"/>
      <c r="M32" s="529"/>
      <c r="N32" s="529"/>
      <c r="O32" s="530"/>
      <c r="P32" s="151" t="s">
        <v>501</v>
      </c>
      <c r="Q32" s="151"/>
      <c r="R32" s="151"/>
      <c r="S32" s="151"/>
      <c r="T32" s="151"/>
      <c r="U32" s="151"/>
      <c r="V32" s="151"/>
      <c r="W32" s="151"/>
      <c r="X32" s="222"/>
      <c r="Y32" s="328" t="s">
        <v>12</v>
      </c>
      <c r="Z32" s="537"/>
      <c r="AA32" s="538"/>
      <c r="AB32" s="539" t="s">
        <v>489</v>
      </c>
      <c r="AC32" s="539"/>
      <c r="AD32" s="539"/>
      <c r="AE32" s="354" t="s">
        <v>489</v>
      </c>
      <c r="AF32" s="355"/>
      <c r="AG32" s="355"/>
      <c r="AH32" s="355"/>
      <c r="AI32" s="354" t="s">
        <v>503</v>
      </c>
      <c r="AJ32" s="355"/>
      <c r="AK32" s="355"/>
      <c r="AL32" s="355"/>
      <c r="AM32" s="354" t="s">
        <v>489</v>
      </c>
      <c r="AN32" s="355"/>
      <c r="AO32" s="355"/>
      <c r="AP32" s="355"/>
      <c r="AQ32" s="105" t="s">
        <v>504</v>
      </c>
      <c r="AR32" s="106"/>
      <c r="AS32" s="106"/>
      <c r="AT32" s="107"/>
      <c r="AU32" s="355" t="s">
        <v>502</v>
      </c>
      <c r="AV32" s="355"/>
      <c r="AW32" s="355"/>
      <c r="AX32" s="357"/>
    </row>
    <row r="33" spans="1:50" ht="23.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501</v>
      </c>
      <c r="AC33" s="510"/>
      <c r="AD33" s="510"/>
      <c r="AE33" s="354" t="s">
        <v>502</v>
      </c>
      <c r="AF33" s="355"/>
      <c r="AG33" s="355"/>
      <c r="AH33" s="355"/>
      <c r="AI33" s="354" t="s">
        <v>489</v>
      </c>
      <c r="AJ33" s="355"/>
      <c r="AK33" s="355"/>
      <c r="AL33" s="355"/>
      <c r="AM33" s="354" t="s">
        <v>489</v>
      </c>
      <c r="AN33" s="355"/>
      <c r="AO33" s="355"/>
      <c r="AP33" s="355"/>
      <c r="AQ33" s="105" t="s">
        <v>489</v>
      </c>
      <c r="AR33" s="106"/>
      <c r="AS33" s="106"/>
      <c r="AT33" s="107"/>
      <c r="AU33" s="355" t="s">
        <v>489</v>
      </c>
      <c r="AV33" s="355"/>
      <c r="AW33" s="355"/>
      <c r="AX33" s="357"/>
    </row>
    <row r="34" spans="1:50" ht="23.2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54" t="s">
        <v>489</v>
      </c>
      <c r="AF34" s="355"/>
      <c r="AG34" s="355"/>
      <c r="AH34" s="355"/>
      <c r="AI34" s="354" t="s">
        <v>490</v>
      </c>
      <c r="AJ34" s="355"/>
      <c r="AK34" s="355"/>
      <c r="AL34" s="355"/>
      <c r="AM34" s="354" t="s">
        <v>494</v>
      </c>
      <c r="AN34" s="355"/>
      <c r="AO34" s="355"/>
      <c r="AP34" s="355"/>
      <c r="AQ34" s="105" t="s">
        <v>489</v>
      </c>
      <c r="AR34" s="106"/>
      <c r="AS34" s="106"/>
      <c r="AT34" s="107"/>
      <c r="AU34" s="355" t="s">
        <v>489</v>
      </c>
      <c r="AV34" s="355"/>
      <c r="AW34" s="355"/>
      <c r="AX34" s="357"/>
    </row>
    <row r="35" spans="1:50" ht="23.25" hidden="1" customHeight="1" x14ac:dyDescent="0.15">
      <c r="A35" s="888" t="s">
        <v>303</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2" t="s">
        <v>274</v>
      </c>
      <c r="B37" s="633"/>
      <c r="C37" s="633"/>
      <c r="D37" s="633"/>
      <c r="E37" s="633"/>
      <c r="F37" s="634"/>
      <c r="G37" s="553" t="s">
        <v>145</v>
      </c>
      <c r="H37" s="371"/>
      <c r="I37" s="371"/>
      <c r="J37" s="371"/>
      <c r="K37" s="371"/>
      <c r="L37" s="371"/>
      <c r="M37" s="371"/>
      <c r="N37" s="371"/>
      <c r="O37" s="554"/>
      <c r="P37" s="619" t="s">
        <v>58</v>
      </c>
      <c r="Q37" s="371"/>
      <c r="R37" s="371"/>
      <c r="S37" s="371"/>
      <c r="T37" s="371"/>
      <c r="U37" s="371"/>
      <c r="V37" s="371"/>
      <c r="W37" s="371"/>
      <c r="X37" s="554"/>
      <c r="Y37" s="620"/>
      <c r="Z37" s="621"/>
      <c r="AA37" s="622"/>
      <c r="AB37" s="623" t="s">
        <v>11</v>
      </c>
      <c r="AC37" s="624"/>
      <c r="AD37" s="625"/>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500"/>
      <c r="B38" s="501"/>
      <c r="C38" s="501"/>
      <c r="D38" s="501"/>
      <c r="E38" s="501"/>
      <c r="F38" s="502"/>
      <c r="G38" s="555"/>
      <c r="H38" s="369"/>
      <c r="I38" s="369"/>
      <c r="J38" s="369"/>
      <c r="K38" s="369"/>
      <c r="L38" s="369"/>
      <c r="M38" s="369"/>
      <c r="N38" s="369"/>
      <c r="O38" s="556"/>
      <c r="P38" s="568"/>
      <c r="Q38" s="369"/>
      <c r="R38" s="369"/>
      <c r="S38" s="369"/>
      <c r="T38" s="369"/>
      <c r="U38" s="369"/>
      <c r="V38" s="369"/>
      <c r="W38" s="369"/>
      <c r="X38" s="556"/>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8" t="s">
        <v>12</v>
      </c>
      <c r="Z39" s="537"/>
      <c r="AA39" s="538"/>
      <c r="AB39" s="539"/>
      <c r="AC39" s="539"/>
      <c r="AD39" s="53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274</v>
      </c>
      <c r="B44" s="633"/>
      <c r="C44" s="633"/>
      <c r="D44" s="633"/>
      <c r="E44" s="633"/>
      <c r="F44" s="634"/>
      <c r="G44" s="553" t="s">
        <v>145</v>
      </c>
      <c r="H44" s="371"/>
      <c r="I44" s="371"/>
      <c r="J44" s="371"/>
      <c r="K44" s="371"/>
      <c r="L44" s="371"/>
      <c r="M44" s="371"/>
      <c r="N44" s="371"/>
      <c r="O44" s="554"/>
      <c r="P44" s="619" t="s">
        <v>58</v>
      </c>
      <c r="Q44" s="371"/>
      <c r="R44" s="371"/>
      <c r="S44" s="371"/>
      <c r="T44" s="371"/>
      <c r="U44" s="371"/>
      <c r="V44" s="371"/>
      <c r="W44" s="371"/>
      <c r="X44" s="554"/>
      <c r="Y44" s="620"/>
      <c r="Z44" s="621"/>
      <c r="AA44" s="622"/>
      <c r="AB44" s="623" t="s">
        <v>11</v>
      </c>
      <c r="AC44" s="624"/>
      <c r="AD44" s="625"/>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500"/>
      <c r="B45" s="501"/>
      <c r="C45" s="501"/>
      <c r="D45" s="501"/>
      <c r="E45" s="501"/>
      <c r="F45" s="502"/>
      <c r="G45" s="555"/>
      <c r="H45" s="369"/>
      <c r="I45" s="369"/>
      <c r="J45" s="369"/>
      <c r="K45" s="369"/>
      <c r="L45" s="369"/>
      <c r="M45" s="369"/>
      <c r="N45" s="369"/>
      <c r="O45" s="556"/>
      <c r="P45" s="568"/>
      <c r="Q45" s="369"/>
      <c r="R45" s="369"/>
      <c r="S45" s="369"/>
      <c r="T45" s="369"/>
      <c r="U45" s="369"/>
      <c r="V45" s="369"/>
      <c r="W45" s="369"/>
      <c r="X45" s="556"/>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8" t="s">
        <v>12</v>
      </c>
      <c r="Z46" s="537"/>
      <c r="AA46" s="538"/>
      <c r="AB46" s="539"/>
      <c r="AC46" s="539"/>
      <c r="AD46" s="53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274</v>
      </c>
      <c r="B51" s="501"/>
      <c r="C51" s="501"/>
      <c r="D51" s="501"/>
      <c r="E51" s="501"/>
      <c r="F51" s="502"/>
      <c r="G51" s="553" t="s">
        <v>145</v>
      </c>
      <c r="H51" s="371"/>
      <c r="I51" s="371"/>
      <c r="J51" s="371"/>
      <c r="K51" s="371"/>
      <c r="L51" s="371"/>
      <c r="M51" s="371"/>
      <c r="N51" s="371"/>
      <c r="O51" s="554"/>
      <c r="P51" s="619" t="s">
        <v>58</v>
      </c>
      <c r="Q51" s="371"/>
      <c r="R51" s="371"/>
      <c r="S51" s="371"/>
      <c r="T51" s="371"/>
      <c r="U51" s="371"/>
      <c r="V51" s="371"/>
      <c r="W51" s="371"/>
      <c r="X51" s="554"/>
      <c r="Y51" s="620"/>
      <c r="Z51" s="621"/>
      <c r="AA51" s="622"/>
      <c r="AB51" s="623" t="s">
        <v>11</v>
      </c>
      <c r="AC51" s="624"/>
      <c r="AD51" s="625"/>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500"/>
      <c r="B52" s="501"/>
      <c r="C52" s="501"/>
      <c r="D52" s="501"/>
      <c r="E52" s="501"/>
      <c r="F52" s="502"/>
      <c r="G52" s="555"/>
      <c r="H52" s="369"/>
      <c r="I52" s="369"/>
      <c r="J52" s="369"/>
      <c r="K52" s="369"/>
      <c r="L52" s="369"/>
      <c r="M52" s="369"/>
      <c r="N52" s="369"/>
      <c r="O52" s="556"/>
      <c r="P52" s="568"/>
      <c r="Q52" s="369"/>
      <c r="R52" s="369"/>
      <c r="S52" s="369"/>
      <c r="T52" s="369"/>
      <c r="U52" s="369"/>
      <c r="V52" s="369"/>
      <c r="W52" s="369"/>
      <c r="X52" s="556"/>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539"/>
      <c r="AC53" s="539"/>
      <c r="AD53" s="53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274</v>
      </c>
      <c r="B58" s="501"/>
      <c r="C58" s="501"/>
      <c r="D58" s="501"/>
      <c r="E58" s="501"/>
      <c r="F58" s="502"/>
      <c r="G58" s="553" t="s">
        <v>145</v>
      </c>
      <c r="H58" s="371"/>
      <c r="I58" s="371"/>
      <c r="J58" s="371"/>
      <c r="K58" s="371"/>
      <c r="L58" s="371"/>
      <c r="M58" s="371"/>
      <c r="N58" s="371"/>
      <c r="O58" s="554"/>
      <c r="P58" s="619" t="s">
        <v>58</v>
      </c>
      <c r="Q58" s="371"/>
      <c r="R58" s="371"/>
      <c r="S58" s="371"/>
      <c r="T58" s="371"/>
      <c r="U58" s="371"/>
      <c r="V58" s="371"/>
      <c r="W58" s="371"/>
      <c r="X58" s="554"/>
      <c r="Y58" s="620"/>
      <c r="Z58" s="621"/>
      <c r="AA58" s="622"/>
      <c r="AB58" s="623" t="s">
        <v>11</v>
      </c>
      <c r="AC58" s="624"/>
      <c r="AD58" s="625"/>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500"/>
      <c r="B59" s="501"/>
      <c r="C59" s="501"/>
      <c r="D59" s="501"/>
      <c r="E59" s="501"/>
      <c r="F59" s="502"/>
      <c r="G59" s="555"/>
      <c r="H59" s="369"/>
      <c r="I59" s="369"/>
      <c r="J59" s="369"/>
      <c r="K59" s="369"/>
      <c r="L59" s="369"/>
      <c r="M59" s="369"/>
      <c r="N59" s="369"/>
      <c r="O59" s="556"/>
      <c r="P59" s="568"/>
      <c r="Q59" s="369"/>
      <c r="R59" s="369"/>
      <c r="S59" s="369"/>
      <c r="T59" s="369"/>
      <c r="U59" s="369"/>
      <c r="V59" s="369"/>
      <c r="W59" s="369"/>
      <c r="X59" s="556"/>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539"/>
      <c r="AC60" s="539"/>
      <c r="AD60" s="53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315</v>
      </c>
      <c r="AF65" s="359"/>
      <c r="AG65" s="359"/>
      <c r="AH65" s="360"/>
      <c r="AI65" s="358" t="s">
        <v>313</v>
      </c>
      <c r="AJ65" s="359"/>
      <c r="AK65" s="359"/>
      <c r="AL65" s="360"/>
      <c r="AM65" s="365" t="s">
        <v>342</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293</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293</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294</v>
      </c>
      <c r="AC69" s="967"/>
      <c r="AD69" s="967"/>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292</v>
      </c>
      <c r="X70" s="936"/>
      <c r="Y70" s="941" t="s">
        <v>12</v>
      </c>
      <c r="Z70" s="941"/>
      <c r="AA70" s="942"/>
      <c r="AB70" s="943" t="s">
        <v>293</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293</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294</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306</v>
      </c>
      <c r="B78" s="904"/>
      <c r="C78" s="904"/>
      <c r="D78" s="904"/>
      <c r="E78" s="901" t="s">
        <v>253</v>
      </c>
      <c r="F78" s="902"/>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customHeight="1" x14ac:dyDescent="0.15">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customHeight="1" x14ac:dyDescent="0.15">
      <c r="A81" s="508"/>
      <c r="B81" s="840"/>
      <c r="C81" s="540"/>
      <c r="D81" s="540"/>
      <c r="E81" s="540"/>
      <c r="F81" s="541"/>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8"/>
      <c r="B82" s="840"/>
      <c r="C82" s="540"/>
      <c r="D82" s="540"/>
      <c r="E82" s="540"/>
      <c r="F82" s="541"/>
      <c r="G82" s="489" t="s">
        <v>505</v>
      </c>
      <c r="H82" s="489"/>
      <c r="I82" s="489"/>
      <c r="J82" s="489"/>
      <c r="K82" s="489"/>
      <c r="L82" s="489"/>
      <c r="M82" s="489"/>
      <c r="N82" s="489"/>
      <c r="O82" s="489"/>
      <c r="P82" s="489"/>
      <c r="Q82" s="489"/>
      <c r="R82" s="489"/>
      <c r="S82" s="489"/>
      <c r="T82" s="489"/>
      <c r="U82" s="489"/>
      <c r="V82" s="489"/>
      <c r="W82" s="489"/>
      <c r="X82" s="489"/>
      <c r="Y82" s="489"/>
      <c r="Z82" s="489"/>
      <c r="AA82" s="743"/>
      <c r="AB82" s="488" t="s">
        <v>506</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08"/>
      <c r="B86" s="540"/>
      <c r="C86" s="540"/>
      <c r="D86" s="540"/>
      <c r="E86" s="540"/>
      <c r="F86" s="541"/>
      <c r="G86" s="555"/>
      <c r="H86" s="369"/>
      <c r="I86" s="369"/>
      <c r="J86" s="369"/>
      <c r="K86" s="369"/>
      <c r="L86" s="369"/>
      <c r="M86" s="369"/>
      <c r="N86" s="369"/>
      <c r="O86" s="556"/>
      <c r="P86" s="568"/>
      <c r="Q86" s="369"/>
      <c r="R86" s="369"/>
      <c r="S86" s="369"/>
      <c r="T86" s="369"/>
      <c r="U86" s="369"/>
      <c r="V86" s="369"/>
      <c r="W86" s="369"/>
      <c r="X86" s="556"/>
      <c r="Y86" s="163"/>
      <c r="Z86" s="164"/>
      <c r="AA86" s="165"/>
      <c r="AB86" s="322"/>
      <c r="AC86" s="323"/>
      <c r="AD86" s="324"/>
      <c r="AE86" s="322"/>
      <c r="AF86" s="323"/>
      <c r="AG86" s="323"/>
      <c r="AH86" s="324"/>
      <c r="AI86" s="322"/>
      <c r="AJ86" s="323"/>
      <c r="AK86" s="323"/>
      <c r="AL86" s="324"/>
      <c r="AM86" s="366"/>
      <c r="AN86" s="366"/>
      <c r="AO86" s="366"/>
      <c r="AP86" s="366"/>
      <c r="AQ86" s="260" t="s">
        <v>489</v>
      </c>
      <c r="AR86" s="261"/>
      <c r="AS86" s="127" t="s">
        <v>188</v>
      </c>
      <c r="AT86" s="162"/>
      <c r="AU86" s="261">
        <v>2</v>
      </c>
      <c r="AV86" s="261"/>
      <c r="AW86" s="369" t="s">
        <v>177</v>
      </c>
      <c r="AX86" s="370"/>
      <c r="AY86" s="10"/>
      <c r="AZ86" s="10"/>
      <c r="BA86" s="10"/>
      <c r="BB86" s="10"/>
      <c r="BC86" s="10"/>
      <c r="BD86" s="10"/>
      <c r="BE86" s="10"/>
      <c r="BF86" s="10"/>
      <c r="BG86" s="10"/>
      <c r="BH86" s="10"/>
    </row>
    <row r="87" spans="1:60" ht="23.25" customHeight="1" x14ac:dyDescent="0.15">
      <c r="A87" s="508"/>
      <c r="B87" s="540"/>
      <c r="C87" s="540"/>
      <c r="D87" s="540"/>
      <c r="E87" s="540"/>
      <c r="F87" s="541"/>
      <c r="G87" s="221" t="s">
        <v>507</v>
      </c>
      <c r="H87" s="151"/>
      <c r="I87" s="151"/>
      <c r="J87" s="151"/>
      <c r="K87" s="151"/>
      <c r="L87" s="151"/>
      <c r="M87" s="151"/>
      <c r="N87" s="151"/>
      <c r="O87" s="222"/>
      <c r="P87" s="151" t="s">
        <v>508</v>
      </c>
      <c r="Q87" s="790"/>
      <c r="R87" s="790"/>
      <c r="S87" s="790"/>
      <c r="T87" s="790"/>
      <c r="U87" s="790"/>
      <c r="V87" s="790"/>
      <c r="W87" s="790"/>
      <c r="X87" s="791"/>
      <c r="Y87" s="746" t="s">
        <v>61</v>
      </c>
      <c r="Z87" s="747"/>
      <c r="AA87" s="748"/>
      <c r="AB87" s="539" t="s">
        <v>509</v>
      </c>
      <c r="AC87" s="539"/>
      <c r="AD87" s="539"/>
      <c r="AE87" s="354">
        <v>10865</v>
      </c>
      <c r="AF87" s="355"/>
      <c r="AG87" s="355"/>
      <c r="AH87" s="355"/>
      <c r="AI87" s="354">
        <v>11018</v>
      </c>
      <c r="AJ87" s="355"/>
      <c r="AK87" s="355"/>
      <c r="AL87" s="355"/>
      <c r="AM87" s="354">
        <v>11540</v>
      </c>
      <c r="AN87" s="355"/>
      <c r="AO87" s="355"/>
      <c r="AP87" s="355"/>
      <c r="AQ87" s="105" t="s">
        <v>489</v>
      </c>
      <c r="AR87" s="106"/>
      <c r="AS87" s="106"/>
      <c r="AT87" s="107"/>
      <c r="AU87" s="355" t="s">
        <v>489</v>
      </c>
      <c r="AV87" s="355"/>
      <c r="AW87" s="355"/>
      <c r="AX87" s="357"/>
    </row>
    <row r="88" spans="1:60" ht="23.25" customHeight="1" x14ac:dyDescent="0.15">
      <c r="A88" s="508"/>
      <c r="B88" s="540"/>
      <c r="C88" s="540"/>
      <c r="D88" s="540"/>
      <c r="E88" s="540"/>
      <c r="F88" s="541"/>
      <c r="G88" s="223"/>
      <c r="H88" s="224"/>
      <c r="I88" s="224"/>
      <c r="J88" s="224"/>
      <c r="K88" s="224"/>
      <c r="L88" s="224"/>
      <c r="M88" s="224"/>
      <c r="N88" s="224"/>
      <c r="O88" s="225"/>
      <c r="P88" s="792"/>
      <c r="Q88" s="792"/>
      <c r="R88" s="792"/>
      <c r="S88" s="792"/>
      <c r="T88" s="792"/>
      <c r="U88" s="792"/>
      <c r="V88" s="792"/>
      <c r="W88" s="792"/>
      <c r="X88" s="793"/>
      <c r="Y88" s="720" t="s">
        <v>53</v>
      </c>
      <c r="Z88" s="721"/>
      <c r="AA88" s="722"/>
      <c r="AB88" s="510" t="s">
        <v>509</v>
      </c>
      <c r="AC88" s="510"/>
      <c r="AD88" s="510"/>
      <c r="AE88" s="354">
        <v>11078</v>
      </c>
      <c r="AF88" s="355"/>
      <c r="AG88" s="355"/>
      <c r="AH88" s="355"/>
      <c r="AI88" s="354">
        <v>11469</v>
      </c>
      <c r="AJ88" s="355"/>
      <c r="AK88" s="355"/>
      <c r="AL88" s="355"/>
      <c r="AM88" s="354">
        <v>11597</v>
      </c>
      <c r="AN88" s="355"/>
      <c r="AO88" s="355"/>
      <c r="AP88" s="355"/>
      <c r="AQ88" s="105" t="s">
        <v>489</v>
      </c>
      <c r="AR88" s="106"/>
      <c r="AS88" s="106"/>
      <c r="AT88" s="107"/>
      <c r="AU88" s="355">
        <v>11342</v>
      </c>
      <c r="AV88" s="355"/>
      <c r="AW88" s="355"/>
      <c r="AX88" s="357"/>
      <c r="AY88" s="10"/>
      <c r="AZ88" s="10"/>
      <c r="BA88" s="10"/>
      <c r="BB88" s="10"/>
      <c r="BC88" s="10"/>
    </row>
    <row r="89" spans="1:60" ht="23.25" customHeight="1" thickBot="1" x14ac:dyDescent="0.2">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794"/>
      <c r="Y89" s="720" t="s">
        <v>13</v>
      </c>
      <c r="Z89" s="721"/>
      <c r="AA89" s="722"/>
      <c r="AB89" s="449" t="s">
        <v>14</v>
      </c>
      <c r="AC89" s="449"/>
      <c r="AD89" s="449"/>
      <c r="AE89" s="354">
        <v>98.1</v>
      </c>
      <c r="AF89" s="355"/>
      <c r="AG89" s="355"/>
      <c r="AH89" s="355"/>
      <c r="AI89" s="354">
        <v>96.1</v>
      </c>
      <c r="AJ89" s="355"/>
      <c r="AK89" s="355"/>
      <c r="AL89" s="355"/>
      <c r="AM89" s="354">
        <v>99.5</v>
      </c>
      <c r="AN89" s="355"/>
      <c r="AO89" s="355"/>
      <c r="AP89" s="355"/>
      <c r="AQ89" s="105" t="s">
        <v>489</v>
      </c>
      <c r="AR89" s="106"/>
      <c r="AS89" s="106"/>
      <c r="AT89" s="107"/>
      <c r="AU89" s="355" t="s">
        <v>510</v>
      </c>
      <c r="AV89" s="355"/>
      <c r="AW89" s="355"/>
      <c r="AX89" s="357"/>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8"/>
      <c r="B91" s="540"/>
      <c r="C91" s="540"/>
      <c r="D91" s="540"/>
      <c r="E91" s="540"/>
      <c r="F91" s="541"/>
      <c r="G91" s="555"/>
      <c r="H91" s="369"/>
      <c r="I91" s="369"/>
      <c r="J91" s="369"/>
      <c r="K91" s="369"/>
      <c r="L91" s="369"/>
      <c r="M91" s="369"/>
      <c r="N91" s="369"/>
      <c r="O91" s="556"/>
      <c r="P91" s="568"/>
      <c r="Q91" s="369"/>
      <c r="R91" s="369"/>
      <c r="S91" s="369"/>
      <c r="T91" s="369"/>
      <c r="U91" s="369"/>
      <c r="V91" s="369"/>
      <c r="W91" s="369"/>
      <c r="X91" s="556"/>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8"/>
      <c r="B92" s="540"/>
      <c r="C92" s="540"/>
      <c r="D92" s="540"/>
      <c r="E92" s="540"/>
      <c r="F92" s="541"/>
      <c r="G92" s="221"/>
      <c r="H92" s="151"/>
      <c r="I92" s="151"/>
      <c r="J92" s="151"/>
      <c r="K92" s="151"/>
      <c r="L92" s="151"/>
      <c r="M92" s="151"/>
      <c r="N92" s="151"/>
      <c r="O92" s="222"/>
      <c r="P92" s="151"/>
      <c r="Q92" s="790"/>
      <c r="R92" s="790"/>
      <c r="S92" s="790"/>
      <c r="T92" s="790"/>
      <c r="U92" s="790"/>
      <c r="V92" s="790"/>
      <c r="W92" s="790"/>
      <c r="X92" s="791"/>
      <c r="Y92" s="746" t="s">
        <v>61</v>
      </c>
      <c r="Z92" s="747"/>
      <c r="AA92" s="748"/>
      <c r="AB92" s="539"/>
      <c r="AC92" s="539"/>
      <c r="AD92" s="53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2"/>
      <c r="C94" s="542"/>
      <c r="D94" s="542"/>
      <c r="E94" s="542"/>
      <c r="F94" s="543"/>
      <c r="G94" s="226"/>
      <c r="H94" s="154"/>
      <c r="I94" s="154"/>
      <c r="J94" s="154"/>
      <c r="K94" s="154"/>
      <c r="L94" s="154"/>
      <c r="M94" s="154"/>
      <c r="N94" s="154"/>
      <c r="O94" s="227"/>
      <c r="P94" s="294"/>
      <c r="Q94" s="294"/>
      <c r="R94" s="294"/>
      <c r="S94" s="294"/>
      <c r="T94" s="294"/>
      <c r="U94" s="294"/>
      <c r="V94" s="294"/>
      <c r="W94" s="294"/>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69"/>
      <c r="I96" s="369"/>
      <c r="J96" s="369"/>
      <c r="K96" s="369"/>
      <c r="L96" s="369"/>
      <c r="M96" s="369"/>
      <c r="N96" s="369"/>
      <c r="O96" s="556"/>
      <c r="P96" s="568"/>
      <c r="Q96" s="369"/>
      <c r="R96" s="369"/>
      <c r="S96" s="369"/>
      <c r="T96" s="369"/>
      <c r="U96" s="369"/>
      <c r="V96" s="369"/>
      <c r="W96" s="369"/>
      <c r="X96" s="556"/>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8"/>
      <c r="B97" s="540"/>
      <c r="C97" s="540"/>
      <c r="D97" s="540"/>
      <c r="E97" s="540"/>
      <c r="F97" s="541"/>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315</v>
      </c>
      <c r="AF100" s="815"/>
      <c r="AG100" s="815"/>
      <c r="AH100" s="816"/>
      <c r="AI100" s="814" t="s">
        <v>335</v>
      </c>
      <c r="AJ100" s="815"/>
      <c r="AK100" s="815"/>
      <c r="AL100" s="816"/>
      <c r="AM100" s="814" t="s">
        <v>342</v>
      </c>
      <c r="AN100" s="815"/>
      <c r="AO100" s="815"/>
      <c r="AP100" s="816"/>
      <c r="AQ100" s="920" t="s">
        <v>355</v>
      </c>
      <c r="AR100" s="921"/>
      <c r="AS100" s="921"/>
      <c r="AT100" s="922"/>
      <c r="AU100" s="920" t="s">
        <v>356</v>
      </c>
      <c r="AV100" s="921"/>
      <c r="AW100" s="921"/>
      <c r="AX100" s="923"/>
    </row>
    <row r="101" spans="1:60" ht="23.25" customHeight="1" x14ac:dyDescent="0.15">
      <c r="A101" s="479"/>
      <c r="B101" s="480"/>
      <c r="C101" s="480"/>
      <c r="D101" s="480"/>
      <c r="E101" s="480"/>
      <c r="F101" s="481"/>
      <c r="G101" s="151" t="s">
        <v>511</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39" t="s">
        <v>512</v>
      </c>
      <c r="AC101" s="539"/>
      <c r="AD101" s="539"/>
      <c r="AE101" s="354">
        <v>84965</v>
      </c>
      <c r="AF101" s="355"/>
      <c r="AG101" s="355"/>
      <c r="AH101" s="356"/>
      <c r="AI101" s="354">
        <v>84965</v>
      </c>
      <c r="AJ101" s="355"/>
      <c r="AK101" s="355"/>
      <c r="AL101" s="356"/>
      <c r="AM101" s="354">
        <v>85543</v>
      </c>
      <c r="AN101" s="355"/>
      <c r="AO101" s="355"/>
      <c r="AP101" s="356"/>
      <c r="AQ101" s="354" t="s">
        <v>513</v>
      </c>
      <c r="AR101" s="355"/>
      <c r="AS101" s="355"/>
      <c r="AT101" s="356"/>
      <c r="AU101" s="354" t="s">
        <v>575</v>
      </c>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39" t="s">
        <v>512</v>
      </c>
      <c r="AC102" s="539"/>
      <c r="AD102" s="539"/>
      <c r="AE102" s="348">
        <v>84965</v>
      </c>
      <c r="AF102" s="348"/>
      <c r="AG102" s="348"/>
      <c r="AH102" s="348"/>
      <c r="AI102" s="348">
        <v>84965</v>
      </c>
      <c r="AJ102" s="348"/>
      <c r="AK102" s="348"/>
      <c r="AL102" s="348"/>
      <c r="AM102" s="348">
        <v>84965</v>
      </c>
      <c r="AN102" s="348"/>
      <c r="AO102" s="348"/>
      <c r="AP102" s="348"/>
      <c r="AQ102" s="805">
        <v>85423</v>
      </c>
      <c r="AR102" s="806"/>
      <c r="AS102" s="806"/>
      <c r="AT102" s="807"/>
      <c r="AU102" s="805" t="s">
        <v>581</v>
      </c>
      <c r="AV102" s="806"/>
      <c r="AW102" s="806"/>
      <c r="AX102" s="807"/>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805"/>
      <c r="AV105" s="806"/>
      <c r="AW105" s="806"/>
      <c r="AX105" s="807"/>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514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515</v>
      </c>
      <c r="AC116" s="291"/>
      <c r="AD116" s="292"/>
      <c r="AE116" s="348">
        <v>13.3</v>
      </c>
      <c r="AF116" s="348"/>
      <c r="AG116" s="348"/>
      <c r="AH116" s="348"/>
      <c r="AI116" s="348">
        <v>25.3</v>
      </c>
      <c r="AJ116" s="348"/>
      <c r="AK116" s="348"/>
      <c r="AL116" s="348"/>
      <c r="AM116" s="348">
        <v>27.2</v>
      </c>
      <c r="AN116" s="348"/>
      <c r="AO116" s="348"/>
      <c r="AP116" s="348"/>
      <c r="AQ116" s="354">
        <v>28.1</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516</v>
      </c>
      <c r="AC117" s="332"/>
      <c r="AD117" s="333"/>
      <c r="AE117" s="448" t="s">
        <v>517</v>
      </c>
      <c r="AF117" s="296"/>
      <c r="AG117" s="296"/>
      <c r="AH117" s="296"/>
      <c r="AI117" s="448" t="s">
        <v>518</v>
      </c>
      <c r="AJ117" s="296"/>
      <c r="AK117" s="296"/>
      <c r="AL117" s="296"/>
      <c r="AM117" s="448" t="s">
        <v>582</v>
      </c>
      <c r="AN117" s="296"/>
      <c r="AO117" s="296"/>
      <c r="AP117" s="296"/>
      <c r="AQ117" s="448" t="s">
        <v>583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330</v>
      </c>
      <c r="B130" s="983"/>
      <c r="C130" s="982" t="s">
        <v>191</v>
      </c>
      <c r="D130" s="983"/>
      <c r="E130" s="298" t="s">
        <v>220</v>
      </c>
      <c r="F130" s="299"/>
      <c r="G130" s="300" t="s">
        <v>584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519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522</v>
      </c>
      <c r="AR133" s="261"/>
      <c r="AS133" s="127" t="s">
        <v>188</v>
      </c>
      <c r="AT133" s="162"/>
      <c r="AU133" s="126" t="s">
        <v>521</v>
      </c>
      <c r="AV133" s="126"/>
      <c r="AW133" s="127" t="s">
        <v>177</v>
      </c>
      <c r="AX133" s="128"/>
    </row>
    <row r="134" spans="1:50" ht="39.75" customHeight="1" x14ac:dyDescent="0.15">
      <c r="A134" s="986"/>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489</v>
      </c>
      <c r="AC134" s="214"/>
      <c r="AD134" s="214"/>
      <c r="AE134" s="256" t="s">
        <v>489</v>
      </c>
      <c r="AF134" s="106"/>
      <c r="AG134" s="106"/>
      <c r="AH134" s="106"/>
      <c r="AI134" s="256" t="s">
        <v>520</v>
      </c>
      <c r="AJ134" s="106"/>
      <c r="AK134" s="106"/>
      <c r="AL134" s="106"/>
      <c r="AM134" s="256" t="s">
        <v>521</v>
      </c>
      <c r="AN134" s="106"/>
      <c r="AO134" s="106"/>
      <c r="AP134" s="106"/>
      <c r="AQ134" s="256" t="s">
        <v>489</v>
      </c>
      <c r="AR134" s="106"/>
      <c r="AS134" s="106"/>
      <c r="AT134" s="106"/>
      <c r="AU134" s="256" t="s">
        <v>521</v>
      </c>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493</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t="s">
        <v>489</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523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6"/>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6"/>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1.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486</v>
      </c>
      <c r="AE702" s="887"/>
      <c r="AF702" s="887"/>
      <c r="AG702" s="876" t="s">
        <v>524</v>
      </c>
      <c r="AH702" s="877"/>
      <c r="AI702" s="877"/>
      <c r="AJ702" s="877"/>
      <c r="AK702" s="877"/>
      <c r="AL702" s="877"/>
      <c r="AM702" s="877"/>
      <c r="AN702" s="877"/>
      <c r="AO702" s="877"/>
      <c r="AP702" s="877"/>
      <c r="AQ702" s="877"/>
      <c r="AR702" s="877"/>
      <c r="AS702" s="877"/>
      <c r="AT702" s="877"/>
      <c r="AU702" s="877"/>
      <c r="AV702" s="877"/>
      <c r="AW702" s="877"/>
      <c r="AX702" s="878"/>
    </row>
    <row r="703" spans="1:50" ht="51.7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486</v>
      </c>
      <c r="AE703" s="145"/>
      <c r="AF703" s="145"/>
      <c r="AG703" s="655" t="s">
        <v>525</v>
      </c>
      <c r="AH703" s="656"/>
      <c r="AI703" s="656"/>
      <c r="AJ703" s="656"/>
      <c r="AK703" s="656"/>
      <c r="AL703" s="656"/>
      <c r="AM703" s="656"/>
      <c r="AN703" s="656"/>
      <c r="AO703" s="656"/>
      <c r="AP703" s="656"/>
      <c r="AQ703" s="656"/>
      <c r="AR703" s="656"/>
      <c r="AS703" s="656"/>
      <c r="AT703" s="656"/>
      <c r="AU703" s="656"/>
      <c r="AV703" s="656"/>
      <c r="AW703" s="656"/>
      <c r="AX703" s="657"/>
    </row>
    <row r="704" spans="1:50" ht="54"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486</v>
      </c>
      <c r="AE704" s="574"/>
      <c r="AF704" s="574"/>
      <c r="AG704" s="418" t="s">
        <v>526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542</v>
      </c>
      <c r="AE705" s="724"/>
      <c r="AF705" s="724"/>
      <c r="AG705" s="150" t="s">
        <v>557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527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541</v>
      </c>
      <c r="AE707" s="572"/>
      <c r="AF707" s="572"/>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528</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53.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486</v>
      </c>
      <c r="AE709" s="145"/>
      <c r="AF709" s="145"/>
      <c r="AG709" s="655" t="s">
        <v>529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528</v>
      </c>
      <c r="AE710" s="145"/>
      <c r="AF710" s="14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486</v>
      </c>
      <c r="AE711" s="145"/>
      <c r="AF711" s="145"/>
      <c r="AG711" s="655" t="s">
        <v>553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528</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528</v>
      </c>
      <c r="AE713" s="145"/>
      <c r="AF713" s="14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486</v>
      </c>
      <c r="AE714" s="580"/>
      <c r="AF714" s="581"/>
      <c r="AG714" s="680" t="s">
        <v>530</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528</v>
      </c>
      <c r="AE715" s="659"/>
      <c r="AF715" s="768"/>
      <c r="AG715" s="514"/>
      <c r="AH715" s="515"/>
      <c r="AI715" s="515"/>
      <c r="AJ715" s="515"/>
      <c r="AK715" s="515"/>
      <c r="AL715" s="515"/>
      <c r="AM715" s="515"/>
      <c r="AN715" s="515"/>
      <c r="AO715" s="515"/>
      <c r="AP715" s="515"/>
      <c r="AQ715" s="515"/>
      <c r="AR715" s="515"/>
      <c r="AS715" s="515"/>
      <c r="AT715" s="515"/>
      <c r="AU715" s="515"/>
      <c r="AV715" s="515"/>
      <c r="AW715" s="515"/>
      <c r="AX715" s="516"/>
    </row>
    <row r="716" spans="1:50" ht="101.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486</v>
      </c>
      <c r="AE716" s="750"/>
      <c r="AF716" s="750"/>
      <c r="AG716" s="655" t="s">
        <v>558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486</v>
      </c>
      <c r="AE717" s="145"/>
      <c r="AF717" s="145"/>
      <c r="AG717" s="655" t="s">
        <v>531</v>
      </c>
      <c r="AH717" s="656"/>
      <c r="AI717" s="656"/>
      <c r="AJ717" s="656"/>
      <c r="AK717" s="656"/>
      <c r="AL717" s="656"/>
      <c r="AM717" s="656"/>
      <c r="AN717" s="656"/>
      <c r="AO717" s="656"/>
      <c r="AP717" s="656"/>
      <c r="AQ717" s="656"/>
      <c r="AR717" s="656"/>
      <c r="AS717" s="656"/>
      <c r="AT717" s="656"/>
      <c r="AU717" s="656"/>
      <c r="AV717" s="656"/>
      <c r="AW717" s="656"/>
      <c r="AX717" s="657"/>
    </row>
    <row r="718" spans="1:50" ht="64.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486</v>
      </c>
      <c r="AE718" s="145"/>
      <c r="AF718" s="145"/>
      <c r="AG718" s="153" t="s">
        <v>532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528</v>
      </c>
      <c r="AE719" s="659"/>
      <c r="AF719" s="659"/>
      <c r="AG719" s="150" t="s">
        <v>599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1"/>
      <c r="B721" s="642"/>
      <c r="C721" s="909"/>
      <c r="D721" s="910"/>
      <c r="E721" s="910"/>
      <c r="F721" s="911"/>
      <c r="G721" s="929"/>
      <c r="H721" s="930"/>
      <c r="I721" s="68" t="str">
        <f>IF(OR(G721="　", G721=""), "", "-")</f>
        <v/>
      </c>
      <c r="J721" s="908"/>
      <c r="K721" s="908"/>
      <c r="L721" s="68" t="str">
        <f>IF(M721="","","-")</f>
        <v/>
      </c>
      <c r="M721" s="69"/>
      <c r="N721" s="905" t="s">
        <v>599</v>
      </c>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3" t="s">
        <v>52</v>
      </c>
      <c r="D726" s="569"/>
      <c r="E726" s="569"/>
      <c r="F726" s="570"/>
      <c r="G726" s="788" t="s">
        <v>543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533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137</v>
      </c>
      <c r="B731" s="607"/>
      <c r="C731" s="607"/>
      <c r="D731" s="607"/>
      <c r="E731" s="608"/>
      <c r="F731" s="671" t="s">
        <v>601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137</v>
      </c>
      <c r="B733" s="741"/>
      <c r="C733" s="741"/>
      <c r="D733" s="741"/>
      <c r="E733" s="742"/>
      <c r="F733" s="757" t="s">
        <v>598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326</v>
      </c>
      <c r="B737" s="87"/>
      <c r="C737" s="87"/>
      <c r="D737" s="88"/>
      <c r="E737" s="89" t="s">
        <v>597</v>
      </c>
      <c r="F737" s="89"/>
      <c r="G737" s="89"/>
      <c r="H737" s="89"/>
      <c r="I737" s="89"/>
      <c r="J737" s="89"/>
      <c r="K737" s="89"/>
      <c r="L737" s="89"/>
      <c r="M737" s="89"/>
      <c r="N737" s="95" t="s">
        <v>321</v>
      </c>
      <c r="O737" s="95"/>
      <c r="P737" s="95"/>
      <c r="Q737" s="95"/>
      <c r="R737" s="89" t="s">
        <v>534</v>
      </c>
      <c r="S737" s="89"/>
      <c r="T737" s="89"/>
      <c r="U737" s="89"/>
      <c r="V737" s="89"/>
      <c r="W737" s="89"/>
      <c r="X737" s="89"/>
      <c r="Y737" s="89"/>
      <c r="Z737" s="89"/>
      <c r="AA737" s="95" t="s">
        <v>320</v>
      </c>
      <c r="AB737" s="95"/>
      <c r="AC737" s="95"/>
      <c r="AD737" s="95"/>
      <c r="AE737" s="89" t="s">
        <v>535</v>
      </c>
      <c r="AF737" s="89"/>
      <c r="AG737" s="89"/>
      <c r="AH737" s="89"/>
      <c r="AI737" s="89"/>
      <c r="AJ737" s="89"/>
      <c r="AK737" s="89"/>
      <c r="AL737" s="89"/>
      <c r="AM737" s="89"/>
      <c r="AN737" s="95" t="s">
        <v>319</v>
      </c>
      <c r="AO737" s="95"/>
      <c r="AP737" s="95"/>
      <c r="AQ737" s="95"/>
      <c r="AR737" s="96" t="s">
        <v>538</v>
      </c>
      <c r="AS737" s="97"/>
      <c r="AT737" s="97"/>
      <c r="AU737" s="97"/>
      <c r="AV737" s="97"/>
      <c r="AW737" s="97"/>
      <c r="AX737" s="98"/>
      <c r="AY737" s="74"/>
      <c r="AZ737" s="74"/>
    </row>
    <row r="738" spans="1:52" ht="24.75" customHeight="1" x14ac:dyDescent="0.15">
      <c r="A738" s="86" t="s">
        <v>318</v>
      </c>
      <c r="B738" s="87"/>
      <c r="C738" s="87"/>
      <c r="D738" s="88"/>
      <c r="E738" s="89" t="s">
        <v>536</v>
      </c>
      <c r="F738" s="89"/>
      <c r="G738" s="89"/>
      <c r="H738" s="89"/>
      <c r="I738" s="89"/>
      <c r="J738" s="89"/>
      <c r="K738" s="89"/>
      <c r="L738" s="89"/>
      <c r="M738" s="89"/>
      <c r="N738" s="95" t="s">
        <v>317</v>
      </c>
      <c r="O738" s="95"/>
      <c r="P738" s="95"/>
      <c r="Q738" s="95"/>
      <c r="R738" s="89" t="s">
        <v>537</v>
      </c>
      <c r="S738" s="89"/>
      <c r="T738" s="89"/>
      <c r="U738" s="89"/>
      <c r="V738" s="89"/>
      <c r="W738" s="89"/>
      <c r="X738" s="89"/>
      <c r="Y738" s="89"/>
      <c r="Z738" s="89"/>
      <c r="AA738" s="95" t="s">
        <v>316</v>
      </c>
      <c r="AB738" s="95"/>
      <c r="AC738" s="95"/>
      <c r="AD738" s="95"/>
      <c r="AE738" s="89" t="s">
        <v>586</v>
      </c>
      <c r="AF738" s="89"/>
      <c r="AG738" s="89"/>
      <c r="AH738" s="89"/>
      <c r="AI738" s="89"/>
      <c r="AJ738" s="89"/>
      <c r="AK738" s="89"/>
      <c r="AL738" s="89"/>
      <c r="AM738" s="89"/>
      <c r="AN738" s="95" t="s">
        <v>315</v>
      </c>
      <c r="AO738" s="95"/>
      <c r="AP738" s="95"/>
      <c r="AQ738" s="95"/>
      <c r="AR738" s="96" t="s">
        <v>539</v>
      </c>
      <c r="AS738" s="97"/>
      <c r="AT738" s="97"/>
      <c r="AU738" s="97"/>
      <c r="AV738" s="97"/>
      <c r="AW738" s="97"/>
      <c r="AX738" s="98"/>
    </row>
    <row r="739" spans="1:52" ht="24.75" customHeight="1" x14ac:dyDescent="0.15">
      <c r="A739" s="86" t="s">
        <v>314</v>
      </c>
      <c r="B739" s="87"/>
      <c r="C739" s="87"/>
      <c r="D739" s="88"/>
      <c r="E739" s="89" t="s">
        <v>540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576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29" t="s">
        <v>544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4"/>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55.5" customHeight="1" x14ac:dyDescent="0.15">
      <c r="A782" s="544"/>
      <c r="B782" s="754"/>
      <c r="C782" s="754"/>
      <c r="D782" s="754"/>
      <c r="E782" s="754"/>
      <c r="F782" s="755"/>
      <c r="G782" s="439" t="s">
        <v>545</v>
      </c>
      <c r="H782" s="440"/>
      <c r="I782" s="440"/>
      <c r="J782" s="440"/>
      <c r="K782" s="441"/>
      <c r="L782" s="442" t="s">
        <v>547</v>
      </c>
      <c r="M782" s="443"/>
      <c r="N782" s="443"/>
      <c r="O782" s="443"/>
      <c r="P782" s="443"/>
      <c r="Q782" s="443"/>
      <c r="R782" s="443"/>
      <c r="S782" s="443"/>
      <c r="T782" s="443"/>
      <c r="U782" s="443"/>
      <c r="V782" s="443"/>
      <c r="W782" s="443"/>
      <c r="X782" s="444"/>
      <c r="Y782" s="445">
        <v>14</v>
      </c>
      <c r="Z782" s="446"/>
      <c r="AA782" s="446"/>
      <c r="AB782" s="545"/>
      <c r="AC782" s="439" t="s">
        <v>587</v>
      </c>
      <c r="AD782" s="440"/>
      <c r="AE782" s="440"/>
      <c r="AF782" s="440"/>
      <c r="AG782" s="441"/>
      <c r="AH782" s="442" t="s">
        <v>596</v>
      </c>
      <c r="AI782" s="443"/>
      <c r="AJ782" s="443"/>
      <c r="AK782" s="443"/>
      <c r="AL782" s="443"/>
      <c r="AM782" s="443"/>
      <c r="AN782" s="443"/>
      <c r="AO782" s="443"/>
      <c r="AP782" s="443"/>
      <c r="AQ782" s="443"/>
      <c r="AR782" s="443"/>
      <c r="AS782" s="443"/>
      <c r="AT782" s="444"/>
      <c r="AU782" s="445">
        <v>48.2</v>
      </c>
      <c r="AV782" s="446"/>
      <c r="AW782" s="446"/>
      <c r="AX782" s="447"/>
    </row>
    <row r="783" spans="1:50" ht="30.75" customHeight="1" x14ac:dyDescent="0.15">
      <c r="A783" s="544"/>
      <c r="B783" s="754"/>
      <c r="C783" s="754"/>
      <c r="D783" s="754"/>
      <c r="E783" s="754"/>
      <c r="F783" s="755"/>
      <c r="G783" s="338" t="s">
        <v>546</v>
      </c>
      <c r="H783" s="339"/>
      <c r="I783" s="339"/>
      <c r="J783" s="339"/>
      <c r="K783" s="340"/>
      <c r="L783" s="391" t="s">
        <v>548</v>
      </c>
      <c r="M783" s="392"/>
      <c r="N783" s="392"/>
      <c r="O783" s="392"/>
      <c r="P783" s="392"/>
      <c r="Q783" s="392"/>
      <c r="R783" s="392"/>
      <c r="S783" s="392"/>
      <c r="T783" s="392"/>
      <c r="U783" s="392"/>
      <c r="V783" s="392"/>
      <c r="W783" s="392"/>
      <c r="X783" s="393"/>
      <c r="Y783" s="388">
        <v>2</v>
      </c>
      <c r="Z783" s="389"/>
      <c r="AA783" s="389"/>
      <c r="AB783" s="395"/>
      <c r="AC783" s="338" t="s">
        <v>588</v>
      </c>
      <c r="AD783" s="339"/>
      <c r="AE783" s="339"/>
      <c r="AF783" s="339"/>
      <c r="AG783" s="340"/>
      <c r="AH783" s="391" t="s">
        <v>592</v>
      </c>
      <c r="AI783" s="392"/>
      <c r="AJ783" s="392"/>
      <c r="AK783" s="392"/>
      <c r="AL783" s="392"/>
      <c r="AM783" s="392"/>
      <c r="AN783" s="392"/>
      <c r="AO783" s="392"/>
      <c r="AP783" s="392"/>
      <c r="AQ783" s="392"/>
      <c r="AR783" s="392"/>
      <c r="AS783" s="392"/>
      <c r="AT783" s="393"/>
      <c r="AU783" s="388">
        <v>6.5</v>
      </c>
      <c r="AV783" s="389"/>
      <c r="AW783" s="389"/>
      <c r="AX783" s="390"/>
    </row>
    <row r="784" spans="1:50" ht="30.75" customHeight="1" x14ac:dyDescent="0.15">
      <c r="A784" s="544"/>
      <c r="B784" s="754"/>
      <c r="C784" s="754"/>
      <c r="D784" s="754"/>
      <c r="E784" s="754"/>
      <c r="F784" s="755"/>
      <c r="G784" s="338" t="s">
        <v>549</v>
      </c>
      <c r="H784" s="339"/>
      <c r="I784" s="339"/>
      <c r="J784" s="339"/>
      <c r="K784" s="340"/>
      <c r="L784" s="391"/>
      <c r="M784" s="392"/>
      <c r="N784" s="392"/>
      <c r="O784" s="392"/>
      <c r="P784" s="392"/>
      <c r="Q784" s="392"/>
      <c r="R784" s="392"/>
      <c r="S784" s="392"/>
      <c r="T784" s="392"/>
      <c r="U784" s="392"/>
      <c r="V784" s="392"/>
      <c r="W784" s="392"/>
      <c r="X784" s="393"/>
      <c r="Y784" s="388">
        <v>2</v>
      </c>
      <c r="Z784" s="389"/>
      <c r="AA784" s="389"/>
      <c r="AB784" s="395"/>
      <c r="AC784" s="338" t="s">
        <v>589</v>
      </c>
      <c r="AD784" s="339"/>
      <c r="AE784" s="339"/>
      <c r="AF784" s="339"/>
      <c r="AG784" s="340"/>
      <c r="AH784" s="391" t="s">
        <v>593</v>
      </c>
      <c r="AI784" s="392"/>
      <c r="AJ784" s="392"/>
      <c r="AK784" s="392"/>
      <c r="AL784" s="392"/>
      <c r="AM784" s="392"/>
      <c r="AN784" s="392"/>
      <c r="AO784" s="392"/>
      <c r="AP784" s="392"/>
      <c r="AQ784" s="392"/>
      <c r="AR784" s="392"/>
      <c r="AS784" s="392"/>
      <c r="AT784" s="393"/>
      <c r="AU784" s="388">
        <v>5.0999999999999996</v>
      </c>
      <c r="AV784" s="389"/>
      <c r="AW784" s="389"/>
      <c r="AX784" s="390"/>
    </row>
    <row r="785" spans="1:50" ht="30.75" customHeight="1" x14ac:dyDescent="0.15">
      <c r="A785" s="544"/>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590</v>
      </c>
      <c r="AD785" s="339"/>
      <c r="AE785" s="339"/>
      <c r="AF785" s="339"/>
      <c r="AG785" s="340"/>
      <c r="AH785" s="391" t="s">
        <v>594</v>
      </c>
      <c r="AI785" s="392"/>
      <c r="AJ785" s="392"/>
      <c r="AK785" s="392"/>
      <c r="AL785" s="392"/>
      <c r="AM785" s="392"/>
      <c r="AN785" s="392"/>
      <c r="AO785" s="392"/>
      <c r="AP785" s="392"/>
      <c r="AQ785" s="392"/>
      <c r="AR785" s="392"/>
      <c r="AS785" s="392"/>
      <c r="AT785" s="393"/>
      <c r="AU785" s="388">
        <v>0.1</v>
      </c>
      <c r="AV785" s="389"/>
      <c r="AW785" s="389"/>
      <c r="AX785" s="390"/>
    </row>
    <row r="786" spans="1:50" ht="30.75" customHeight="1" x14ac:dyDescent="0.15">
      <c r="A786" s="544"/>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591</v>
      </c>
      <c r="AD786" s="339"/>
      <c r="AE786" s="339"/>
      <c r="AF786" s="339"/>
      <c r="AG786" s="340"/>
      <c r="AH786" s="391" t="s">
        <v>595</v>
      </c>
      <c r="AI786" s="392"/>
      <c r="AJ786" s="392"/>
      <c r="AK786" s="392"/>
      <c r="AL786" s="392"/>
      <c r="AM786" s="392"/>
      <c r="AN786" s="392"/>
      <c r="AO786" s="392"/>
      <c r="AP786" s="392"/>
      <c r="AQ786" s="392"/>
      <c r="AR786" s="392"/>
      <c r="AS786" s="392"/>
      <c r="AT786" s="393"/>
      <c r="AU786" s="388">
        <v>0.1</v>
      </c>
      <c r="AV786" s="389"/>
      <c r="AW786" s="389"/>
      <c r="AX786" s="390"/>
    </row>
    <row r="787" spans="1:50" hidden="1" x14ac:dyDescent="0.15">
      <c r="A787" s="544"/>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idden="1" x14ac:dyDescent="0.15">
      <c r="A788" s="544"/>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idden="1" x14ac:dyDescent="0.15">
      <c r="A789" s="544"/>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idden="1" x14ac:dyDescent="0.15">
      <c r="A790" s="544"/>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idden="1" x14ac:dyDescent="0.15">
      <c r="A791" s="544"/>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4"/>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18</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60.000000000000007</v>
      </c>
      <c r="AV792" s="405"/>
      <c r="AW792" s="405"/>
      <c r="AX792" s="407"/>
    </row>
    <row r="793" spans="1:50" ht="24.75" hidden="1" customHeight="1" x14ac:dyDescent="0.15">
      <c r="A793" s="544"/>
      <c r="B793" s="754"/>
      <c r="C793" s="754"/>
      <c r="D793" s="754"/>
      <c r="E793" s="754"/>
      <c r="F793" s="75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4"/>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4"/>
      <c r="B795" s="754"/>
      <c r="C795" s="754"/>
      <c r="D795" s="754"/>
      <c r="E795" s="754"/>
      <c r="F795" s="75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5"/>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4"/>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4"/>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4"/>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4"/>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4"/>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4"/>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4"/>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4"/>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4"/>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x14ac:dyDescent="0.15">
      <c r="A805" s="544"/>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4"/>
      <c r="B806" s="754"/>
      <c r="C806" s="754"/>
      <c r="D806" s="754"/>
      <c r="E806" s="754"/>
      <c r="F806" s="75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4"/>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4"/>
      <c r="B808" s="754"/>
      <c r="C808" s="754"/>
      <c r="D808" s="754"/>
      <c r="E808" s="754"/>
      <c r="F808" s="75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5"/>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4"/>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4"/>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4"/>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4"/>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4"/>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4"/>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4"/>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4"/>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4"/>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4"/>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4"/>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4"/>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4"/>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5"/>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4"/>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4"/>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4"/>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4"/>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4"/>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4"/>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4"/>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4"/>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4"/>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4"/>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554</v>
      </c>
      <c r="D838" s="408"/>
      <c r="E838" s="408"/>
      <c r="F838" s="408"/>
      <c r="G838" s="408"/>
      <c r="H838" s="408"/>
      <c r="I838" s="408"/>
      <c r="J838" s="409">
        <v>1010401023102</v>
      </c>
      <c r="K838" s="410"/>
      <c r="L838" s="410"/>
      <c r="M838" s="410"/>
      <c r="N838" s="410"/>
      <c r="O838" s="410"/>
      <c r="P838" s="415" t="s">
        <v>555</v>
      </c>
      <c r="Q838" s="307"/>
      <c r="R838" s="307"/>
      <c r="S838" s="307"/>
      <c r="T838" s="307"/>
      <c r="U838" s="307"/>
      <c r="V838" s="307"/>
      <c r="W838" s="307"/>
      <c r="X838" s="307"/>
      <c r="Y838" s="308">
        <v>18</v>
      </c>
      <c r="Z838" s="309"/>
      <c r="AA838" s="309"/>
      <c r="AB838" s="310"/>
      <c r="AC838" s="318" t="s">
        <v>302</v>
      </c>
      <c r="AD838" s="413"/>
      <c r="AE838" s="413"/>
      <c r="AF838" s="413"/>
      <c r="AG838" s="413"/>
      <c r="AH838" s="411" t="s">
        <v>550</v>
      </c>
      <c r="AI838" s="412"/>
      <c r="AJ838" s="412"/>
      <c r="AK838" s="412"/>
      <c r="AL838" s="315">
        <v>98</v>
      </c>
      <c r="AM838" s="316"/>
      <c r="AN838" s="316"/>
      <c r="AO838" s="317"/>
      <c r="AP838" s="311" t="s">
        <v>556</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87" customHeight="1" x14ac:dyDescent="0.15">
      <c r="A871" s="394">
        <v>1</v>
      </c>
      <c r="B871" s="394">
        <v>1</v>
      </c>
      <c r="C871" s="414" t="s">
        <v>560</v>
      </c>
      <c r="D871" s="408"/>
      <c r="E871" s="408"/>
      <c r="F871" s="408"/>
      <c r="G871" s="408"/>
      <c r="H871" s="408"/>
      <c r="I871" s="408"/>
      <c r="J871" s="409">
        <v>6000012070001</v>
      </c>
      <c r="K871" s="410"/>
      <c r="L871" s="410"/>
      <c r="M871" s="410"/>
      <c r="N871" s="410"/>
      <c r="O871" s="410"/>
      <c r="P871" s="415" t="s">
        <v>570</v>
      </c>
      <c r="Q871" s="307"/>
      <c r="R871" s="307"/>
      <c r="S871" s="307"/>
      <c r="T871" s="307"/>
      <c r="U871" s="307"/>
      <c r="V871" s="307"/>
      <c r="W871" s="307"/>
      <c r="X871" s="307"/>
      <c r="Y871" s="308">
        <v>60</v>
      </c>
      <c r="Z871" s="309"/>
      <c r="AA871" s="309"/>
      <c r="AB871" s="310"/>
      <c r="AC871" s="318"/>
      <c r="AD871" s="413"/>
      <c r="AE871" s="413"/>
      <c r="AF871" s="413"/>
      <c r="AG871" s="413"/>
      <c r="AH871" s="411" t="s">
        <v>572</v>
      </c>
      <c r="AI871" s="412"/>
      <c r="AJ871" s="412"/>
      <c r="AK871" s="412"/>
      <c r="AL871" s="315" t="s">
        <v>572</v>
      </c>
      <c r="AM871" s="316"/>
      <c r="AN871" s="316"/>
      <c r="AO871" s="317"/>
      <c r="AP871" s="311" t="s">
        <v>576</v>
      </c>
      <c r="AQ871" s="311"/>
      <c r="AR871" s="311"/>
      <c r="AS871" s="311"/>
      <c r="AT871" s="311"/>
      <c r="AU871" s="311"/>
      <c r="AV871" s="311"/>
      <c r="AW871" s="311"/>
      <c r="AX871" s="311"/>
    </row>
    <row r="872" spans="1:50" ht="30" customHeight="1" x14ac:dyDescent="0.15">
      <c r="A872" s="394">
        <v>2</v>
      </c>
      <c r="B872" s="394">
        <v>1</v>
      </c>
      <c r="C872" s="414" t="s">
        <v>561</v>
      </c>
      <c r="D872" s="408"/>
      <c r="E872" s="408"/>
      <c r="F872" s="408"/>
      <c r="G872" s="408"/>
      <c r="H872" s="408"/>
      <c r="I872" s="408"/>
      <c r="J872" s="409">
        <v>6000012070001</v>
      </c>
      <c r="K872" s="410"/>
      <c r="L872" s="410"/>
      <c r="M872" s="410"/>
      <c r="N872" s="410"/>
      <c r="O872" s="410"/>
      <c r="P872" s="415" t="s">
        <v>571</v>
      </c>
      <c r="Q872" s="307"/>
      <c r="R872" s="307"/>
      <c r="S872" s="307"/>
      <c r="T872" s="307"/>
      <c r="U872" s="307"/>
      <c r="V872" s="307"/>
      <c r="W872" s="307"/>
      <c r="X872" s="307"/>
      <c r="Y872" s="308">
        <v>58</v>
      </c>
      <c r="Z872" s="309"/>
      <c r="AA872" s="309"/>
      <c r="AB872" s="310"/>
      <c r="AC872" s="318"/>
      <c r="AD872" s="318"/>
      <c r="AE872" s="318"/>
      <c r="AF872" s="318"/>
      <c r="AG872" s="318"/>
      <c r="AH872" s="411" t="s">
        <v>573</v>
      </c>
      <c r="AI872" s="412"/>
      <c r="AJ872" s="412"/>
      <c r="AK872" s="412"/>
      <c r="AL872" s="315" t="s">
        <v>576</v>
      </c>
      <c r="AM872" s="316"/>
      <c r="AN872" s="316"/>
      <c r="AO872" s="317"/>
      <c r="AP872" s="311" t="s">
        <v>574</v>
      </c>
      <c r="AQ872" s="311"/>
      <c r="AR872" s="311"/>
      <c r="AS872" s="311"/>
      <c r="AT872" s="311"/>
      <c r="AU872" s="311"/>
      <c r="AV872" s="311"/>
      <c r="AW872" s="311"/>
      <c r="AX872" s="311"/>
    </row>
    <row r="873" spans="1:50" ht="30" customHeight="1" x14ac:dyDescent="0.15">
      <c r="A873" s="394">
        <v>3</v>
      </c>
      <c r="B873" s="394">
        <v>1</v>
      </c>
      <c r="C873" s="414" t="s">
        <v>562</v>
      </c>
      <c r="D873" s="408"/>
      <c r="E873" s="408"/>
      <c r="F873" s="408"/>
      <c r="G873" s="408"/>
      <c r="H873" s="408"/>
      <c r="I873" s="408"/>
      <c r="J873" s="409">
        <v>6000012070001</v>
      </c>
      <c r="K873" s="410"/>
      <c r="L873" s="410"/>
      <c r="M873" s="410"/>
      <c r="N873" s="410"/>
      <c r="O873" s="410"/>
      <c r="P873" s="415" t="s">
        <v>571</v>
      </c>
      <c r="Q873" s="307"/>
      <c r="R873" s="307"/>
      <c r="S873" s="307"/>
      <c r="T873" s="307"/>
      <c r="U873" s="307"/>
      <c r="V873" s="307"/>
      <c r="W873" s="307"/>
      <c r="X873" s="307"/>
      <c r="Y873" s="308">
        <v>43</v>
      </c>
      <c r="Z873" s="309"/>
      <c r="AA873" s="309"/>
      <c r="AB873" s="310"/>
      <c r="AC873" s="318"/>
      <c r="AD873" s="318"/>
      <c r="AE873" s="318"/>
      <c r="AF873" s="318"/>
      <c r="AG873" s="318"/>
      <c r="AH873" s="313" t="s">
        <v>574</v>
      </c>
      <c r="AI873" s="314"/>
      <c r="AJ873" s="314"/>
      <c r="AK873" s="314"/>
      <c r="AL873" s="315" t="s">
        <v>577</v>
      </c>
      <c r="AM873" s="316"/>
      <c r="AN873" s="316"/>
      <c r="AO873" s="317"/>
      <c r="AP873" s="311" t="s">
        <v>574</v>
      </c>
      <c r="AQ873" s="311"/>
      <c r="AR873" s="311"/>
      <c r="AS873" s="311"/>
      <c r="AT873" s="311"/>
      <c r="AU873" s="311"/>
      <c r="AV873" s="311"/>
      <c r="AW873" s="311"/>
      <c r="AX873" s="311"/>
    </row>
    <row r="874" spans="1:50" ht="30" customHeight="1" x14ac:dyDescent="0.15">
      <c r="A874" s="394">
        <v>4</v>
      </c>
      <c r="B874" s="394">
        <v>1</v>
      </c>
      <c r="C874" s="414" t="s">
        <v>563</v>
      </c>
      <c r="D874" s="408"/>
      <c r="E874" s="408"/>
      <c r="F874" s="408"/>
      <c r="G874" s="408"/>
      <c r="H874" s="408"/>
      <c r="I874" s="408"/>
      <c r="J874" s="409">
        <v>6000012070001</v>
      </c>
      <c r="K874" s="410"/>
      <c r="L874" s="410"/>
      <c r="M874" s="410"/>
      <c r="N874" s="410"/>
      <c r="O874" s="410"/>
      <c r="P874" s="415" t="s">
        <v>571</v>
      </c>
      <c r="Q874" s="307"/>
      <c r="R874" s="307"/>
      <c r="S874" s="307"/>
      <c r="T874" s="307"/>
      <c r="U874" s="307"/>
      <c r="V874" s="307"/>
      <c r="W874" s="307"/>
      <c r="X874" s="307"/>
      <c r="Y874" s="308">
        <v>42</v>
      </c>
      <c r="Z874" s="309"/>
      <c r="AA874" s="309"/>
      <c r="AB874" s="310"/>
      <c r="AC874" s="318"/>
      <c r="AD874" s="318"/>
      <c r="AE874" s="318"/>
      <c r="AF874" s="318"/>
      <c r="AG874" s="318"/>
      <c r="AH874" s="313" t="s">
        <v>575</v>
      </c>
      <c r="AI874" s="314"/>
      <c r="AJ874" s="314"/>
      <c r="AK874" s="314"/>
      <c r="AL874" s="315" t="s">
        <v>578</v>
      </c>
      <c r="AM874" s="316"/>
      <c r="AN874" s="316"/>
      <c r="AO874" s="317"/>
      <c r="AP874" s="311" t="s">
        <v>574</v>
      </c>
      <c r="AQ874" s="311"/>
      <c r="AR874" s="311"/>
      <c r="AS874" s="311"/>
      <c r="AT874" s="311"/>
      <c r="AU874" s="311"/>
      <c r="AV874" s="311"/>
      <c r="AW874" s="311"/>
      <c r="AX874" s="311"/>
    </row>
    <row r="875" spans="1:50" ht="30" customHeight="1" x14ac:dyDescent="0.15">
      <c r="A875" s="394">
        <v>5</v>
      </c>
      <c r="B875" s="394">
        <v>1</v>
      </c>
      <c r="C875" s="414" t="s">
        <v>564</v>
      </c>
      <c r="D875" s="408"/>
      <c r="E875" s="408"/>
      <c r="F875" s="408"/>
      <c r="G875" s="408"/>
      <c r="H875" s="408"/>
      <c r="I875" s="408"/>
      <c r="J875" s="409">
        <v>6000012070001</v>
      </c>
      <c r="K875" s="410"/>
      <c r="L875" s="410"/>
      <c r="M875" s="410"/>
      <c r="N875" s="410"/>
      <c r="O875" s="410"/>
      <c r="P875" s="415" t="s">
        <v>571</v>
      </c>
      <c r="Q875" s="307"/>
      <c r="R875" s="307"/>
      <c r="S875" s="307"/>
      <c r="T875" s="307"/>
      <c r="U875" s="307"/>
      <c r="V875" s="307"/>
      <c r="W875" s="307"/>
      <c r="X875" s="307"/>
      <c r="Y875" s="308">
        <v>29</v>
      </c>
      <c r="Z875" s="309"/>
      <c r="AA875" s="309"/>
      <c r="AB875" s="310"/>
      <c r="AC875" s="312"/>
      <c r="AD875" s="312"/>
      <c r="AE875" s="312"/>
      <c r="AF875" s="312"/>
      <c r="AG875" s="312"/>
      <c r="AH875" s="313" t="s">
        <v>574</v>
      </c>
      <c r="AI875" s="314"/>
      <c r="AJ875" s="314"/>
      <c r="AK875" s="314"/>
      <c r="AL875" s="315" t="s">
        <v>574</v>
      </c>
      <c r="AM875" s="316"/>
      <c r="AN875" s="316"/>
      <c r="AO875" s="317"/>
      <c r="AP875" s="311" t="s">
        <v>579</v>
      </c>
      <c r="AQ875" s="311"/>
      <c r="AR875" s="311"/>
      <c r="AS875" s="311"/>
      <c r="AT875" s="311"/>
      <c r="AU875" s="311"/>
      <c r="AV875" s="311"/>
      <c r="AW875" s="311"/>
      <c r="AX875" s="311"/>
    </row>
    <row r="876" spans="1:50" ht="30" customHeight="1" x14ac:dyDescent="0.15">
      <c r="A876" s="394">
        <v>6</v>
      </c>
      <c r="B876" s="394">
        <v>1</v>
      </c>
      <c r="C876" s="414" t="s">
        <v>565</v>
      </c>
      <c r="D876" s="408"/>
      <c r="E876" s="408"/>
      <c r="F876" s="408"/>
      <c r="G876" s="408"/>
      <c r="H876" s="408"/>
      <c r="I876" s="408"/>
      <c r="J876" s="409">
        <v>6000012070001</v>
      </c>
      <c r="K876" s="410"/>
      <c r="L876" s="410"/>
      <c r="M876" s="410"/>
      <c r="N876" s="410"/>
      <c r="O876" s="410"/>
      <c r="P876" s="415" t="s">
        <v>571</v>
      </c>
      <c r="Q876" s="307"/>
      <c r="R876" s="307"/>
      <c r="S876" s="307"/>
      <c r="T876" s="307"/>
      <c r="U876" s="307"/>
      <c r="V876" s="307"/>
      <c r="W876" s="307"/>
      <c r="X876" s="307"/>
      <c r="Y876" s="308">
        <v>28</v>
      </c>
      <c r="Z876" s="309"/>
      <c r="AA876" s="309"/>
      <c r="AB876" s="310"/>
      <c r="AC876" s="312"/>
      <c r="AD876" s="312"/>
      <c r="AE876" s="312"/>
      <c r="AF876" s="312"/>
      <c r="AG876" s="312"/>
      <c r="AH876" s="313" t="s">
        <v>572</v>
      </c>
      <c r="AI876" s="314"/>
      <c r="AJ876" s="314"/>
      <c r="AK876" s="314"/>
      <c r="AL876" s="315" t="s">
        <v>572</v>
      </c>
      <c r="AM876" s="316"/>
      <c r="AN876" s="316"/>
      <c r="AO876" s="317"/>
      <c r="AP876" s="311" t="s">
        <v>574</v>
      </c>
      <c r="AQ876" s="311"/>
      <c r="AR876" s="311"/>
      <c r="AS876" s="311"/>
      <c r="AT876" s="311"/>
      <c r="AU876" s="311"/>
      <c r="AV876" s="311"/>
      <c r="AW876" s="311"/>
      <c r="AX876" s="311"/>
    </row>
    <row r="877" spans="1:50" ht="30" customHeight="1" x14ac:dyDescent="0.15">
      <c r="A877" s="394">
        <v>7</v>
      </c>
      <c r="B877" s="394">
        <v>1</v>
      </c>
      <c r="C877" s="414" t="s">
        <v>566</v>
      </c>
      <c r="D877" s="408"/>
      <c r="E877" s="408"/>
      <c r="F877" s="408"/>
      <c r="G877" s="408"/>
      <c r="H877" s="408"/>
      <c r="I877" s="408"/>
      <c r="J877" s="409">
        <v>6000012070001</v>
      </c>
      <c r="K877" s="410"/>
      <c r="L877" s="410"/>
      <c r="M877" s="410"/>
      <c r="N877" s="410"/>
      <c r="O877" s="410"/>
      <c r="P877" s="415" t="s">
        <v>571</v>
      </c>
      <c r="Q877" s="307"/>
      <c r="R877" s="307"/>
      <c r="S877" s="307"/>
      <c r="T877" s="307"/>
      <c r="U877" s="307"/>
      <c r="V877" s="307"/>
      <c r="W877" s="307"/>
      <c r="X877" s="307"/>
      <c r="Y877" s="308">
        <v>26</v>
      </c>
      <c r="Z877" s="309"/>
      <c r="AA877" s="309"/>
      <c r="AB877" s="310"/>
      <c r="AC877" s="312"/>
      <c r="AD877" s="312"/>
      <c r="AE877" s="312"/>
      <c r="AF877" s="312"/>
      <c r="AG877" s="312"/>
      <c r="AH877" s="313" t="s">
        <v>572</v>
      </c>
      <c r="AI877" s="314"/>
      <c r="AJ877" s="314"/>
      <c r="AK877" s="314"/>
      <c r="AL877" s="315" t="s">
        <v>574</v>
      </c>
      <c r="AM877" s="316"/>
      <c r="AN877" s="316"/>
      <c r="AO877" s="317"/>
      <c r="AP877" s="311" t="s">
        <v>574</v>
      </c>
      <c r="AQ877" s="311"/>
      <c r="AR877" s="311"/>
      <c r="AS877" s="311"/>
      <c r="AT877" s="311"/>
      <c r="AU877" s="311"/>
      <c r="AV877" s="311"/>
      <c r="AW877" s="311"/>
      <c r="AX877" s="311"/>
    </row>
    <row r="878" spans="1:50" ht="30" customHeight="1" x14ac:dyDescent="0.15">
      <c r="A878" s="394">
        <v>8</v>
      </c>
      <c r="B878" s="394">
        <v>1</v>
      </c>
      <c r="C878" s="414" t="s">
        <v>567</v>
      </c>
      <c r="D878" s="408"/>
      <c r="E878" s="408"/>
      <c r="F878" s="408"/>
      <c r="G878" s="408"/>
      <c r="H878" s="408"/>
      <c r="I878" s="408"/>
      <c r="J878" s="409">
        <v>6000012070001</v>
      </c>
      <c r="K878" s="410"/>
      <c r="L878" s="410"/>
      <c r="M878" s="410"/>
      <c r="N878" s="410"/>
      <c r="O878" s="410"/>
      <c r="P878" s="415" t="s">
        <v>571</v>
      </c>
      <c r="Q878" s="307"/>
      <c r="R878" s="307"/>
      <c r="S878" s="307"/>
      <c r="T878" s="307"/>
      <c r="U878" s="307"/>
      <c r="V878" s="307"/>
      <c r="W878" s="307"/>
      <c r="X878" s="307"/>
      <c r="Y878" s="308">
        <v>25</v>
      </c>
      <c r="Z878" s="309"/>
      <c r="AA878" s="309"/>
      <c r="AB878" s="310"/>
      <c r="AC878" s="312"/>
      <c r="AD878" s="312"/>
      <c r="AE878" s="312"/>
      <c r="AF878" s="312"/>
      <c r="AG878" s="312"/>
      <c r="AH878" s="313" t="s">
        <v>574</v>
      </c>
      <c r="AI878" s="314"/>
      <c r="AJ878" s="314"/>
      <c r="AK878" s="314"/>
      <c r="AL878" s="315" t="s">
        <v>579</v>
      </c>
      <c r="AM878" s="316"/>
      <c r="AN878" s="316"/>
      <c r="AO878" s="317"/>
      <c r="AP878" s="311" t="s">
        <v>573</v>
      </c>
      <c r="AQ878" s="311"/>
      <c r="AR878" s="311"/>
      <c r="AS878" s="311"/>
      <c r="AT878" s="311"/>
      <c r="AU878" s="311"/>
      <c r="AV878" s="311"/>
      <c r="AW878" s="311"/>
      <c r="AX878" s="311"/>
    </row>
    <row r="879" spans="1:50" ht="30" customHeight="1" x14ac:dyDescent="0.15">
      <c r="A879" s="394">
        <v>9</v>
      </c>
      <c r="B879" s="394">
        <v>1</v>
      </c>
      <c r="C879" s="414" t="s">
        <v>568</v>
      </c>
      <c r="D879" s="408"/>
      <c r="E879" s="408"/>
      <c r="F879" s="408"/>
      <c r="G879" s="408"/>
      <c r="H879" s="408"/>
      <c r="I879" s="408"/>
      <c r="J879" s="409">
        <v>6000012070001</v>
      </c>
      <c r="K879" s="410"/>
      <c r="L879" s="410"/>
      <c r="M879" s="410"/>
      <c r="N879" s="410"/>
      <c r="O879" s="410"/>
      <c r="P879" s="415" t="s">
        <v>571</v>
      </c>
      <c r="Q879" s="307"/>
      <c r="R879" s="307"/>
      <c r="S879" s="307"/>
      <c r="T879" s="307"/>
      <c r="U879" s="307"/>
      <c r="V879" s="307"/>
      <c r="W879" s="307"/>
      <c r="X879" s="307"/>
      <c r="Y879" s="308">
        <v>25</v>
      </c>
      <c r="Z879" s="309"/>
      <c r="AA879" s="309"/>
      <c r="AB879" s="310"/>
      <c r="AC879" s="312"/>
      <c r="AD879" s="312"/>
      <c r="AE879" s="312"/>
      <c r="AF879" s="312"/>
      <c r="AG879" s="312"/>
      <c r="AH879" s="313" t="s">
        <v>574</v>
      </c>
      <c r="AI879" s="314"/>
      <c r="AJ879" s="314"/>
      <c r="AK879" s="314"/>
      <c r="AL879" s="315" t="s">
        <v>575</v>
      </c>
      <c r="AM879" s="316"/>
      <c r="AN879" s="316"/>
      <c r="AO879" s="317"/>
      <c r="AP879" s="311" t="s">
        <v>574</v>
      </c>
      <c r="AQ879" s="311"/>
      <c r="AR879" s="311"/>
      <c r="AS879" s="311"/>
      <c r="AT879" s="311"/>
      <c r="AU879" s="311"/>
      <c r="AV879" s="311"/>
      <c r="AW879" s="311"/>
      <c r="AX879" s="311"/>
    </row>
    <row r="880" spans="1:50" ht="30" customHeight="1" x14ac:dyDescent="0.15">
      <c r="A880" s="394">
        <v>10</v>
      </c>
      <c r="B880" s="394">
        <v>1</v>
      </c>
      <c r="C880" s="414" t="s">
        <v>569</v>
      </c>
      <c r="D880" s="408"/>
      <c r="E880" s="408"/>
      <c r="F880" s="408"/>
      <c r="G880" s="408"/>
      <c r="H880" s="408"/>
      <c r="I880" s="408"/>
      <c r="J880" s="409">
        <v>6000012070001</v>
      </c>
      <c r="K880" s="410"/>
      <c r="L880" s="410"/>
      <c r="M880" s="410"/>
      <c r="N880" s="410"/>
      <c r="O880" s="410"/>
      <c r="P880" s="415" t="s">
        <v>571</v>
      </c>
      <c r="Q880" s="307"/>
      <c r="R880" s="307"/>
      <c r="S880" s="307"/>
      <c r="T880" s="307"/>
      <c r="U880" s="307"/>
      <c r="V880" s="307"/>
      <c r="W880" s="307"/>
      <c r="X880" s="307"/>
      <c r="Y880" s="308">
        <v>22</v>
      </c>
      <c r="Z880" s="309"/>
      <c r="AA880" s="309"/>
      <c r="AB880" s="310"/>
      <c r="AC880" s="312"/>
      <c r="AD880" s="312"/>
      <c r="AE880" s="312"/>
      <c r="AF880" s="312"/>
      <c r="AG880" s="312"/>
      <c r="AH880" s="313" t="s">
        <v>574</v>
      </c>
      <c r="AI880" s="314"/>
      <c r="AJ880" s="314"/>
      <c r="AK880" s="314"/>
      <c r="AL880" s="315" t="s">
        <v>572</v>
      </c>
      <c r="AM880" s="316"/>
      <c r="AN880" s="316"/>
      <c r="AO880" s="317"/>
      <c r="AP880" s="311" t="s">
        <v>580</v>
      </c>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15">
      <c r="A1103" s="394">
        <v>1</v>
      </c>
      <c r="B1103" s="394">
        <v>1</v>
      </c>
      <c r="C1103" s="884"/>
      <c r="D1103" s="884"/>
      <c r="E1103" s="251" t="s">
        <v>550</v>
      </c>
      <c r="F1103" s="883"/>
      <c r="G1103" s="883"/>
      <c r="H1103" s="883"/>
      <c r="I1103" s="883"/>
      <c r="J1103" s="409" t="s">
        <v>550</v>
      </c>
      <c r="K1103" s="410"/>
      <c r="L1103" s="410"/>
      <c r="M1103" s="410"/>
      <c r="N1103" s="410"/>
      <c r="O1103" s="410"/>
      <c r="P1103" s="415" t="s">
        <v>551</v>
      </c>
      <c r="Q1103" s="307"/>
      <c r="R1103" s="307"/>
      <c r="S1103" s="307"/>
      <c r="T1103" s="307"/>
      <c r="U1103" s="307"/>
      <c r="V1103" s="307"/>
      <c r="W1103" s="307"/>
      <c r="X1103" s="307"/>
      <c r="Y1103" s="308" t="s">
        <v>550</v>
      </c>
      <c r="Z1103" s="309"/>
      <c r="AA1103" s="309"/>
      <c r="AB1103" s="310"/>
      <c r="AC1103" s="312"/>
      <c r="AD1103" s="312"/>
      <c r="AE1103" s="312"/>
      <c r="AF1103" s="312"/>
      <c r="AG1103" s="312"/>
      <c r="AH1103" s="313" t="s">
        <v>550</v>
      </c>
      <c r="AI1103" s="314"/>
      <c r="AJ1103" s="314"/>
      <c r="AK1103" s="314"/>
      <c r="AL1103" s="315" t="s">
        <v>552</v>
      </c>
      <c r="AM1103" s="316"/>
      <c r="AN1103" s="316"/>
      <c r="AO1103" s="317"/>
      <c r="AP1103" s="311" t="s">
        <v>550</v>
      </c>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83">
    <cfRule type="expression" dxfId="2095" priority="13883">
      <formula>IF(RIGHT(TEXT(Y783,"0.#"),1)=".",FALSE,TRUE)</formula>
    </cfRule>
    <cfRule type="expression" dxfId="2094" priority="13884">
      <formula>IF(RIGHT(TEXT(Y783,"0.#"),1)=".",TRUE,FALSE)</formula>
    </cfRule>
  </conditionalFormatting>
  <conditionalFormatting sqref="Y792">
    <cfRule type="expression" dxfId="2093" priority="13879">
      <formula>IF(RIGHT(TEXT(Y792,"0.#"),1)=".",FALSE,TRUE)</formula>
    </cfRule>
    <cfRule type="expression" dxfId="2092" priority="13880">
      <formula>IF(RIGHT(TEXT(Y792,"0.#"),1)=".",TRUE,FALSE)</formula>
    </cfRule>
  </conditionalFormatting>
  <conditionalFormatting sqref="Y823:Y830 Y821 Y810:Y817 Y808 Y797:Y804 Y795">
    <cfRule type="expression" dxfId="2091" priority="13661">
      <formula>IF(RIGHT(TEXT(Y795,"0.#"),1)=".",FALSE,TRUE)</formula>
    </cfRule>
    <cfRule type="expression" dxfId="2090" priority="13662">
      <formula>IF(RIGHT(TEXT(Y795,"0.#"),1)=".",TRUE,FALSE)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84:Y791 Y782">
    <cfRule type="expression" dxfId="2083" priority="13685">
      <formula>IF(RIGHT(TEXT(Y782,"0.#"),1)=".",FALSE,TRUE)</formula>
    </cfRule>
    <cfRule type="expression" dxfId="2082" priority="13686">
      <formula>IF(RIGHT(TEXT(Y782,"0.#"),1)=".",TRUE,FALSE)</formula>
    </cfRule>
  </conditionalFormatting>
  <conditionalFormatting sqref="AU783">
    <cfRule type="expression" dxfId="2081" priority="13683">
      <formula>IF(RIGHT(TEXT(AU783,"0.#"),1)=".",FALSE,TRUE)</formula>
    </cfRule>
    <cfRule type="expression" dxfId="2080" priority="13684">
      <formula>IF(RIGHT(TEXT(AU783,"0.#"),1)=".",TRUE,FALSE)</formula>
    </cfRule>
  </conditionalFormatting>
  <conditionalFormatting sqref="AU792">
    <cfRule type="expression" dxfId="2079" priority="13681">
      <formula>IF(RIGHT(TEXT(AU792,"0.#"),1)=".",FALSE,TRUE)</formula>
    </cfRule>
    <cfRule type="expression" dxfId="2078" priority="13682">
      <formula>IF(RIGHT(TEXT(AU792,"0.#"),1)=".",TRUE,FALSE)</formula>
    </cfRule>
  </conditionalFormatting>
  <conditionalFormatting sqref="AU784:AU791 AU782">
    <cfRule type="expression" dxfId="2077" priority="13679">
      <formula>IF(RIGHT(TEXT(AU782,"0.#"),1)=".",FALSE,TRUE)</formula>
    </cfRule>
    <cfRule type="expression" dxfId="2076" priority="13680">
      <formula>IF(RIGHT(TEXT(AU782,"0.#"),1)=".",TRUE,FALSE)</formula>
    </cfRule>
  </conditionalFormatting>
  <conditionalFormatting sqref="Y822 Y809 Y796">
    <cfRule type="expression" dxfId="2075" priority="13665">
      <formula>IF(RIGHT(TEXT(Y796,"0.#"),1)=".",FALSE,TRUE)</formula>
    </cfRule>
    <cfRule type="expression" dxfId="2074" priority="13666">
      <formula>IF(RIGHT(TEXT(Y796,"0.#"),1)=".",TRUE,FALSE)</formula>
    </cfRule>
  </conditionalFormatting>
  <conditionalFormatting sqref="Y831 Y818 Y805">
    <cfRule type="expression" dxfId="2073" priority="13663">
      <formula>IF(RIGHT(TEXT(Y805,"0.#"),1)=".",FALSE,TRUE)</formula>
    </cfRule>
    <cfRule type="expression" dxfId="2072" priority="13664">
      <formula>IF(RIGHT(TEXT(Y805,"0.#"),1)=".",TRUE,FALSE)</formula>
    </cfRule>
  </conditionalFormatting>
  <conditionalFormatting sqref="AU822 AU809 AU796">
    <cfRule type="expression" dxfId="2071" priority="13659">
      <formula>IF(RIGHT(TEXT(AU796,"0.#"),1)=".",FALSE,TRUE)</formula>
    </cfRule>
    <cfRule type="expression" dxfId="2070" priority="13660">
      <formula>IF(RIGHT(TEXT(AU796,"0.#"),1)=".",TRUE,FALSE)</formula>
    </cfRule>
  </conditionalFormatting>
  <conditionalFormatting sqref="AU831 AU818 AU805">
    <cfRule type="expression" dxfId="2069" priority="13657">
      <formula>IF(RIGHT(TEXT(AU805,"0.#"),1)=".",FALSE,TRUE)</formula>
    </cfRule>
    <cfRule type="expression" dxfId="2068" priority="13658">
      <formula>IF(RIGHT(TEXT(AU805,"0.#"),1)=".",TRUE,FALSE)</formula>
    </cfRule>
  </conditionalFormatting>
  <conditionalFormatting sqref="AU823:AU830 AU821 AU810:AU817 AU808 AU797:AU804 AU795">
    <cfRule type="expression" dxfId="2067" priority="13655">
      <formula>IF(RIGHT(TEXT(AU795,"0.#"),1)=".",FALSE,TRUE)</formula>
    </cfRule>
    <cfRule type="expression" dxfId="2066" priority="13656">
      <formula>IF(RIGHT(TEXT(AU795,"0.#"),1)=".",TRUE,FALSE)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E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t="s">
        <v>486</v>
      </c>
      <c r="H14" s="13" t="str">
        <f t="shared" si="1"/>
        <v>労働保険特別会計雇用勘定</v>
      </c>
      <c r="I14" s="13" t="str">
        <f t="shared" si="5"/>
        <v>一般会計、労働保険特別会計雇用勘定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一般会計、労働保険特別会計雇用勘定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一般会計、労働保険特別会計雇用勘定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一般会計、労働保険特別会計雇用勘定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一般会計、労働保険特別会計雇用勘定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一般会計、労働保険特別会計雇用勘定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一般会計、労働保険特別会計雇用勘定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一般会計、労働保険特別会計雇用勘定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一般会計、労働保険特別会計雇用勘定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一般会計、労働保険特別会計雇用勘定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一般会計、労働保険特別会計雇用勘定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一般会計、労働保険特別会計雇用勘定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一般会計、労働保険特別会計雇用勘定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一般会計、労働保険特別会計雇用勘定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2020-09-15T08:01:17Z</cp:lastPrinted>
  <dcterms:created xsi:type="dcterms:W3CDTF">2012-03-13T00:50:25Z</dcterms:created>
  <dcterms:modified xsi:type="dcterms:W3CDTF">2020-10-02T04:05:46Z</dcterms:modified>
</cp:coreProperties>
</file>