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<sst xmlns="http://schemas.openxmlformats.org/spreadsheetml/2006/main" count="3049" uniqueCount="705">
  <si>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</si>
  <si>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</si>
  <si>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</si>
  <si>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</si>
  <si>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</si>
  <si>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</si>
  <si>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</si>
  <si>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</si>
  <si>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</si>
  <si>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</si>
  <si>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</si>
  <si>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</si>
  <si>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</si>
  <si>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</si>
  <si>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</si>
  <si>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</si>
  <si>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</si>
  <si>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</si>
  <si>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</si>
  <si>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</si>
  <si>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</si>
  <si>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</si>
  <si>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</si>
  <si>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</si>
  <si>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</si>
  <si>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</si>
  <si>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</si>
  <si>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</si>
  <si>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</si>
  <si>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</si>
  <si>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</si>
  <si>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</si>
  <si>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</si>
  <si>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</si>
  <si>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</si>
  <si>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</si>
  <si>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</si>
  <si>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</si>
  <si>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</si>
  <si>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</si>
  <si>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</si>
  <si>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</si>
  <si>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</si>
  <si>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</si>
  <si>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</si>
  <si>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</si>
  <si>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</si>
  <si>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</si>
  <si>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</si>
  <si>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</si>
  <si>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</si>
  <si>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</si>
  <si>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</si>
  <si>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</si>
  <si>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</si>
  <si>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</si>
  <si>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</si>
  <si>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</si>
  <si>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</si>
  <si>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</si>
  <si>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</si>
  <si>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</si>
  <si>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</si>
  <si>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</si>
  <si>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</si>
  <si>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</si>
  <si>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</si>
  <si>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</si>
  <si>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</si>
  <si>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</si>
  <si>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</si>
  <si>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</si>
  <si>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</si>
  <si>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</si>
  <si>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</si>
  <si>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</si>
  <si>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</si>
  <si>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</si>
  <si>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</si>
  <si>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</si>
  <si>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</si>
  <si>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</si>
  <si>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</si>
  <si>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</si>
  <si>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</si>
  <si>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</si>
  <si>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</si>
  <si>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</si>
  <si>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</si>
  <si>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</si>
  <si>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</si>
  <si>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</si>
  <si>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</si>
  <si>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</si>
  <si>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</si>
  <si>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</si>
  <si>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</si>
  <si>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</si>
  <si>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</si>
  <si>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</si>
  <si>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</si>
  <si>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</si>
  <si>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</si>
  <si>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</si>
  <si>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</si>
  <si>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</si>
  <si>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</si>
  <si>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</si>
  <si>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</si>
  <si>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</si>
  <si>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</si>
  <si>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</si>
  <si>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</si>
  <si>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</si>
  <si>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</si>
  <si>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</si>
  <si>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</si>
  <si>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</si>
  <si>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</si>
  <si>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</si>
  <si>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</si>
  <si>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</si>
  <si>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</si>
  <si>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</si>
  <si>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</si>
  <si>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</si>
  <si>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</si>
  <si>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</si>
  <si>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</si>
  <si>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</si>
  <si>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</si>
  <si>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</si>
  <si>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</si>
  <si>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</si>
  <si>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</si>
  <si>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</si>
  <si>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</si>
  <si>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</si>
  <si>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</si>
  <si>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</si>
  <si>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</si>
  <si>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</si>
  <si>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</si>
  <si>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</si>
  <si>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</si>
  <si>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</si>
  <si>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</si>
  <si>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</si>
  <si>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</si>
  <si>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</si>
  <si>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</si>
  <si>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</si>
  <si>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</si>
  <si>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</si>
  <si>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</si>
  <si>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</si>
  <si>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</si>
  <si>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</si>
  <si>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</si>
  <si>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</si>
  <si>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</si>
  <si>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</si>
  <si>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</si>
  <si>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</si>
  <si>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</si>
  <si>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</si>
  <si>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</si>
  <si>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</si>
  <si>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</si>
  <si>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</si>
  <si>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</si>
  <si>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</si>
  <si>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</si>
  <si>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</si>
  <si>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</si>
  <si>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</si>
  <si>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</si>
  <si>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</si>
  <si>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</si>
  <si>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</si>
  <si>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</si>
  <si>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</si>
  <si>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</si>
  <si>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</si>
  <si>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</si>
  <si>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</si>
  <si>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</si>
  <si>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</si>
  <si>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</si>
  <si>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</si>
  <si>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</si>
  <si>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</si>
  <si>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</si>
  <si>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</si>
  <si>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</si>
  <si>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</si>
  <si>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</si>
  <si>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</si>
  <si>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</si>
  <si>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</si>
  <si>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</si>
  <si>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</si>
  <si>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</si>
  <si>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</si>
  <si>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</si>
  <si>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</si>
  <si>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</si>
  <si>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</si>
  <si>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</si>
  <si>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</si>
  <si>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</si>
  <si>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</si>
  <si>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</si>
  <si>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</si>
  <si>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</si>
  <si>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</si>
  <si>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</si>
  <si>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</si>
  <si>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</si>
  <si>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</si>
  <si>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</si>
  <si>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</si>
  <si>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</si>
  <si>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</si>
  <si>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</si>
  <si>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</si>
  <si>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</si>
  <si>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</si>
  <si>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</si>
  <si>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</si>
  <si>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</si>
  <si>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</si>
  <si>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</si>
  <si>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</si>
  <si>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</si>
  <si>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</si>
  <si>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</si>
  <si>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</si>
  <si>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</si>
  <si>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</si>
  <si>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</si>
  <si>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</si>
  <si>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</si>
  <si>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</si>
  <si>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</si>
  <si>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</si>
  <si>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</si>
  <si>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</si>
  <si>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</si>
  <si>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</si>
  <si>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</si>
  <si>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</si>
  <si>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</si>
  <si>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</si>
  <si>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</si>
  <si>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</si>
  <si>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</si>
  <si>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</si>
  <si>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</si>
  <si>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</si>
  <si>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</si>
  <si>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</si>
  <si>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</si>
  <si>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</si>
  <si>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</si>
  <si>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</si>
  <si>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</si>
  <si>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</si>
  <si>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</si>
  <si>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</si>
  <si>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</si>
  <si>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</si>
  <si>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</si>
  <si>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</si>
  <si>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</si>
  <si>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</si>
  <si>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</si>
  <si>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</si>
  <si>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</si>
  <si>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</si>
  <si>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</si>
  <si>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</si>
  <si>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</si>
  <si>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</si>
  <si>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</si>
  <si>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</si>
  <si>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</si>
  <si>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</si>
  <si>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</si>
  <si>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</si>
  <si>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</si>
  <si>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</si>
  <si>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</si>
  <si>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</si>
  <si>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</si>
  <si>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</si>
  <si>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</si>
  <si>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</si>
  <si>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</si>
  <si>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</si>
  <si>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</si>
  <si>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</si>
  <si>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</si>
  <si>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</si>
  <si>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</si>
  <si>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</si>
  <si>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</si>
  <si>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</si>
  <si>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</si>
  <si>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</si>
  <si>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</si>
  <si>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</si>
  <si>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</si>
  <si>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</si>
  <si>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</si>
  <si>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</si>
  <si>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</si>
  <si>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</si>
  <si>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</si>
  <si>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</si>
  <si>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</si>
  <si>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</si>
  <si>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</si>
  <si>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</si>
  <si>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</si>
  <si>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</si>
  <si>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</si>
  <si>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</si>
  <si>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</si>
  <si>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</si>
  <si>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</si>
  <si>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</si>
  <si>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</si>
  <si>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</si>
  <si>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</si>
  <si>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</si>
  <si>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</si>
  <si>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</si>
  <si>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</si>
  <si>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</si>
  <si>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</si>
  <si>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</si>
  <si>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</si>
  <si>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</si>
  <si>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</si>
  <si>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</si>
  <si>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</si>
  <si>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</si>
  <si>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</si>
  <si>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</si>
  <si>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</si>
  <si>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</si>
  <si>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</si>
  <si>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</si>
  <si>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</si>
  <si>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</si>
  <si>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</si>
  <si>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</si>
  <si>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</si>
  <si>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</si>
  <si>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</si>
  <si>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</si>
  <si>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</si>
  <si>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</si>
  <si>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</si>
  <si>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</si>
  <si>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</si>
  <si>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</si>
  <si>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</si>
  <si>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</si>
  <si>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</si>
  <si>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</si>
  <si>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</si>
  <si>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</si>
  <si>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</si>
  <si>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</si>
  <si>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</si>
  <si>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</si>
  <si>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</si>
  <si>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</si>
  <si>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</si>
  <si>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</si>
  <si>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</si>
  <si>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</si>
  <si>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</si>
  <si>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</si>
  <si>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</si>
  <si>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</si>
  <si>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</si>
  <si>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</si>
  <si>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</si>
  <si>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</si>
  <si>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</si>
  <si>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</si>
  <si>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</si>
  <si>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</si>
  <si>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</si>
  <si>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</si>
  <si>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</si>
  <si>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</si>
  <si>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</si>
  <si>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</si>
  <si>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</si>
  <si>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</si>
  <si>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</si>
  <si>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</si>
  <si>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</si>
  <si>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</si>
  <si>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</si>
  <si>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</si>
  <si>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</si>
  <si>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</si>
  <si>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</si>
  <si>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</si>
  <si>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</si>
  <si>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</si>
  <si>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</si>
  <si>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</si>
  <si>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</si>
  <si>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</si>
  <si>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</si>
  <si>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</si>
  <si>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</si>
  <si>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</si>
  <si>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</si>
  <si>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</si>
  <si>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</si>
  <si>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</si>
  <si>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</si>
  <si>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</si>
  <si>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</si>
  <si>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</si>
  <si>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</si>
  <si>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</si>
  <si>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</si>
  <si>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</si>
  <si>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</si>
  <si>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</si>
  <si>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</si>
  <si>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</si>
  <si>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</si>
  <si>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</si>
  <si>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</si>
  <si>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</si>
  <si>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</si>
  <si>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</si>
  <si>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</si>
  <si>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</si>
  <si>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</si>
  <si>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</si>
  <si>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</si>
  <si>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</si>
  <si>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</si>
  <si>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</si>
  <si>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</si>
  <si>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</si>
  <si>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</si>
  <si>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</si>
  <si>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</si>
  <si>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</si>
  <si>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</si>
  <si>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</si>
  <si>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</si>
  <si>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</si>
  <si>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</si>
  <si>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</si>
  <si>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</si>
  <si>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</si>
  <si>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</si>
  <si>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</si>
  <si>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</si>
  <si>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</si>
  <si>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</si>
  <si>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</si>
  <si>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</si>
  <si>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</si>
  <si>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</si>
  <si>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</si>
  <si>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</si>
  <si>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</si>
  <si>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</si>
  <si>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</si>
  <si>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</si>
  <si>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</si>
  <si>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</si>
  <si>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</si>
  <si>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</si>
  <si>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</si>
  <si>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</si>
  <si>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</si>
  <si>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</si>
  <si>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</si>
  <si>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</si>
  <si>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</si>
  <si>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</si>
  <si>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</si>
  <si>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</si>
  <si>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</si>
  <si>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</si>
  <si>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</si>
  <si>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</si>
  <si>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</si>
  <si>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</si>
  <si>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</si>
  <si>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</si>
  <si>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</si>
  <si>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</si>
  <si>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</si>
  <si>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</si>
  <si>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</si>
  <si>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</si>
  <si>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</si>
  <si>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</si>
  <si>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</si>
  <si>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</si>
  <si>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</si>
  <si>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</si>
  <si>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</si>
  <si>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</si>
  <si>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</si>
  <si>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</si>
  <si>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</si>
  <si>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</si>
  <si>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</si>
  <si>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</si>
  <si>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</si>
  <si>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</si>
  <si>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</si>
  <si>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</si>
  <si>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</si>
  <si>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</si>
  <si>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</si>
  <si>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</si>
  <si>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</si>
  <si>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</si>
  <si>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</si>
  <si>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</si>
  <si>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</si>
  <si>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</si>
  <si>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</si>
  <si>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</si>
  <si>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</si>
  <si>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</si>
  <si>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</si>
  <si>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</si>
  <si>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</si>
  <si>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</si>
  <si>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</si>
  <si>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</si>
  <si>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</si>
  <si>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</si>
  <si>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</si>
  <si>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</si>
  <si>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</si>
  <si>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</si>
  <si>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</si>
  <si>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</si>
  <si>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</si>
  <si>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</si>
  <si>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新卒者等に対する就職支援</t>
  </si>
  <si>
    <t>厚生労働省</t>
  </si>
  <si>
    <t>人材開発統括官</t>
  </si>
  <si>
    <t>若年者・キャリア形成支援担当参事官室</t>
  </si>
  <si>
    <t>○</t>
  </si>
  <si>
    <t>雇用保険法第62条第1項第6号</t>
    <phoneticPr fontId="5"/>
  </si>
  <si>
    <t>ニッポン一億総活躍プラン（平成28年6月2日）
未来投資戦略２０１７（平成29年6月9日）
働き方改革実行計画（平成29年3月28日）</t>
  </si>
  <si>
    <t>新卒者及び既卒者等に対して各段階で就職に向けた適切な支援を行うことで、若年者のキャリア形成・雇用拡大を図る。</t>
    <phoneticPr fontId="5"/>
  </si>
  <si>
    <t>-</t>
  </si>
  <si>
    <t>諸謝金（雇用勘定）</t>
    <rPh sb="0" eb="1">
      <t>ショ</t>
    </rPh>
    <rPh sb="1" eb="3">
      <t>シャキン</t>
    </rPh>
    <rPh sb="4" eb="6">
      <t>コヨウ</t>
    </rPh>
    <rPh sb="6" eb="8">
      <t>カンジョウ</t>
    </rPh>
    <phoneticPr fontId="5"/>
  </si>
  <si>
    <t>庁費（雇用勘定）</t>
    <rPh sb="0" eb="1">
      <t>チョウ</t>
    </rPh>
    <rPh sb="1" eb="2">
      <t>ヒ</t>
    </rPh>
    <rPh sb="3" eb="5">
      <t>コヨウ</t>
    </rPh>
    <rPh sb="5" eb="7">
      <t>カンジョウ</t>
    </rPh>
    <phoneticPr fontId="5"/>
  </si>
  <si>
    <t>諸謝金（一般会計）</t>
    <rPh sb="0" eb="1">
      <t>ショ</t>
    </rPh>
    <rPh sb="1" eb="3">
      <t>シャキン</t>
    </rPh>
    <rPh sb="4" eb="6">
      <t>イッパン</t>
    </rPh>
    <rPh sb="6" eb="8">
      <t>カイケイ</t>
    </rPh>
    <phoneticPr fontId="5"/>
  </si>
  <si>
    <t>庁費（一般会計）</t>
    <rPh sb="0" eb="1">
      <t>チョウ</t>
    </rPh>
    <rPh sb="1" eb="2">
      <t>ヒ</t>
    </rPh>
    <rPh sb="3" eb="5">
      <t>イッパン</t>
    </rPh>
    <rPh sb="5" eb="7">
      <t>カイケイ</t>
    </rPh>
    <phoneticPr fontId="5"/>
  </si>
  <si>
    <t>就職支援ナビゲーターの支援による正社員就職者数を17万８千人以上とする。</t>
    <rPh sb="0" eb="2">
      <t>シュウショク</t>
    </rPh>
    <rPh sb="2" eb="4">
      <t>シエン</t>
    </rPh>
    <rPh sb="11" eb="13">
      <t>シエン</t>
    </rPh>
    <rPh sb="16" eb="19">
      <t>セイシャイン</t>
    </rPh>
    <rPh sb="19" eb="22">
      <t>シュウショクシャ</t>
    </rPh>
    <rPh sb="22" eb="23">
      <t>スウ</t>
    </rPh>
    <rPh sb="26" eb="27">
      <t>マン</t>
    </rPh>
    <rPh sb="28" eb="30">
      <t>センニン</t>
    </rPh>
    <rPh sb="30" eb="32">
      <t>イジョウ</t>
    </rPh>
    <phoneticPr fontId="5"/>
  </si>
  <si>
    <t>人</t>
    <rPh sb="0" eb="1">
      <t>ニン</t>
    </rPh>
    <phoneticPr fontId="5"/>
  </si>
  <si>
    <t>-</t>
    <phoneticPr fontId="5"/>
  </si>
  <si>
    <t>-</t>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</si>
  <si>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</si>
  <si>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人</t>
    <rPh sb="0" eb="1">
      <t>ニン</t>
    </rPh>
    <phoneticPr fontId="5"/>
  </si>
  <si>
    <t>新卒応援ハローワークにおける正社員就職者数</t>
    <rPh sb="0" eb="2">
      <t>シンソツ</t>
    </rPh>
    <rPh sb="2" eb="4">
      <t>オウエン</t>
    </rPh>
    <rPh sb="14" eb="17">
      <t>セイシャイン</t>
    </rPh>
    <rPh sb="17" eb="20">
      <t>シュウショクシャ</t>
    </rPh>
    <rPh sb="20" eb="21">
      <t>スウ</t>
    </rPh>
    <phoneticPr fontId="5"/>
  </si>
  <si>
    <t>新卒応援ハローワークにおける利用者数</t>
    <rPh sb="0" eb="2">
      <t>シンソツ</t>
    </rPh>
    <rPh sb="2" eb="4">
      <t>オウエン</t>
    </rPh>
    <rPh sb="14" eb="17">
      <t>リヨウシャ</t>
    </rPh>
    <rPh sb="17" eb="18">
      <t>スウ</t>
    </rPh>
    <phoneticPr fontId="5"/>
  </si>
  <si>
    <t>-</t>
    <phoneticPr fontId="5"/>
  </si>
  <si>
    <t>執行額（百万円）／
新卒応援ハローワークにおける就職者数　</t>
    <rPh sb="0" eb="2">
      <t>シッコウ</t>
    </rPh>
    <rPh sb="2" eb="3">
      <t>ガク</t>
    </rPh>
    <rPh sb="4" eb="5">
      <t>ヒャク</t>
    </rPh>
    <rPh sb="5" eb="7">
      <t>マンエン</t>
    </rPh>
    <rPh sb="10" eb="12">
      <t>シンソツ</t>
    </rPh>
    <rPh sb="12" eb="14">
      <t>オウエン</t>
    </rPh>
    <rPh sb="24" eb="27">
      <t>シュウショクシャ</t>
    </rPh>
    <rPh sb="27" eb="28">
      <t>スウ</t>
    </rPh>
    <phoneticPr fontId="5"/>
  </si>
  <si>
    <t>円</t>
    <rPh sb="0" eb="1">
      <t>エン</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</si>
  <si>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</si>
  <si>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</si>
  <si>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新卒応援ハローワークにおける正社員就職者数</t>
    <phoneticPr fontId="5"/>
  </si>
  <si>
    <t>就職支援ナビゲーターの支援による正社員就職者数</t>
    <phoneticPr fontId="5"/>
  </si>
  <si>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（※）新卒応援ハローワークの正社員正社員就職者数、就職支援ナビゲーターの支援による正社員就職者数</t>
    <rPh sb="117" eb="119">
      <t>シュウショク</t>
    </rPh>
    <rPh sb="119" eb="121">
      <t>シエン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</si>
  <si>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</si>
  <si>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</si>
  <si>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</si>
  <si>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</si>
  <si>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</si>
  <si>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</si>
  <si>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</si>
  <si>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</si>
  <si>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</si>
  <si>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</si>
  <si>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未内定者が一定数いる中で、ターゲットを絞り明確な数値目標を設けて実施しており、今後我が国の社会・経済を担う新規学卒者を就職させることは極めて重要であり、優先度は高い。</t>
    <phoneticPr fontId="5"/>
  </si>
  <si>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</si>
  <si>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</si>
  <si>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有</t>
  </si>
  <si>
    <t>我が国の社会・経済を担うべき新規学校卒業者に対して、無料の職業紹介を始めとする支援を行っている。</t>
    <phoneticPr fontId="5"/>
  </si>
  <si>
    <t>国による就職支援は、学校、民間等による支援では不十分な部分（支援対象、支援時期等）を担っており、過剰な支出は行っていない。</t>
    <phoneticPr fontId="5"/>
  </si>
  <si>
    <t>‐</t>
  </si>
  <si>
    <t>国による就職支援は、学校、民間等による支援では不十分な部分（支援対象、支援時期等）を担っており、不必要な支出は行っていない。</t>
    <phoneticPr fontId="5"/>
  </si>
  <si>
    <t>直接実施分及び委託実施分双方で一般競争入札を実施している。</t>
    <phoneticPr fontId="5"/>
  </si>
  <si>
    <t>成果目標を見据えた実績となっている。</t>
    <phoneticPr fontId="5"/>
  </si>
  <si>
    <t>本事業においては、一定の成果をあげており、現状において他に代替する手段・方法は考えられない。</t>
    <phoneticPr fontId="5"/>
  </si>
  <si>
    <t>799</t>
    <phoneticPr fontId="5"/>
  </si>
  <si>
    <t>799</t>
    <phoneticPr fontId="5"/>
  </si>
  <si>
    <t>705</t>
    <phoneticPr fontId="5"/>
  </si>
  <si>
    <t>547</t>
    <phoneticPr fontId="5"/>
  </si>
  <si>
    <t>544</t>
    <phoneticPr fontId="5"/>
  </si>
  <si>
    <t>542</t>
    <phoneticPr fontId="5"/>
  </si>
  <si>
    <t>546</t>
    <phoneticPr fontId="5"/>
  </si>
  <si>
    <t>541</t>
    <phoneticPr fontId="5"/>
  </si>
  <si>
    <t>事業費</t>
    <rPh sb="0" eb="3">
      <t>ジギョウヒ</t>
    </rPh>
    <phoneticPr fontId="5"/>
  </si>
  <si>
    <t>人件費</t>
    <rPh sb="0" eb="3">
      <t>ジンケンヒ</t>
    </rPh>
    <phoneticPr fontId="5"/>
  </si>
  <si>
    <t>職業相談員等の経費</t>
    <rPh sb="0" eb="2">
      <t>ショクギョウ</t>
    </rPh>
    <rPh sb="2" eb="5">
      <t>ソウダンイン</t>
    </rPh>
    <rPh sb="5" eb="6">
      <t>トウ</t>
    </rPh>
    <rPh sb="7" eb="9">
      <t>ケイヒ</t>
    </rPh>
    <phoneticPr fontId="5"/>
  </si>
  <si>
    <t>管理費</t>
    <rPh sb="0" eb="3">
      <t>カンリヒ</t>
    </rPh>
    <phoneticPr fontId="5"/>
  </si>
  <si>
    <t>消費税</t>
    <rPh sb="0" eb="3">
      <t>ショウヒゼイ</t>
    </rPh>
    <phoneticPr fontId="5"/>
  </si>
  <si>
    <t>講師等謝金等</t>
    <rPh sb="0" eb="2">
      <t>コウシ</t>
    </rPh>
    <rPh sb="2" eb="3">
      <t>トウ</t>
    </rPh>
    <rPh sb="3" eb="5">
      <t>シャキン</t>
    </rPh>
    <rPh sb="5" eb="6">
      <t>トウ</t>
    </rPh>
    <phoneticPr fontId="5"/>
  </si>
  <si>
    <t>D.事業主A</t>
    <rPh sb="2" eb="5">
      <t>ジギョウヌシ</t>
    </rPh>
    <phoneticPr fontId="5"/>
  </si>
  <si>
    <t>賃金</t>
    <rPh sb="0" eb="2">
      <t>チンギン</t>
    </rPh>
    <phoneticPr fontId="5"/>
  </si>
  <si>
    <t>就職困窮者の雇入れに対する賃金に充当</t>
    <rPh sb="0" eb="2">
      <t>シュウショク</t>
    </rPh>
    <rPh sb="2" eb="5">
      <t>コンキュウシャ</t>
    </rPh>
    <rPh sb="6" eb="8">
      <t>ヤトイイ</t>
    </rPh>
    <rPh sb="10" eb="11">
      <t>タイ</t>
    </rPh>
    <rPh sb="13" eb="15">
      <t>チンギン</t>
    </rPh>
    <rPh sb="16" eb="18">
      <t>ジュウトウ</t>
    </rPh>
    <phoneticPr fontId="5"/>
  </si>
  <si>
    <t>新卒応援ハローワーク等にジョブサポーター等を配置しきめ細かな就職支援を実施</t>
    <phoneticPr fontId="5"/>
  </si>
  <si>
    <t>新卒応援ハローワーク等にジョブサポーター等を配置しきめ細かな就職支援を実施</t>
    <phoneticPr fontId="5"/>
  </si>
  <si>
    <t>新卒応援ハローワーク等にジョブサポーター等を配置しきめ細かな就職支援を実施</t>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</si>
  <si>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</si>
  <si>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</si>
  <si>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</si>
  <si>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</si>
  <si>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</si>
  <si>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</si>
  <si>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</si>
  <si>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</si>
  <si>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</si>
  <si>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</si>
  <si>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</si>
  <si>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大原出版株式会社</t>
    <rPh sb="0" eb="2">
      <t>オオハラ</t>
    </rPh>
    <rPh sb="2" eb="4">
      <t>シュッパン</t>
    </rPh>
    <rPh sb="4" eb="6">
      <t>カブシキ</t>
    </rPh>
    <rPh sb="6" eb="8">
      <t>ガイシャ</t>
    </rPh>
    <phoneticPr fontId="5"/>
  </si>
  <si>
    <t>学生に対する就職ガイダンス</t>
    <rPh sb="0" eb="2">
      <t>ガクセイ</t>
    </rPh>
    <rPh sb="3" eb="4">
      <t>タイ</t>
    </rPh>
    <rPh sb="6" eb="8">
      <t>シュウショク</t>
    </rPh>
    <phoneticPr fontId="5"/>
  </si>
  <si>
    <t>サクセス・ベル株式会社</t>
    <rPh sb="7" eb="11">
      <t>カブシキガイシャ</t>
    </rPh>
    <phoneticPr fontId="5"/>
  </si>
  <si>
    <t>株式会社アイネット</t>
    <rPh sb="0" eb="4">
      <t>カブシキガイシャ</t>
    </rPh>
    <phoneticPr fontId="5"/>
  </si>
  <si>
    <t>株式会社オリエンタル物流</t>
    <rPh sb="0" eb="4">
      <t>カブシキガイシャ</t>
    </rPh>
    <rPh sb="10" eb="12">
      <t>ブツリュウ</t>
    </rPh>
    <phoneticPr fontId="5"/>
  </si>
  <si>
    <t>労働法制eラーニングの運用保守及び周知広報業務</t>
    <rPh sb="0" eb="2">
      <t>ロウドウ</t>
    </rPh>
    <rPh sb="2" eb="4">
      <t>ホウセイ</t>
    </rPh>
    <rPh sb="11" eb="13">
      <t>ウンヨウ</t>
    </rPh>
    <rPh sb="13" eb="15">
      <t>ホシュ</t>
    </rPh>
    <rPh sb="15" eb="16">
      <t>オヨ</t>
    </rPh>
    <rPh sb="17" eb="19">
      <t>シュウチ</t>
    </rPh>
    <rPh sb="19" eb="21">
      <t>コウホウ</t>
    </rPh>
    <rPh sb="21" eb="23">
      <t>ギョウム</t>
    </rPh>
    <phoneticPr fontId="5"/>
  </si>
  <si>
    <t>ユースエール認定制度の周知・広報等</t>
    <rPh sb="6" eb="8">
      <t>ニンテイ</t>
    </rPh>
    <rPh sb="8" eb="10">
      <t>セイド</t>
    </rPh>
    <rPh sb="11" eb="13">
      <t>シュウチ</t>
    </rPh>
    <rPh sb="14" eb="16">
      <t>コウホウ</t>
    </rPh>
    <rPh sb="16" eb="17">
      <t>トウ</t>
    </rPh>
    <phoneticPr fontId="5"/>
  </si>
  <si>
    <t>若者雇用促進総合サイトの運営等</t>
    <rPh sb="0" eb="2">
      <t>ワカモノ</t>
    </rPh>
    <rPh sb="2" eb="4">
      <t>コヨウ</t>
    </rPh>
    <rPh sb="4" eb="6">
      <t>ソクシン</t>
    </rPh>
    <rPh sb="6" eb="8">
      <t>ソウゴウ</t>
    </rPh>
    <rPh sb="12" eb="14">
      <t>ウンエイ</t>
    </rPh>
    <rPh sb="14" eb="15">
      <t>トウ</t>
    </rPh>
    <phoneticPr fontId="5"/>
  </si>
  <si>
    <t>VPI職業興味検査問題・回答用紙他の購入</t>
    <rPh sb="3" eb="5">
      <t>ショクギョウ</t>
    </rPh>
    <rPh sb="5" eb="7">
      <t>キョウミ</t>
    </rPh>
    <rPh sb="7" eb="9">
      <t>ケンサ</t>
    </rPh>
    <rPh sb="9" eb="11">
      <t>モンダイ</t>
    </rPh>
    <rPh sb="12" eb="14">
      <t>カイトウ</t>
    </rPh>
    <rPh sb="14" eb="16">
      <t>ヨウシ</t>
    </rPh>
    <rPh sb="16" eb="17">
      <t>ホカ</t>
    </rPh>
    <rPh sb="18" eb="20">
      <t>コウニュウ</t>
    </rPh>
    <phoneticPr fontId="5"/>
  </si>
  <si>
    <t>一般職業適性検査等の印刷</t>
    <rPh sb="0" eb="2">
      <t>イッパン</t>
    </rPh>
    <rPh sb="2" eb="4">
      <t>ショクギョウ</t>
    </rPh>
    <rPh sb="4" eb="6">
      <t>テキセイ</t>
    </rPh>
    <rPh sb="6" eb="8">
      <t>ケンサ</t>
    </rPh>
    <rPh sb="8" eb="9">
      <t>トウ</t>
    </rPh>
    <rPh sb="10" eb="12">
      <t>インサツ</t>
    </rPh>
    <phoneticPr fontId="5"/>
  </si>
  <si>
    <t>一般職業適性検査等の発送</t>
    <rPh sb="0" eb="2">
      <t>イッパン</t>
    </rPh>
    <rPh sb="2" eb="4">
      <t>ショクギョウ</t>
    </rPh>
    <rPh sb="4" eb="6">
      <t>テキセイ</t>
    </rPh>
    <rPh sb="6" eb="8">
      <t>ケンサ</t>
    </rPh>
    <rPh sb="8" eb="9">
      <t>トウ</t>
    </rPh>
    <rPh sb="10" eb="12">
      <t>ハッソウ</t>
    </rPh>
    <phoneticPr fontId="5"/>
  </si>
  <si>
    <t>B.廣済堂</t>
    <phoneticPr fontId="5"/>
  </si>
  <si>
    <t>庁費</t>
    <rPh sb="0" eb="2">
      <t>チョウヒ</t>
    </rPh>
    <phoneticPr fontId="5"/>
  </si>
  <si>
    <t>労働制法e-ラーニングの保守運営</t>
    <rPh sb="0" eb="2">
      <t>ロウドウ</t>
    </rPh>
    <rPh sb="3" eb="4">
      <t>ホウ</t>
    </rPh>
    <rPh sb="12" eb="14">
      <t>ホシュ</t>
    </rPh>
    <rPh sb="14" eb="16">
      <t>ウンエイ</t>
    </rPh>
    <phoneticPr fontId="5"/>
  </si>
  <si>
    <t>株式会社廣済堂</t>
    <rPh sb="0" eb="2">
      <t>カブシキ</t>
    </rPh>
    <rPh sb="2" eb="4">
      <t>カイシャ</t>
    </rPh>
    <rPh sb="4" eb="7">
      <t>コウサイドウ</t>
    </rPh>
    <phoneticPr fontId="5"/>
  </si>
  <si>
    <t>日本コンピュータシステム株式会社</t>
    <rPh sb="0" eb="2">
      <t>ニホン</t>
    </rPh>
    <rPh sb="12" eb="14">
      <t>カブシキ</t>
    </rPh>
    <rPh sb="14" eb="16">
      <t>カイシャ</t>
    </rPh>
    <phoneticPr fontId="5"/>
  </si>
  <si>
    <t>株式会社マイナビ</t>
    <rPh sb="0" eb="2">
      <t>カブシキ</t>
    </rPh>
    <rPh sb="2" eb="4">
      <t>カイシャ</t>
    </rPh>
    <phoneticPr fontId="5"/>
  </si>
  <si>
    <t>若者雇用促進法に基づく職場情報の提供に関するアンケートによる施行状況調査業務</t>
    <phoneticPr fontId="5"/>
  </si>
  <si>
    <t>-</t>
    <phoneticPr fontId="5"/>
  </si>
  <si>
    <t>-</t>
    <phoneticPr fontId="5"/>
  </si>
  <si>
    <t>-</t>
    <phoneticPr fontId="5"/>
  </si>
  <si>
    <t>内山回漕店</t>
    <rPh sb="0" eb="2">
      <t>ウチヤマ</t>
    </rPh>
    <rPh sb="2" eb="4">
      <t>カイソウ</t>
    </rPh>
    <rPh sb="4" eb="5">
      <t>テン</t>
    </rPh>
    <phoneticPr fontId="5"/>
  </si>
  <si>
    <t>新卒者及び既卒者（卒業後概ね３年以内）を対象に、新卒応援ハローワーク等に就職支援ナビゲ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
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rPh sb="36" eb="38">
      <t>シュウショク</t>
    </rPh>
    <rPh sb="38" eb="40">
      <t>シエン</t>
    </rPh>
    <phoneticPr fontId="5"/>
  </si>
  <si>
    <t>新卒応援ハローワークにおける正社員就職者数を９万人以上とする。</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</si>
  <si>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</si>
  <si>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</si>
  <si>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</si>
  <si>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</si>
  <si>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</si>
  <si>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</si>
  <si>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</si>
  <si>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</si>
  <si>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</si>
  <si>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</si>
  <si>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</si>
  <si>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宮城労働局</t>
    <rPh sb="0" eb="2">
      <t>ミヤギ</t>
    </rPh>
    <rPh sb="2" eb="5">
      <t>ロウドウキョク</t>
    </rPh>
    <phoneticPr fontId="5"/>
  </si>
  <si>
    <t>7,731百万円
/187,845人</t>
    <rPh sb="5" eb="7">
      <t>ヒャクマン</t>
    </rPh>
    <rPh sb="7" eb="8">
      <t>エン</t>
    </rPh>
    <rPh sb="17" eb="18">
      <t>ニン</t>
    </rPh>
    <phoneticPr fontId="5"/>
  </si>
  <si>
    <t>7,883百万円
/183,704人</t>
    <rPh sb="5" eb="7">
      <t>ヒャクマン</t>
    </rPh>
    <rPh sb="7" eb="8">
      <t>エン</t>
    </rPh>
    <rPh sb="17" eb="18">
      <t>ニン</t>
    </rPh>
    <phoneticPr fontId="5"/>
  </si>
  <si>
    <t>8,248百万円
/197,227人</t>
    <rPh sb="5" eb="6">
      <t>ヒャク</t>
    </rPh>
    <rPh sb="6" eb="8">
      <t>マンエン</t>
    </rPh>
    <rPh sb="17" eb="18">
      <t>ニン</t>
    </rPh>
    <phoneticPr fontId="5"/>
  </si>
  <si>
    <t>7,731百万円/96,852人</t>
    <rPh sb="5" eb="7">
      <t>ヒャクマン</t>
    </rPh>
    <rPh sb="7" eb="8">
      <t>エン</t>
    </rPh>
    <rPh sb="15" eb="16">
      <t>ニン</t>
    </rPh>
    <phoneticPr fontId="5"/>
  </si>
  <si>
    <t>7,883百万円/95,457人</t>
    <rPh sb="5" eb="7">
      <t>ヒャクマン</t>
    </rPh>
    <rPh sb="7" eb="8">
      <t>エン</t>
    </rPh>
    <rPh sb="15" eb="16">
      <t>ニン</t>
    </rPh>
    <phoneticPr fontId="5"/>
  </si>
  <si>
    <t>A.東京労働局</t>
    <rPh sb="2" eb="4">
      <t>トウキョウ</t>
    </rPh>
    <rPh sb="4" eb="7">
      <t>ロウドウキョク</t>
    </rPh>
    <phoneticPr fontId="5"/>
  </si>
  <si>
    <t>8,852百万円
/178,000人</t>
    <rPh sb="5" eb="6">
      <t>ヒャク</t>
    </rPh>
    <rPh sb="6" eb="8">
      <t>マンエン</t>
    </rPh>
    <rPh sb="17" eb="18">
      <t>ニン</t>
    </rPh>
    <phoneticPr fontId="5"/>
  </si>
  <si>
    <t>8,852百万円
/90,000人</t>
    <rPh sb="5" eb="6">
      <t>ヒャク</t>
    </rPh>
    <rPh sb="6" eb="8">
      <t>マンエン</t>
    </rPh>
    <rPh sb="16" eb="17">
      <t>ニン</t>
    </rPh>
    <phoneticPr fontId="5"/>
  </si>
  <si>
    <t>雇用安定等給付金
（雇用勘定）</t>
    <rPh sb="0" eb="2">
      <t>コヨウ</t>
    </rPh>
    <rPh sb="2" eb="4">
      <t>アンテイ</t>
    </rPh>
    <rPh sb="4" eb="5">
      <t>トウ</t>
    </rPh>
    <rPh sb="5" eb="8">
      <t>キュウフキン</t>
    </rPh>
    <rPh sb="10" eb="12">
      <t>コヨウ</t>
    </rPh>
    <rPh sb="12" eb="14">
      <t>カンジョウ</t>
    </rPh>
    <phoneticPr fontId="5"/>
  </si>
  <si>
    <t>就職支援ナビゲーターの支援による正社員就職者数</t>
    <rPh sb="0" eb="2">
      <t>シュウショク</t>
    </rPh>
    <rPh sb="2" eb="4">
      <t>シエン</t>
    </rPh>
    <rPh sb="11" eb="13">
      <t>シエン</t>
    </rPh>
    <rPh sb="16" eb="19">
      <t>セイシャイン</t>
    </rPh>
    <rPh sb="19" eb="21">
      <t>シュウショク</t>
    </rPh>
    <rPh sb="21" eb="22">
      <t>シャ</t>
    </rPh>
    <rPh sb="22" eb="23">
      <t>スウ</t>
    </rPh>
    <phoneticPr fontId="5"/>
  </si>
  <si>
    <t>559</t>
    <phoneticPr fontId="5"/>
  </si>
  <si>
    <t>執行額（百万円）／
就職支援ナビゲーターの支援による就職者数　　　　　　　　　　　　　　</t>
    <rPh sb="0" eb="2">
      <t>シッコウ</t>
    </rPh>
    <rPh sb="2" eb="3">
      <t>ガク</t>
    </rPh>
    <rPh sb="4" eb="5">
      <t>ヒャク</t>
    </rPh>
    <rPh sb="5" eb="7">
      <t>マンエン</t>
    </rPh>
    <rPh sb="10" eb="12">
      <t>シュウショク</t>
    </rPh>
    <rPh sb="12" eb="14">
      <t>シエン</t>
    </rPh>
    <rPh sb="21" eb="23">
      <t>シエン</t>
    </rPh>
    <rPh sb="26" eb="29">
      <t>シュウショクシャ</t>
    </rPh>
    <rPh sb="29" eb="30">
      <t>スウ</t>
    </rPh>
    <phoneticPr fontId="5"/>
  </si>
  <si>
    <t>△</t>
  </si>
  <si>
    <t>新卒応援ハローワークに対する認識は着実に高まっており、約36万人の利用がある。</t>
    <rPh sb="27" eb="28">
      <t>ヤク</t>
    </rPh>
    <phoneticPr fontId="5"/>
  </si>
  <si>
    <t>新規学卒者等の就職内定率が過去最高水準になる中で、新卒応援ハローワークの利用者が見込みを下回ったもの。</t>
    <rPh sb="0" eb="2">
      <t>シンキ</t>
    </rPh>
    <rPh sb="2" eb="5">
      <t>ガクソツシャ</t>
    </rPh>
    <rPh sb="5" eb="6">
      <t>トウ</t>
    </rPh>
    <rPh sb="7" eb="9">
      <t>シュウショク</t>
    </rPh>
    <rPh sb="9" eb="12">
      <t>ナイテイリツ</t>
    </rPh>
    <rPh sb="13" eb="15">
      <t>カコ</t>
    </rPh>
    <rPh sb="15" eb="17">
      <t>サイコウ</t>
    </rPh>
    <rPh sb="17" eb="19">
      <t>スイジュン</t>
    </rPh>
    <rPh sb="22" eb="23">
      <t>ナカ</t>
    </rPh>
    <rPh sb="25" eb="27">
      <t>シンソツ</t>
    </rPh>
    <rPh sb="27" eb="29">
      <t>オウエン</t>
    </rPh>
    <rPh sb="36" eb="39">
      <t>リヨウシャ</t>
    </rPh>
    <rPh sb="40" eb="42">
      <t>ミコ</t>
    </rPh>
    <rPh sb="44" eb="46">
      <t>シタマワ</t>
    </rPh>
    <phoneticPr fontId="5"/>
  </si>
  <si>
    <t>平成20年度秋以降の急激な雇用失業情勢の悪化に伴い、新規学卒者等をとりまく就職環境は厳しい状況にあったが、平成22年度から新卒応援ハローワークを設置し学卒ジョブサポーターによる個別支援等きめ細かな就職支援を実施するなどの取組の結果、新規学卒者等の就職支援に一定の効果を上げ、効果的な就職支援サービスを提供できている。また、令和元年度における学卒ジョブサポーター（令和２年度から就職支援ナビゲーター）の支援による正社員就職者数も成果目標を上回り一定の効果を上げているが、令和元年秋の年次公開検証（「秋のレビュー」）により、「新卒者が増えている中においても新卒応援ハローワークの利用者数が減少していることや高い新卒者の就職率を踏まえ、学卒ジョブサポーターに関する業務に割り当てるべき人員数の見直しを検討すべき」と指摘されているところ。</t>
    <rPh sb="75" eb="77">
      <t>ガクソツ</t>
    </rPh>
    <rPh sb="161" eb="163">
      <t>レイワ</t>
    </rPh>
    <rPh sb="163" eb="166">
      <t>ガンネンド</t>
    </rPh>
    <rPh sb="181" eb="183">
      <t>レイワ</t>
    </rPh>
    <rPh sb="184" eb="186">
      <t>ネンド</t>
    </rPh>
    <rPh sb="188" eb="190">
      <t>シュウショク</t>
    </rPh>
    <rPh sb="190" eb="192">
      <t>シエン</t>
    </rPh>
    <rPh sb="234" eb="236">
      <t>レイワ</t>
    </rPh>
    <rPh sb="236" eb="238">
      <t>ガンネン</t>
    </rPh>
    <rPh sb="238" eb="239">
      <t>アキ</t>
    </rPh>
    <rPh sb="240" eb="242">
      <t>ネンジ</t>
    </rPh>
    <rPh sb="242" eb="244">
      <t>コウカイ</t>
    </rPh>
    <rPh sb="244" eb="246">
      <t>ケンショウ</t>
    </rPh>
    <rPh sb="248" eb="249">
      <t>アキ</t>
    </rPh>
    <rPh sb="261" eb="264">
      <t>シンソツシャ</t>
    </rPh>
    <rPh sb="265" eb="266">
      <t>フ</t>
    </rPh>
    <rPh sb="270" eb="271">
      <t>ナカ</t>
    </rPh>
    <rPh sb="276" eb="278">
      <t>シンソツ</t>
    </rPh>
    <rPh sb="278" eb="280">
      <t>オウエン</t>
    </rPh>
    <rPh sb="287" eb="290">
      <t>リヨウシャ</t>
    </rPh>
    <rPh sb="290" eb="291">
      <t>スウ</t>
    </rPh>
    <rPh sb="292" eb="294">
      <t>ゲンショウ</t>
    </rPh>
    <rPh sb="301" eb="302">
      <t>タカ</t>
    </rPh>
    <rPh sb="303" eb="306">
      <t>シンソツシャ</t>
    </rPh>
    <rPh sb="307" eb="309">
      <t>シュウショク</t>
    </rPh>
    <rPh sb="309" eb="310">
      <t>リツ</t>
    </rPh>
    <rPh sb="311" eb="312">
      <t>フ</t>
    </rPh>
    <rPh sb="315" eb="317">
      <t>ガクソツ</t>
    </rPh>
    <rPh sb="326" eb="327">
      <t>カン</t>
    </rPh>
    <rPh sb="329" eb="331">
      <t>ギョウム</t>
    </rPh>
    <rPh sb="332" eb="333">
      <t>ワ</t>
    </rPh>
    <rPh sb="334" eb="335">
      <t>ア</t>
    </rPh>
    <rPh sb="339" eb="342">
      <t>ジンインスウ</t>
    </rPh>
    <rPh sb="343" eb="345">
      <t>ミナオ</t>
    </rPh>
    <rPh sb="347" eb="349">
      <t>ケントウ</t>
    </rPh>
    <rPh sb="354" eb="356">
      <t>シテキ</t>
    </rPh>
    <phoneticPr fontId="5"/>
  </si>
  <si>
    <t>周知不足が原因と考えられるため、過去の入札参加者等に声かけを実施した。</t>
    <rPh sb="16" eb="18">
      <t>カコ</t>
    </rPh>
    <phoneticPr fontId="5"/>
  </si>
  <si>
    <t>民間企業によって代わることが可能な事業（就職ガイダンス等）については、一般競争入札において選定をしている。一部の事業で、少額であることから随意契約を実施したものもある。
　また、一部の契約については周知不足や入札公告期間の短さにより、一者応札となったが、入札公告期間の見直しを行うとともに、入札説明書受領事業者等への連絡を行った。</t>
    <rPh sb="35" eb="37">
      <t>イッパン</t>
    </rPh>
    <rPh sb="53" eb="55">
      <t>イチブ</t>
    </rPh>
    <rPh sb="56" eb="58">
      <t>ジギョウ</t>
    </rPh>
    <rPh sb="60" eb="62">
      <t>ショウガク</t>
    </rPh>
    <rPh sb="69" eb="71">
      <t>ズイイ</t>
    </rPh>
    <rPh sb="71" eb="73">
      <t>ケイヤク</t>
    </rPh>
    <rPh sb="74" eb="76">
      <t>ジッシ</t>
    </rPh>
    <rPh sb="89" eb="91">
      <t>イチブ</t>
    </rPh>
    <rPh sb="92" eb="94">
      <t>ケイヤク</t>
    </rPh>
    <rPh sb="99" eb="101">
      <t>シュウチ</t>
    </rPh>
    <rPh sb="101" eb="103">
      <t>ブソク</t>
    </rPh>
    <rPh sb="104" eb="106">
      <t>ニュウサツ</t>
    </rPh>
    <rPh sb="106" eb="108">
      <t>コウコク</t>
    </rPh>
    <rPh sb="108" eb="110">
      <t>キカン</t>
    </rPh>
    <rPh sb="111" eb="112">
      <t>ミジカ</t>
    </rPh>
    <rPh sb="117" eb="118">
      <t>イッ</t>
    </rPh>
    <rPh sb="118" eb="119">
      <t>シャ</t>
    </rPh>
    <rPh sb="119" eb="121">
      <t>オウサツ</t>
    </rPh>
    <rPh sb="127" eb="129">
      <t>ニュウサツ</t>
    </rPh>
    <rPh sb="129" eb="131">
      <t>コウコク</t>
    </rPh>
    <rPh sb="131" eb="133">
      <t>キカン</t>
    </rPh>
    <rPh sb="134" eb="136">
      <t>ミナオ</t>
    </rPh>
    <rPh sb="138" eb="139">
      <t>オコナ</t>
    </rPh>
    <rPh sb="145" eb="147">
      <t>ニュウサツ</t>
    </rPh>
    <rPh sb="147" eb="150">
      <t>セツメイショ</t>
    </rPh>
    <rPh sb="150" eb="152">
      <t>ジュリョウ</t>
    </rPh>
    <rPh sb="152" eb="155">
      <t>ジギョウシャ</t>
    </rPh>
    <rPh sb="155" eb="156">
      <t>トウ</t>
    </rPh>
    <rPh sb="158" eb="160">
      <t>レンラク</t>
    </rPh>
    <rPh sb="161" eb="162">
      <t>オコナ</t>
    </rPh>
    <phoneticPr fontId="5"/>
  </si>
  <si>
    <t>令和元年秋の年次公開検証（「秋のレビュー」）の指摘も踏まえ、若者支援を総合的に行うフリーター等支援事業の就職支援ナビゲーターに学卒ジョブサポーターを統合した上で、員数を1,234人から1,169人（▲65人）へと見直しを行った。</t>
    <rPh sb="23" eb="25">
      <t>シテキ</t>
    </rPh>
    <rPh sb="26" eb="27">
      <t>フ</t>
    </rPh>
    <rPh sb="30" eb="32">
      <t>ワカモノ</t>
    </rPh>
    <rPh sb="32" eb="34">
      <t>シエン</t>
    </rPh>
    <rPh sb="35" eb="38">
      <t>ソウゴウテキ</t>
    </rPh>
    <rPh sb="39" eb="40">
      <t>オコナ</t>
    </rPh>
    <rPh sb="47" eb="49">
      <t>シエン</t>
    </rPh>
    <rPh sb="49" eb="51">
      <t>ジギョウ</t>
    </rPh>
    <rPh sb="52" eb="54">
      <t>シュウショク</t>
    </rPh>
    <rPh sb="54" eb="56">
      <t>シエン</t>
    </rPh>
    <rPh sb="63" eb="65">
      <t>ガクソツ</t>
    </rPh>
    <rPh sb="74" eb="76">
      <t>トウゴウ</t>
    </rPh>
    <rPh sb="78" eb="79">
      <t>ウエ</t>
    </rPh>
    <rPh sb="81" eb="83">
      <t>インズウ</t>
    </rPh>
    <rPh sb="89" eb="90">
      <t>ニン</t>
    </rPh>
    <rPh sb="97" eb="98">
      <t>ニン</t>
    </rPh>
    <rPh sb="102" eb="103">
      <t>ニン</t>
    </rPh>
    <rPh sb="106" eb="108">
      <t>ミナオ</t>
    </rPh>
    <rPh sb="110" eb="111">
      <t>オコナ</t>
    </rPh>
    <phoneticPr fontId="5"/>
  </si>
  <si>
    <t>令和元年秋の年次公開検証（「秋のレビュー」）において、「リーマンショック後と比べ就業率・失業率等の雇用環境は大幅に改善しており、また、就職氷河期世代への重点支援が開始される昨今の状況変化を踏まえれば、これらの事業について全体的な見直しを加えるべき時期にあると考えられる。各事業の位置付けや対象者、支援内容等にあらためて整理すべき点がないかを検討し、必要に応じた見直しを実施した上で、各事業が有機的に連携し効果的な事業となるよう改善を図るべきである」との指摘も踏まえ、若者支援を総合的に行うフリーター等支援事業の就職支援ナビゲーターに学卒ジョブサポーターを統合した上で、員数を1,234人から1,169人（▲65人）へと見直しを行った。</t>
    <rPh sb="226" eb="228">
      <t>シテキ</t>
    </rPh>
    <rPh sb="229" eb="230">
      <t>フ</t>
    </rPh>
    <phoneticPr fontId="5"/>
  </si>
  <si>
    <t>-</t>
    <phoneticPr fontId="5"/>
  </si>
  <si>
    <t>8,248百万円/98,398人</t>
    <rPh sb="5" eb="7">
      <t>ヒャクマン</t>
    </rPh>
    <rPh sb="7" eb="8">
      <t>エン</t>
    </rPh>
    <rPh sb="15" eb="16">
      <t>ニン</t>
    </rPh>
    <phoneticPr fontId="5"/>
  </si>
  <si>
    <t>C.学校法人大原学園</t>
    <phoneticPr fontId="5"/>
  </si>
  <si>
    <t>新卒応援ハローワーク等の借料、事業に必要な経費</t>
    <rPh sb="0" eb="2">
      <t>シンソツ</t>
    </rPh>
    <rPh sb="2" eb="4">
      <t>オウエン</t>
    </rPh>
    <rPh sb="10" eb="11">
      <t>ナド</t>
    </rPh>
    <rPh sb="12" eb="14">
      <t>シャクリョウ</t>
    </rPh>
    <rPh sb="15" eb="17">
      <t>ジギョウ</t>
    </rPh>
    <rPh sb="18" eb="20">
      <t>ヒツヨウ</t>
    </rPh>
    <rPh sb="21" eb="23">
      <t>ケイヒ</t>
    </rPh>
    <phoneticPr fontId="5"/>
  </si>
  <si>
    <t>若年者・キャリア形成支援担当参事官　　河嶋 正敏</t>
    <phoneticPr fontId="5"/>
  </si>
  <si>
    <t>新型コロナウイルス感染症が今後の新卒者の就職に与える影響も踏まえつつ、事業の在り方について検討していく。</t>
    <phoneticPr fontId="5"/>
  </si>
  <si>
    <t>活動実績が低調に推移している要因を分析し、事業の適正な執行を図ること。また、一者応札となった要因を分析し、改善を図ること。</t>
    <phoneticPr fontId="5"/>
  </si>
  <si>
    <t>「新型コロナウイルス対策関連要望」事項要求
相談員の拡充に伴う（目）諸謝金の増</t>
    <rPh sb="1" eb="3">
      <t>シンガタ</t>
    </rPh>
    <rPh sb="10" eb="12">
      <t>タイサク</t>
    </rPh>
    <rPh sb="12" eb="14">
      <t>カンレン</t>
    </rPh>
    <rPh sb="14" eb="16">
      <t>ヨウボウ</t>
    </rPh>
    <rPh sb="17" eb="19">
      <t>ジコウ</t>
    </rPh>
    <rPh sb="19" eb="21">
      <t>ヨウキュウ</t>
    </rPh>
    <rPh sb="22" eb="25">
      <t>ソウダンイン</t>
    </rPh>
    <rPh sb="26" eb="28">
      <t>カクジュウ</t>
    </rPh>
    <rPh sb="29" eb="30">
      <t>トモナ</t>
    </rPh>
    <rPh sb="32" eb="33">
      <t>メ</t>
    </rPh>
    <rPh sb="34" eb="35">
      <t>ショ</t>
    </rPh>
    <rPh sb="35" eb="37">
      <t>シャキン</t>
    </rPh>
    <rPh sb="38" eb="39">
      <t>ゾウ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</si>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</sst>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85725</xdr:colOff>
      <xdr:row>743</xdr:row>
      <xdr:rowOff>136525</xdr:rowOff>
    </xdr:from>
    <xdr:to>
      <xdr:col>46</xdr:col>
      <xdr:colOff>104152</xdr:colOff>
      <xdr:row>747</xdr:row>
      <xdr:rowOff>172072</xdr:rowOff>
    </xdr:to>
    <xdr:grpSp>
      <xdr:nvGrpSpPr>
        <xdr:cNvPr id="27" name="グループ化 1"/>
        <xdr:cNvGrpSpPr>
          <a:grpSpLocks/>
        </xdr:cNvGrpSpPr>
      </xdr:nvGrpSpPr>
      <xdr:grpSpPr bwMode="auto">
        <a:xfrm>
          <a:off x="1939239" y="45805039"/>
          <a:ext cx="7638427" cy="1425682"/>
          <a:chOff x="1409791" y="30387446"/>
          <a:chExt cx="8232502" cy="2623465"/>
        </a:xfrm>
      </xdr:grpSpPr>
      <xdr:sp macro="" textlink="">
        <xdr:nvSpPr>
          <xdr:cNvPr id="28" name="テキスト ボックス 27"/>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( 7,883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29" name="グループ化 28"/>
          <xdr:cNvGrpSpPr>
            <a:grpSpLocks/>
          </xdr:cNvGrpSpPr>
        </xdr:nvGrpSpPr>
        <xdr:grpSpPr bwMode="auto">
          <a:xfrm>
            <a:off x="6740475" y="30441178"/>
            <a:ext cx="2901818" cy="2407221"/>
            <a:chOff x="2147522" y="29797179"/>
            <a:chExt cx="2577440" cy="2384494"/>
          </a:xfrm>
        </xdr:grpSpPr>
        <xdr:sp macro="" textlink="">
          <xdr:nvSpPr>
            <xdr:cNvPr id="38" name="テキスト ボックス 37"/>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株</a:t>
              </a:r>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廣済堂等（</a:t>
              </a:r>
              <a:r>
                <a:rPr kumimoji="1" lang="en-US" altLang="ja-JP" sz="1000">
                  <a:solidFill>
                    <a:schemeClr val="tx1"/>
                  </a:solidFill>
                  <a:latin typeface="+mn-lt"/>
                  <a:ea typeface="+mn-ea"/>
                  <a:cs typeface="+mn-cs"/>
                </a:rPr>
                <a:t>10</a:t>
              </a:r>
              <a:r>
                <a:rPr kumimoji="1" lang="ja-JP" altLang="en-US" sz="1000">
                  <a:solidFill>
                    <a:schemeClr val="tx1"/>
                  </a:solidFill>
                  <a:latin typeface="+mn-lt"/>
                  <a:ea typeface="+mn-ea"/>
                  <a:cs typeface="+mn-cs"/>
                </a:rPr>
                <a:t>社）</a:t>
              </a:r>
            </a:p>
            <a:p>
              <a:pPr algn="ctr"/>
              <a:r>
                <a:rPr kumimoji="1" lang="ja-JP" altLang="en-US" sz="1000">
                  <a:solidFill>
                    <a:schemeClr val="tx1"/>
                  </a:solidFill>
                  <a:latin typeface="+mn-lt"/>
                  <a:ea typeface="+mn-ea"/>
                  <a:cs typeface="+mn-cs"/>
                </a:rPr>
                <a:t>（</a:t>
              </a:r>
              <a:r>
                <a:rPr kumimoji="1" lang="en-US" altLang="ja-JP" sz="1000">
                  <a:solidFill>
                    <a:schemeClr val="tx1"/>
                  </a:solidFill>
                  <a:latin typeface="+mn-lt"/>
                  <a:ea typeface="+mn-ea"/>
                  <a:cs typeface="+mn-cs"/>
                </a:rPr>
                <a:t>79</a:t>
              </a:r>
              <a:r>
                <a:rPr kumimoji="1" lang="ja-JP" altLang="en-US" sz="1000">
                  <a:solidFill>
                    <a:schemeClr val="tx1"/>
                  </a:solidFill>
                  <a:latin typeface="+mn-lt"/>
                  <a:ea typeface="+mn-ea"/>
                  <a:cs typeface="+mn-cs"/>
                </a:rPr>
                <a:t>百万円</a:t>
              </a:r>
              <a:r>
                <a:rPr kumimoji="1" lang="en-US" altLang="ja-JP" sz="1000">
                  <a:solidFill>
                    <a:schemeClr val="tx1"/>
                  </a:solidFill>
                  <a:latin typeface="+mn-lt"/>
                  <a:ea typeface="+mn-ea"/>
                  <a:cs typeface="+mn-cs"/>
                </a:rPr>
                <a:t>)</a:t>
              </a:r>
            </a:p>
          </xdr:txBody>
        </xdr:sp>
        <xdr:sp macro="" textlink="">
          <xdr:nvSpPr>
            <xdr:cNvPr id="39"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40" name="大かっこ 39"/>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労働法制ｅ－ラーニングの運用等</a:t>
              </a:r>
              <a:endParaRPr kumimoji="1" lang="en-US" altLang="ja-JP" sz="1100">
                <a:solidFill>
                  <a:schemeClr val="tx1"/>
                </a:solidFill>
                <a:latin typeface="+mn-lt"/>
                <a:ea typeface="+mn-ea"/>
                <a:cs typeface="+mn-cs"/>
              </a:endParaRPr>
            </a:p>
          </xdr:txBody>
        </xdr:sp>
      </xdr:grpSp>
      <xdr:grpSp>
        <xdr:nvGrpSpPr>
          <xdr:cNvPr id="30" name="グループ化 89"/>
          <xdr:cNvGrpSpPr>
            <a:grpSpLocks/>
          </xdr:cNvGrpSpPr>
        </xdr:nvGrpSpPr>
        <xdr:grpSpPr bwMode="auto">
          <a:xfrm>
            <a:off x="1409791" y="30659022"/>
            <a:ext cx="2793130" cy="2351889"/>
            <a:chOff x="2555706" y="29977731"/>
            <a:chExt cx="2399328" cy="2260658"/>
          </a:xfrm>
        </xdr:grpSpPr>
        <xdr:sp macro="" textlink="">
          <xdr:nvSpPr>
            <xdr:cNvPr id="35" name="テキスト ボックス 34"/>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(7,530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6"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37" name="大かっこ 36"/>
            <xdr:cNvSpPr/>
          </xdr:nvSpPr>
          <xdr:spPr>
            <a:xfrm>
              <a:off x="2555706" y="31173697"/>
              <a:ext cx="2399328" cy="1064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ja-JP" altLang="en-US" sz="1000">
                  <a:solidFill>
                    <a:schemeClr val="tx1"/>
                  </a:solidFill>
                  <a:latin typeface="+mn-lt"/>
                  <a:ea typeface="+mn-ea"/>
                  <a:cs typeface="+mn-cs"/>
                </a:rPr>
                <a:t>就職支援ナビゲーター</a:t>
              </a:r>
              <a:r>
                <a:rPr kumimoji="1" lang="ja-JP" altLang="ja-JP" sz="1000">
                  <a:solidFill>
                    <a:schemeClr val="tx1"/>
                  </a:solidFill>
                  <a:latin typeface="+mn-lt"/>
                  <a:ea typeface="+mn-ea"/>
                  <a:cs typeface="+mn-cs"/>
                </a:rPr>
                <a:t>の配置</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algn="l">
                <a:lnSpc>
                  <a:spcPts val="1200"/>
                </a:lnSpc>
              </a:pPr>
              <a:r>
                <a:rPr kumimoji="1" lang="ja-JP" altLang="en-US" sz="1000"/>
                <a:t>新卒応援ハローワークの運営</a:t>
              </a:r>
              <a:r>
                <a:rPr kumimoji="1" lang="ja-JP" altLang="en-US" sz="1000">
                  <a:solidFill>
                    <a:srgbClr val="FF0000"/>
                  </a:solidFill>
                </a:rPr>
                <a:t>、</a:t>
              </a:r>
              <a:endParaRPr kumimoji="1" lang="en-US" altLang="ja-JP" sz="1000">
                <a:solidFill>
                  <a:srgbClr val="FF0000"/>
                </a:solidFill>
              </a:endParaRPr>
            </a:p>
            <a:p>
              <a:pPr algn="l">
                <a:lnSpc>
                  <a:spcPts val="1200"/>
                </a:lnSpc>
              </a:pPr>
              <a:r>
                <a:rPr kumimoji="1" lang="ja-JP" altLang="en-US" sz="1000">
                  <a:solidFill>
                    <a:schemeClr val="tx1"/>
                  </a:solidFill>
                </a:rPr>
                <a:t>助成金の支給決定</a:t>
              </a:r>
              <a:r>
                <a:rPr kumimoji="1" lang="ja-JP" altLang="en-US" sz="1000"/>
                <a:t>等</a:t>
              </a:r>
            </a:p>
          </xdr:txBody>
        </xdr:sp>
      </xdr:grpSp>
      <xdr:cxnSp macro="">
        <xdr:nvCxnSpPr>
          <xdr:cNvPr id="31" name="直線コネクタ 30"/>
          <xdr:cNvCxnSpPr>
            <a:stCxn id="28"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a:stCxn id="36"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111383</xdr:colOff>
      <xdr:row>752</xdr:row>
      <xdr:rowOff>107859</xdr:rowOff>
    </xdr:from>
    <xdr:to>
      <xdr:col>41</xdr:col>
      <xdr:colOff>86623</xdr:colOff>
      <xdr:row>756</xdr:row>
      <xdr:rowOff>313814</xdr:rowOff>
    </xdr:to>
    <xdr:grpSp>
      <xdr:nvGrpSpPr>
        <xdr:cNvPr id="41" name="グループ化 85"/>
        <xdr:cNvGrpSpPr>
          <a:grpSpLocks/>
        </xdr:cNvGrpSpPr>
      </xdr:nvGrpSpPr>
      <xdr:grpSpPr bwMode="auto">
        <a:xfrm>
          <a:off x="5054086" y="48904177"/>
          <a:ext cx="3476321" cy="1596090"/>
          <a:chOff x="2574810" y="29390306"/>
          <a:chExt cx="2063905" cy="2132420"/>
        </a:xfrm>
      </xdr:grpSpPr>
      <xdr:sp macro="" textlink="">
        <xdr:nvSpPr>
          <xdr:cNvPr id="42" name="テキスト ボックス 41"/>
          <xdr:cNvSpPr txBox="1"/>
        </xdr:nvSpPr>
        <xdr:spPr>
          <a:xfrm>
            <a:off x="2574810" y="29693322"/>
            <a:ext cx="2044555" cy="1169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a:t>
            </a:r>
            <a:r>
              <a:rPr kumimoji="1" lang="ja-JP" altLang="en-US" sz="1000" baseline="0">
                <a:solidFill>
                  <a:schemeClr val="tx1"/>
                </a:solidFill>
                <a:latin typeface="+mn-lt"/>
                <a:ea typeface="+mn-ea"/>
                <a:cs typeface="+mn-cs"/>
              </a:rPr>
              <a:t>学校法人大原学園</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(133</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43" name="テキスト ボックス 10"/>
          <xdr:cNvSpPr txBox="1"/>
        </xdr:nvSpPr>
        <xdr:spPr>
          <a:xfrm>
            <a:off x="2861339" y="2939030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4" name="大かっこ 43"/>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就職ガイダンス</a:t>
            </a:r>
          </a:p>
        </xdr:txBody>
      </xdr:sp>
    </xdr:grpSp>
    <xdr:clientData/>
  </xdr:twoCellAnchor>
  <xdr:twoCellAnchor>
    <xdr:from>
      <xdr:col>26</xdr:col>
      <xdr:colOff>197794</xdr:colOff>
      <xdr:row>744</xdr:row>
      <xdr:rowOff>255716</xdr:rowOff>
    </xdr:from>
    <xdr:to>
      <xdr:col>26</xdr:col>
      <xdr:colOff>197794</xdr:colOff>
      <xdr:row>752</xdr:row>
      <xdr:rowOff>256746</xdr:rowOff>
    </xdr:to>
    <xdr:cxnSp macro="">
      <xdr:nvCxnSpPr>
        <xdr:cNvPr id="45" name="直線コネクタ 44"/>
        <xdr:cNvCxnSpPr/>
      </xdr:nvCxnSpPr>
      <xdr:spPr bwMode="auto">
        <a:xfrm>
          <a:off x="5398444" y="46328141"/>
          <a:ext cx="0" cy="282043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743</xdr:row>
      <xdr:rowOff>0</xdr:rowOff>
    </xdr:from>
    <xdr:to>
      <xdr:col>32</xdr:col>
      <xdr:colOff>136638</xdr:colOff>
      <xdr:row>748</xdr:row>
      <xdr:rowOff>7408</xdr:rowOff>
    </xdr:to>
    <xdr:sp macro="" textlink="">
      <xdr:nvSpPr>
        <xdr:cNvPr id="46" name="正方形/長方形 45"/>
        <xdr:cNvSpPr/>
      </xdr:nvSpPr>
      <xdr:spPr>
        <a:xfrm>
          <a:off x="1812925" y="45720000"/>
          <a:ext cx="4724513" cy="17695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51486</xdr:colOff>
      <xdr:row>752</xdr:row>
      <xdr:rowOff>94824</xdr:rowOff>
    </xdr:from>
    <xdr:to>
      <xdr:col>22</xdr:col>
      <xdr:colOff>123053</xdr:colOff>
      <xdr:row>756</xdr:row>
      <xdr:rowOff>339394</xdr:rowOff>
    </xdr:to>
    <xdr:grpSp>
      <xdr:nvGrpSpPr>
        <xdr:cNvPr id="47" name="グループ化 85"/>
        <xdr:cNvGrpSpPr>
          <a:grpSpLocks/>
        </xdr:cNvGrpSpPr>
      </xdr:nvGrpSpPr>
      <xdr:grpSpPr bwMode="auto">
        <a:xfrm>
          <a:off x="1493108" y="48891142"/>
          <a:ext cx="3160756" cy="1634705"/>
          <a:chOff x="2574810" y="29992196"/>
          <a:chExt cx="2063905" cy="2184010"/>
        </a:xfrm>
      </xdr:grpSpPr>
      <xdr:sp macro="" textlink="">
        <xdr:nvSpPr>
          <xdr:cNvPr id="48" name="テキスト ボックス 47"/>
          <xdr:cNvSpPr txBox="1"/>
        </xdr:nvSpPr>
        <xdr:spPr>
          <a:xfrm>
            <a:off x="2574810" y="30317199"/>
            <a:ext cx="2044555" cy="1199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442</a:t>
            </a:r>
            <a:r>
              <a:rPr kumimoji="1" lang="ja-JP" altLang="en-US" sz="1000" baseline="0">
                <a:solidFill>
                  <a:schemeClr val="tx1"/>
                </a:solidFill>
                <a:latin typeface="+mn-lt"/>
                <a:ea typeface="+mn-ea"/>
                <a:cs typeface="+mn-cs"/>
              </a:rPr>
              <a:t>社）</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(141</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49" name="テキスト ボックス 10"/>
          <xdr:cNvSpPr txBox="1"/>
        </xdr:nvSpPr>
        <xdr:spPr>
          <a:xfrm>
            <a:off x="2765465" y="29992196"/>
            <a:ext cx="1776089" cy="33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50" name="大かっこ 49"/>
          <xdr:cNvSpPr/>
        </xdr:nvSpPr>
        <xdr:spPr>
          <a:xfrm>
            <a:off x="2576833" y="31698489"/>
            <a:ext cx="2061882" cy="4777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15</xdr:col>
      <xdr:colOff>88302</xdr:colOff>
      <xdr:row>748</xdr:row>
      <xdr:rowOff>24456</xdr:rowOff>
    </xdr:from>
    <xdr:to>
      <xdr:col>15</xdr:col>
      <xdr:colOff>101000</xdr:colOff>
      <xdr:row>752</xdr:row>
      <xdr:rowOff>37671</xdr:rowOff>
    </xdr:to>
    <xdr:cxnSp macro="">
      <xdr:nvCxnSpPr>
        <xdr:cNvPr id="51" name="直線コネクタ 50"/>
        <xdr:cNvCxnSpPr/>
      </xdr:nvCxnSpPr>
      <xdr:spPr bwMode="auto">
        <a:xfrm flipH="1">
          <a:off x="3088677" y="47506581"/>
          <a:ext cx="12698" cy="142291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582</v>
      </c>
      <c r="AT2" s="984"/>
      <c r="AU2" s="984"/>
      <c r="AV2" s="51" t="str">
        <f>IF(AW2="", "", "-")</f>
        <v/>
      </c>
      <c r="AW2" s="929"/>
      <c r="AX2" s="929"/>
    </row>
    <row r="3" spans="1:50" ht="21" customHeight="1" thickBot="1" x14ac:dyDescent="0.2">
      <c r="A3" s="883" t="s">
        <v>427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560</v>
      </c>
      <c r="AK3" s="885"/>
      <c r="AL3" s="885"/>
      <c r="AM3" s="885"/>
      <c r="AN3" s="885"/>
      <c r="AO3" s="885"/>
      <c r="AP3" s="885"/>
      <c r="AQ3" s="885"/>
      <c r="AR3" s="885"/>
      <c r="AS3" s="885"/>
      <c r="AT3" s="885"/>
      <c r="AU3" s="885"/>
      <c r="AV3" s="885"/>
      <c r="AW3" s="885"/>
      <c r="AX3" s="24" t="s">
        <v>65</v>
      </c>
    </row>
    <row r="4" spans="1:50" ht="24.75" customHeight="1" x14ac:dyDescent="0.15">
      <c r="A4" s="723" t="s">
        <v>25</v>
      </c>
      <c r="B4" s="724"/>
      <c r="C4" s="724"/>
      <c r="D4" s="724"/>
      <c r="E4" s="724"/>
      <c r="F4" s="724"/>
      <c r="G4" s="701" t="s">
        <v>559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5" t="s">
        <v>486</v>
      </c>
      <c r="H5" s="856"/>
      <c r="I5" s="856"/>
      <c r="J5" s="856"/>
      <c r="K5" s="856"/>
      <c r="L5" s="856"/>
      <c r="M5" s="857" t="s">
        <v>66</v>
      </c>
      <c r="N5" s="858"/>
      <c r="O5" s="858"/>
      <c r="P5" s="858"/>
      <c r="Q5" s="858"/>
      <c r="R5" s="859"/>
      <c r="S5" s="860" t="s">
        <v>70</v>
      </c>
      <c r="T5" s="856"/>
      <c r="U5" s="856"/>
      <c r="V5" s="856"/>
      <c r="W5" s="856"/>
      <c r="X5" s="861"/>
      <c r="Y5" s="717" t="s">
        <v>3</v>
      </c>
      <c r="Z5" s="564"/>
      <c r="AA5" s="564"/>
      <c r="AB5" s="564"/>
      <c r="AC5" s="564"/>
      <c r="AD5" s="565"/>
      <c r="AE5" s="718" t="s">
        <v>562</v>
      </c>
      <c r="AF5" s="718"/>
      <c r="AG5" s="718"/>
      <c r="AH5" s="718"/>
      <c r="AI5" s="718"/>
      <c r="AJ5" s="718"/>
      <c r="AK5" s="718"/>
      <c r="AL5" s="718"/>
      <c r="AM5" s="718"/>
      <c r="AN5" s="718"/>
      <c r="AO5" s="718"/>
      <c r="AP5" s="719"/>
      <c r="AQ5" s="720" t="s">
        <v>700</v>
      </c>
      <c r="AR5" s="721"/>
      <c r="AS5" s="721"/>
      <c r="AT5" s="721"/>
      <c r="AU5" s="721"/>
      <c r="AV5" s="721"/>
      <c r="AW5" s="721"/>
      <c r="AX5" s="722"/>
    </row>
    <row r="6" spans="1:50" ht="39" customHeight="1" x14ac:dyDescent="0.15">
      <c r="A6" s="725" t="s">
        <v>4</v>
      </c>
      <c r="B6" s="726"/>
      <c r="C6" s="726"/>
      <c r="D6" s="726"/>
      <c r="E6" s="726"/>
      <c r="F6" s="726"/>
      <c r="G6" s="413" t="str">
        <f>入力規則等!F39</f>
        <v>一般会計、労働保険特別会計雇用勘定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6" t="s">
        <v>22</v>
      </c>
      <c r="B7" s="517"/>
      <c r="C7" s="517"/>
      <c r="D7" s="517"/>
      <c r="E7" s="517"/>
      <c r="F7" s="518"/>
      <c r="G7" s="519" t="s">
        <v>564</v>
      </c>
      <c r="H7" s="520"/>
      <c r="I7" s="520"/>
      <c r="J7" s="520"/>
      <c r="K7" s="520"/>
      <c r="L7" s="520"/>
      <c r="M7" s="520"/>
      <c r="N7" s="520"/>
      <c r="O7" s="520"/>
      <c r="P7" s="520"/>
      <c r="Q7" s="520"/>
      <c r="R7" s="520"/>
      <c r="S7" s="520"/>
      <c r="T7" s="520"/>
      <c r="U7" s="520"/>
      <c r="V7" s="520"/>
      <c r="W7" s="520"/>
      <c r="X7" s="521"/>
      <c r="Y7" s="940" t="s">
        <v>391</v>
      </c>
      <c r="Z7" s="464"/>
      <c r="AA7" s="464"/>
      <c r="AB7" s="464"/>
      <c r="AC7" s="464"/>
      <c r="AD7" s="941"/>
      <c r="AE7" s="930" t="s">
        <v>565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6" t="s">
        <v>259</v>
      </c>
      <c r="B8" s="517"/>
      <c r="C8" s="517"/>
      <c r="D8" s="517"/>
      <c r="E8" s="517"/>
      <c r="F8" s="518"/>
      <c r="G8" s="951" t="str">
        <f>入力規則等!A27</f>
        <v>高齢社会対策、子ども・若者育成支援</v>
      </c>
      <c r="H8" s="739"/>
      <c r="I8" s="739"/>
      <c r="J8" s="739"/>
      <c r="K8" s="739"/>
      <c r="L8" s="739"/>
      <c r="M8" s="739"/>
      <c r="N8" s="739"/>
      <c r="O8" s="739"/>
      <c r="P8" s="739"/>
      <c r="Q8" s="739"/>
      <c r="R8" s="739"/>
      <c r="S8" s="739"/>
      <c r="T8" s="739"/>
      <c r="U8" s="739"/>
      <c r="V8" s="739"/>
      <c r="W8" s="739"/>
      <c r="X8" s="952"/>
      <c r="Y8" s="862" t="s">
        <v>260</v>
      </c>
      <c r="Z8" s="863"/>
      <c r="AA8" s="863"/>
      <c r="AB8" s="863"/>
      <c r="AC8" s="863"/>
      <c r="AD8" s="864"/>
      <c r="AE8" s="738" t="str">
        <f>入力規則等!K13</f>
        <v>社会保障、その他の事項経費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5" t="s">
        <v>23</v>
      </c>
      <c r="B9" s="866"/>
      <c r="C9" s="866"/>
      <c r="D9" s="866"/>
      <c r="E9" s="866"/>
      <c r="F9" s="866"/>
      <c r="G9" s="867" t="s">
        <v>566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9" t="s">
        <v>30</v>
      </c>
      <c r="B10" s="680"/>
      <c r="C10" s="680"/>
      <c r="D10" s="680"/>
      <c r="E10" s="680"/>
      <c r="F10" s="680"/>
      <c r="G10" s="773" t="s">
        <v>662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4" t="s">
        <v>24</v>
      </c>
      <c r="B12" s="995"/>
      <c r="C12" s="995"/>
      <c r="D12" s="995"/>
      <c r="E12" s="995"/>
      <c r="F12" s="996"/>
      <c r="G12" s="779"/>
      <c r="H12" s="780"/>
      <c r="I12" s="780"/>
      <c r="J12" s="780"/>
      <c r="K12" s="780"/>
      <c r="L12" s="780"/>
      <c r="M12" s="780"/>
      <c r="N12" s="780"/>
      <c r="O12" s="780"/>
      <c r="P12" s="436" t="s">
        <v>394</v>
      </c>
      <c r="Q12" s="437"/>
      <c r="R12" s="437"/>
      <c r="S12" s="437"/>
      <c r="T12" s="437"/>
      <c r="U12" s="437"/>
      <c r="V12" s="438"/>
      <c r="W12" s="436" t="s">
        <v>414</v>
      </c>
      <c r="X12" s="437"/>
      <c r="Y12" s="437"/>
      <c r="Z12" s="437"/>
      <c r="AA12" s="437"/>
      <c r="AB12" s="437"/>
      <c r="AC12" s="438"/>
      <c r="AD12" s="436" t="s">
        <v>421</v>
      </c>
      <c r="AE12" s="437"/>
      <c r="AF12" s="437"/>
      <c r="AG12" s="437"/>
      <c r="AH12" s="437"/>
      <c r="AI12" s="437"/>
      <c r="AJ12" s="438"/>
      <c r="AK12" s="436" t="s">
        <v>428</v>
      </c>
      <c r="AL12" s="437"/>
      <c r="AM12" s="437"/>
      <c r="AN12" s="437"/>
      <c r="AO12" s="437"/>
      <c r="AP12" s="437"/>
      <c r="AQ12" s="438"/>
      <c r="AR12" s="436" t="s">
        <v>429</v>
      </c>
      <c r="AS12" s="437"/>
      <c r="AT12" s="437"/>
      <c r="AU12" s="437"/>
      <c r="AV12" s="437"/>
      <c r="AW12" s="437"/>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10752</v>
      </c>
      <c r="Q13" s="677"/>
      <c r="R13" s="677"/>
      <c r="S13" s="677"/>
      <c r="T13" s="677"/>
      <c r="U13" s="677"/>
      <c r="V13" s="678"/>
      <c r="W13" s="676">
        <v>8901</v>
      </c>
      <c r="X13" s="677"/>
      <c r="Y13" s="677"/>
      <c r="Z13" s="677"/>
      <c r="AA13" s="677"/>
      <c r="AB13" s="677"/>
      <c r="AC13" s="678"/>
      <c r="AD13" s="676">
        <v>8685</v>
      </c>
      <c r="AE13" s="677"/>
      <c r="AF13" s="677"/>
      <c r="AG13" s="677"/>
      <c r="AH13" s="677"/>
      <c r="AI13" s="677"/>
      <c r="AJ13" s="678"/>
      <c r="AK13" s="676">
        <v>8852</v>
      </c>
      <c r="AL13" s="677"/>
      <c r="AM13" s="677"/>
      <c r="AN13" s="677"/>
      <c r="AO13" s="677"/>
      <c r="AP13" s="677"/>
      <c r="AQ13" s="678"/>
      <c r="AR13" s="937">
        <v>9576</v>
      </c>
      <c r="AS13" s="938"/>
      <c r="AT13" s="938"/>
      <c r="AU13" s="938"/>
      <c r="AV13" s="938"/>
      <c r="AW13" s="938"/>
      <c r="AX13" s="939"/>
    </row>
    <row r="14" spans="1:50" ht="21" customHeight="1" x14ac:dyDescent="0.15">
      <c r="A14" s="633"/>
      <c r="B14" s="634"/>
      <c r="C14" s="634"/>
      <c r="D14" s="634"/>
      <c r="E14" s="634"/>
      <c r="F14" s="635"/>
      <c r="G14" s="744"/>
      <c r="H14" s="745"/>
      <c r="I14" s="730" t="s">
        <v>8</v>
      </c>
      <c r="J14" s="781"/>
      <c r="K14" s="781"/>
      <c r="L14" s="781"/>
      <c r="M14" s="781"/>
      <c r="N14" s="781"/>
      <c r="O14" s="782"/>
      <c r="P14" s="676" t="s">
        <v>567</v>
      </c>
      <c r="Q14" s="677"/>
      <c r="R14" s="677"/>
      <c r="S14" s="677"/>
      <c r="T14" s="677"/>
      <c r="U14" s="677"/>
      <c r="V14" s="678"/>
      <c r="W14" s="676" t="s">
        <v>567</v>
      </c>
      <c r="X14" s="677"/>
      <c r="Y14" s="677"/>
      <c r="Z14" s="677"/>
      <c r="AA14" s="677"/>
      <c r="AB14" s="677"/>
      <c r="AC14" s="678"/>
      <c r="AD14" s="676" t="s">
        <v>567</v>
      </c>
      <c r="AE14" s="677"/>
      <c r="AF14" s="677"/>
      <c r="AG14" s="677"/>
      <c r="AH14" s="677"/>
      <c r="AI14" s="677"/>
      <c r="AJ14" s="678"/>
      <c r="AK14" s="676">
        <v>775</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567</v>
      </c>
      <c r="Q15" s="677"/>
      <c r="R15" s="677"/>
      <c r="S15" s="677"/>
      <c r="T15" s="677"/>
      <c r="U15" s="677"/>
      <c r="V15" s="678"/>
      <c r="W15" s="676" t="s">
        <v>567</v>
      </c>
      <c r="X15" s="677"/>
      <c r="Y15" s="677"/>
      <c r="Z15" s="677"/>
      <c r="AA15" s="677"/>
      <c r="AB15" s="677"/>
      <c r="AC15" s="678"/>
      <c r="AD15" s="676" t="s">
        <v>567</v>
      </c>
      <c r="AE15" s="677"/>
      <c r="AF15" s="677"/>
      <c r="AG15" s="677"/>
      <c r="AH15" s="677"/>
      <c r="AI15" s="677"/>
      <c r="AJ15" s="678"/>
      <c r="AK15" s="676" t="s">
        <v>567</v>
      </c>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567</v>
      </c>
      <c r="Q16" s="677"/>
      <c r="R16" s="677"/>
      <c r="S16" s="677"/>
      <c r="T16" s="677"/>
      <c r="U16" s="677"/>
      <c r="V16" s="678"/>
      <c r="W16" s="676" t="s">
        <v>567</v>
      </c>
      <c r="X16" s="677"/>
      <c r="Y16" s="677"/>
      <c r="Z16" s="677"/>
      <c r="AA16" s="677"/>
      <c r="AB16" s="677"/>
      <c r="AC16" s="678"/>
      <c r="AD16" s="676" t="s">
        <v>567</v>
      </c>
      <c r="AE16" s="677"/>
      <c r="AF16" s="677"/>
      <c r="AG16" s="677"/>
      <c r="AH16" s="677"/>
      <c r="AI16" s="677"/>
      <c r="AJ16" s="678"/>
      <c r="AK16" s="676" t="s">
        <v>567</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567</v>
      </c>
      <c r="Q17" s="677"/>
      <c r="R17" s="677"/>
      <c r="S17" s="677"/>
      <c r="T17" s="677"/>
      <c r="U17" s="677"/>
      <c r="V17" s="678"/>
      <c r="W17" s="676" t="s">
        <v>567</v>
      </c>
      <c r="X17" s="677"/>
      <c r="Y17" s="677"/>
      <c r="Z17" s="677"/>
      <c r="AA17" s="677"/>
      <c r="AB17" s="677"/>
      <c r="AC17" s="678"/>
      <c r="AD17" s="676" t="s">
        <v>567</v>
      </c>
      <c r="AE17" s="677"/>
      <c r="AF17" s="677"/>
      <c r="AG17" s="677"/>
      <c r="AH17" s="677"/>
      <c r="AI17" s="677"/>
      <c r="AJ17" s="678"/>
      <c r="AK17" s="676" t="s">
        <v>567</v>
      </c>
      <c r="AL17" s="677"/>
      <c r="AM17" s="677"/>
      <c r="AN17" s="677"/>
      <c r="AO17" s="677"/>
      <c r="AP17" s="677"/>
      <c r="AQ17" s="678"/>
      <c r="AR17" s="935"/>
      <c r="AS17" s="935"/>
      <c r="AT17" s="935"/>
      <c r="AU17" s="935"/>
      <c r="AV17" s="935"/>
      <c r="AW17" s="935"/>
      <c r="AX17" s="936"/>
    </row>
    <row r="18" spans="1:50" ht="24.75" customHeight="1" x14ac:dyDescent="0.15">
      <c r="A18" s="633"/>
      <c r="B18" s="634"/>
      <c r="C18" s="634"/>
      <c r="D18" s="634"/>
      <c r="E18" s="634"/>
      <c r="F18" s="635"/>
      <c r="G18" s="746"/>
      <c r="H18" s="747"/>
      <c r="I18" s="735" t="s">
        <v>20</v>
      </c>
      <c r="J18" s="736"/>
      <c r="K18" s="736"/>
      <c r="L18" s="736"/>
      <c r="M18" s="736"/>
      <c r="N18" s="736"/>
      <c r="O18" s="737"/>
      <c r="P18" s="894">
        <f>SUM(P13:V17)</f>
        <v>10752</v>
      </c>
      <c r="Q18" s="895"/>
      <c r="R18" s="895"/>
      <c r="S18" s="895"/>
      <c r="T18" s="895"/>
      <c r="U18" s="895"/>
      <c r="V18" s="896"/>
      <c r="W18" s="894">
        <f>SUM(W13:AC17)</f>
        <v>8901</v>
      </c>
      <c r="X18" s="895"/>
      <c r="Y18" s="895"/>
      <c r="Z18" s="895"/>
      <c r="AA18" s="895"/>
      <c r="AB18" s="895"/>
      <c r="AC18" s="896"/>
      <c r="AD18" s="894">
        <f>SUM(AD13:AJ17)</f>
        <v>8685</v>
      </c>
      <c r="AE18" s="895"/>
      <c r="AF18" s="895"/>
      <c r="AG18" s="895"/>
      <c r="AH18" s="895"/>
      <c r="AI18" s="895"/>
      <c r="AJ18" s="896"/>
      <c r="AK18" s="894">
        <f>SUM(AK13:AQ17)</f>
        <v>9627</v>
      </c>
      <c r="AL18" s="895"/>
      <c r="AM18" s="895"/>
      <c r="AN18" s="895"/>
      <c r="AO18" s="895"/>
      <c r="AP18" s="895"/>
      <c r="AQ18" s="896"/>
      <c r="AR18" s="894">
        <f>SUM(AR13:AX17)</f>
        <v>9576</v>
      </c>
      <c r="AS18" s="895"/>
      <c r="AT18" s="895"/>
      <c r="AU18" s="895"/>
      <c r="AV18" s="895"/>
      <c r="AW18" s="895"/>
      <c r="AX18" s="897"/>
    </row>
    <row r="19" spans="1:50" ht="24.75" customHeight="1" x14ac:dyDescent="0.15">
      <c r="A19" s="633"/>
      <c r="B19" s="634"/>
      <c r="C19" s="634"/>
      <c r="D19" s="634"/>
      <c r="E19" s="634"/>
      <c r="F19" s="635"/>
      <c r="G19" s="892" t="s">
        <v>9</v>
      </c>
      <c r="H19" s="893"/>
      <c r="I19" s="893"/>
      <c r="J19" s="893"/>
      <c r="K19" s="893"/>
      <c r="L19" s="893"/>
      <c r="M19" s="893"/>
      <c r="N19" s="893"/>
      <c r="O19" s="893"/>
      <c r="P19" s="676">
        <v>8248</v>
      </c>
      <c r="Q19" s="677"/>
      <c r="R19" s="677"/>
      <c r="S19" s="677"/>
      <c r="T19" s="677"/>
      <c r="U19" s="677"/>
      <c r="V19" s="678"/>
      <c r="W19" s="676">
        <v>7731</v>
      </c>
      <c r="X19" s="677"/>
      <c r="Y19" s="677"/>
      <c r="Z19" s="677"/>
      <c r="AA19" s="677"/>
      <c r="AB19" s="677"/>
      <c r="AC19" s="678"/>
      <c r="AD19" s="676">
        <v>7883</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15">
      <c r="A20" s="633"/>
      <c r="B20" s="634"/>
      <c r="C20" s="634"/>
      <c r="D20" s="634"/>
      <c r="E20" s="634"/>
      <c r="F20" s="635"/>
      <c r="G20" s="892" t="s">
        <v>10</v>
      </c>
      <c r="H20" s="893"/>
      <c r="I20" s="893"/>
      <c r="J20" s="893"/>
      <c r="K20" s="893"/>
      <c r="L20" s="893"/>
      <c r="M20" s="893"/>
      <c r="N20" s="893"/>
      <c r="O20" s="893"/>
      <c r="P20" s="316">
        <f>IF(P18=0, "-", SUM(P19)/P18)</f>
        <v>0.76711309523809523</v>
      </c>
      <c r="Q20" s="316"/>
      <c r="R20" s="316"/>
      <c r="S20" s="316"/>
      <c r="T20" s="316"/>
      <c r="U20" s="316"/>
      <c r="V20" s="316"/>
      <c r="W20" s="316">
        <f t="shared" ref="W20" si="0">IF(W18=0, "-", SUM(W19)/W18)</f>
        <v>0.86855409504550052</v>
      </c>
      <c r="X20" s="316"/>
      <c r="Y20" s="316"/>
      <c r="Z20" s="316"/>
      <c r="AA20" s="316"/>
      <c r="AB20" s="316"/>
      <c r="AC20" s="316"/>
      <c r="AD20" s="316">
        <f t="shared" ref="AD20" si="1">IF(AD18=0, "-", SUM(AD19)/AD18)</f>
        <v>0.90765687967760511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5"/>
      <c r="B21" s="866"/>
      <c r="C21" s="866"/>
      <c r="D21" s="866"/>
      <c r="E21" s="866"/>
      <c r="F21" s="997"/>
      <c r="G21" s="314" t="s">
        <v>356</v>
      </c>
      <c r="H21" s="315"/>
      <c r="I21" s="315"/>
      <c r="J21" s="315"/>
      <c r="K21" s="315"/>
      <c r="L21" s="315"/>
      <c r="M21" s="315"/>
      <c r="N21" s="315"/>
      <c r="O21" s="315"/>
      <c r="P21" s="316">
        <f>IF(P19=0, "-", SUM(P19)/SUM(P13,P14))</f>
        <v>0.76711309523809523</v>
      </c>
      <c r="Q21" s="316"/>
      <c r="R21" s="316"/>
      <c r="S21" s="316"/>
      <c r="T21" s="316"/>
      <c r="U21" s="316"/>
      <c r="V21" s="316"/>
      <c r="W21" s="316">
        <f t="shared" ref="W21" si="2">IF(W19=0, "-", SUM(W19)/SUM(W13,W14))</f>
        <v>0.86855409504550052</v>
      </c>
      <c r="X21" s="316"/>
      <c r="Y21" s="316"/>
      <c r="Z21" s="316"/>
      <c r="AA21" s="316"/>
      <c r="AB21" s="316"/>
      <c r="AC21" s="316"/>
      <c r="AD21" s="316">
        <f t="shared" ref="AD21" si="3">IF(AD19=0, "-", SUM(AD19)/SUM(AD13,AD14))</f>
        <v>0.90765687967760511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430</v>
      </c>
      <c r="B22" s="965"/>
      <c r="C22" s="965"/>
      <c r="D22" s="965"/>
      <c r="E22" s="965"/>
      <c r="F22" s="966"/>
      <c r="G22" s="1002" t="s">
        <v>335</v>
      </c>
      <c r="H22" s="220"/>
      <c r="I22" s="220"/>
      <c r="J22" s="220"/>
      <c r="K22" s="220"/>
      <c r="L22" s="220"/>
      <c r="M22" s="220"/>
      <c r="N22" s="220"/>
      <c r="O22" s="221"/>
      <c r="P22" s="953" t="s">
        <v>431</v>
      </c>
      <c r="Q22" s="220"/>
      <c r="R22" s="220"/>
      <c r="S22" s="220"/>
      <c r="T22" s="220"/>
      <c r="U22" s="220"/>
      <c r="V22" s="221"/>
      <c r="W22" s="953" t="s">
        <v>432</v>
      </c>
      <c r="X22" s="220"/>
      <c r="Y22" s="220"/>
      <c r="Z22" s="220"/>
      <c r="AA22" s="220"/>
      <c r="AB22" s="220"/>
      <c r="AC22" s="221"/>
      <c r="AD22" s="953" t="s">
        <v>334</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1003" t="s">
        <v>568</v>
      </c>
      <c r="H23" s="1004"/>
      <c r="I23" s="1004"/>
      <c r="J23" s="1004"/>
      <c r="K23" s="1004"/>
      <c r="L23" s="1004"/>
      <c r="M23" s="1004"/>
      <c r="N23" s="1004"/>
      <c r="O23" s="1005"/>
      <c r="P23" s="937">
        <v>5113</v>
      </c>
      <c r="Q23" s="938"/>
      <c r="R23" s="938"/>
      <c r="S23" s="938"/>
      <c r="T23" s="938"/>
      <c r="U23" s="938"/>
      <c r="V23" s="954"/>
      <c r="W23" s="937">
        <v>5729</v>
      </c>
      <c r="X23" s="938"/>
      <c r="Y23" s="938"/>
      <c r="Z23" s="938"/>
      <c r="AA23" s="938"/>
      <c r="AB23" s="938"/>
      <c r="AC23" s="954"/>
      <c r="AD23" s="974" t="s">
        <v>703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569</v>
      </c>
      <c r="H24" s="956"/>
      <c r="I24" s="956"/>
      <c r="J24" s="956"/>
      <c r="K24" s="956"/>
      <c r="L24" s="956"/>
      <c r="M24" s="956"/>
      <c r="N24" s="956"/>
      <c r="O24" s="957"/>
      <c r="P24" s="676">
        <v>1741</v>
      </c>
      <c r="Q24" s="677"/>
      <c r="R24" s="677"/>
      <c r="S24" s="677"/>
      <c r="T24" s="677"/>
      <c r="U24" s="677"/>
      <c r="V24" s="678"/>
      <c r="W24" s="676">
        <v>1882</v>
      </c>
      <c r="X24" s="677"/>
      <c r="Y24" s="677"/>
      <c r="Z24" s="677"/>
      <c r="AA24" s="677"/>
      <c r="AB24" s="677"/>
      <c r="AC24" s="67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570</v>
      </c>
      <c r="H25" s="956"/>
      <c r="I25" s="956"/>
      <c r="J25" s="956"/>
      <c r="K25" s="956"/>
      <c r="L25" s="956"/>
      <c r="M25" s="956"/>
      <c r="N25" s="956"/>
      <c r="O25" s="957"/>
      <c r="P25" s="676">
        <v>625</v>
      </c>
      <c r="Q25" s="677"/>
      <c r="R25" s="677"/>
      <c r="S25" s="677"/>
      <c r="T25" s="677"/>
      <c r="U25" s="677"/>
      <c r="V25" s="678"/>
      <c r="W25" s="676">
        <v>653</v>
      </c>
      <c r="X25" s="677"/>
      <c r="Y25" s="677"/>
      <c r="Z25" s="677"/>
      <c r="AA25" s="677"/>
      <c r="AB25" s="677"/>
      <c r="AC25" s="67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571</v>
      </c>
      <c r="H26" s="956"/>
      <c r="I26" s="956"/>
      <c r="J26" s="956"/>
      <c r="K26" s="956"/>
      <c r="L26" s="956"/>
      <c r="M26" s="956"/>
      <c r="N26" s="956"/>
      <c r="O26" s="957"/>
      <c r="P26" s="676">
        <v>226</v>
      </c>
      <c r="Q26" s="677"/>
      <c r="R26" s="677"/>
      <c r="S26" s="677"/>
      <c r="T26" s="677"/>
      <c r="U26" s="677"/>
      <c r="V26" s="678"/>
      <c r="W26" s="676">
        <v>244</v>
      </c>
      <c r="X26" s="677"/>
      <c r="Y26" s="677"/>
      <c r="Z26" s="677"/>
      <c r="AA26" s="677"/>
      <c r="AB26" s="677"/>
      <c r="AC26" s="67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684</v>
      </c>
      <c r="H27" s="956"/>
      <c r="I27" s="956"/>
      <c r="J27" s="956"/>
      <c r="K27" s="956"/>
      <c r="L27" s="956"/>
      <c r="M27" s="956"/>
      <c r="N27" s="956"/>
      <c r="O27" s="957"/>
      <c r="P27" s="676">
        <v>123</v>
      </c>
      <c r="Q27" s="677"/>
      <c r="R27" s="677"/>
      <c r="S27" s="677"/>
      <c r="T27" s="677"/>
      <c r="U27" s="677"/>
      <c r="V27" s="678"/>
      <c r="W27" s="676">
        <v>40</v>
      </c>
      <c r="X27" s="677"/>
      <c r="Y27" s="677"/>
      <c r="Z27" s="677"/>
      <c r="AA27" s="677"/>
      <c r="AB27" s="677"/>
      <c r="AC27" s="67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339</v>
      </c>
      <c r="H28" s="959"/>
      <c r="I28" s="959"/>
      <c r="J28" s="959"/>
      <c r="K28" s="959"/>
      <c r="L28" s="959"/>
      <c r="M28" s="959"/>
      <c r="N28" s="959"/>
      <c r="O28" s="960"/>
      <c r="P28" s="894">
        <f>P29-SUM(P23:P27)</f>
        <v>1024</v>
      </c>
      <c r="Q28" s="895"/>
      <c r="R28" s="895"/>
      <c r="S28" s="895"/>
      <c r="T28" s="895"/>
      <c r="U28" s="895"/>
      <c r="V28" s="896"/>
      <c r="W28" s="894">
        <f>W29-SUM(W23:W27)</f>
        <v>1028</v>
      </c>
      <c r="X28" s="895"/>
      <c r="Y28" s="895"/>
      <c r="Z28" s="895"/>
      <c r="AA28" s="895"/>
      <c r="AB28" s="895"/>
      <c r="AC28" s="896"/>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336</v>
      </c>
      <c r="H29" s="962"/>
      <c r="I29" s="962"/>
      <c r="J29" s="962"/>
      <c r="K29" s="962"/>
      <c r="L29" s="962"/>
      <c r="M29" s="962"/>
      <c r="N29" s="962"/>
      <c r="O29" s="963"/>
      <c r="P29" s="676">
        <f>AK13</f>
        <v>8852</v>
      </c>
      <c r="Q29" s="677"/>
      <c r="R29" s="677"/>
      <c r="S29" s="677"/>
      <c r="T29" s="677"/>
      <c r="U29" s="677"/>
      <c r="V29" s="678"/>
      <c r="W29" s="985">
        <f>AR13</f>
        <v>9576</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7" t="s">
        <v>351</v>
      </c>
      <c r="B30" s="878"/>
      <c r="C30" s="878"/>
      <c r="D30" s="878"/>
      <c r="E30" s="878"/>
      <c r="F30" s="879"/>
      <c r="G30" s="792" t="s">
        <v>146</v>
      </c>
      <c r="H30" s="793"/>
      <c r="I30" s="793"/>
      <c r="J30" s="793"/>
      <c r="K30" s="793"/>
      <c r="L30" s="793"/>
      <c r="M30" s="793"/>
      <c r="N30" s="793"/>
      <c r="O30" s="794"/>
      <c r="P30" s="873" t="s">
        <v>59</v>
      </c>
      <c r="Q30" s="793"/>
      <c r="R30" s="793"/>
      <c r="S30" s="793"/>
      <c r="T30" s="793"/>
      <c r="U30" s="793"/>
      <c r="V30" s="793"/>
      <c r="W30" s="793"/>
      <c r="X30" s="794"/>
      <c r="Y30" s="870"/>
      <c r="Z30" s="871"/>
      <c r="AA30" s="872"/>
      <c r="AB30" s="874" t="s">
        <v>11</v>
      </c>
      <c r="AC30" s="875"/>
      <c r="AD30" s="876"/>
      <c r="AE30" s="874" t="s">
        <v>394</v>
      </c>
      <c r="AF30" s="875"/>
      <c r="AG30" s="875"/>
      <c r="AH30" s="876"/>
      <c r="AI30" s="874" t="s">
        <v>416</v>
      </c>
      <c r="AJ30" s="875"/>
      <c r="AK30" s="875"/>
      <c r="AL30" s="876"/>
      <c r="AM30" s="933" t="s">
        <v>421</v>
      </c>
      <c r="AN30" s="933"/>
      <c r="AO30" s="933"/>
      <c r="AP30" s="874"/>
      <c r="AQ30" s="786" t="s">
        <v>235</v>
      </c>
      <c r="AR30" s="787"/>
      <c r="AS30" s="787"/>
      <c r="AT30" s="788"/>
      <c r="AU30" s="793" t="s">
        <v>134</v>
      </c>
      <c r="AV30" s="793"/>
      <c r="AW30" s="793"/>
      <c r="AX30" s="934"/>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9" t="s">
        <v>696</v>
      </c>
      <c r="AR31" s="199"/>
      <c r="AS31" s="132" t="s">
        <v>236</v>
      </c>
      <c r="AT31" s="133"/>
      <c r="AU31" s="198">
        <v>2</v>
      </c>
      <c r="AV31" s="198"/>
      <c r="AW31" s="416" t="s">
        <v>181</v>
      </c>
      <c r="AX31" s="417"/>
    </row>
    <row r="32" spans="1:50" ht="23.25" customHeight="1" x14ac:dyDescent="0.15">
      <c r="A32" s="421"/>
      <c r="B32" s="419"/>
      <c r="C32" s="419"/>
      <c r="D32" s="419"/>
      <c r="E32" s="419"/>
      <c r="F32" s="420"/>
      <c r="G32" s="583" t="s">
        <v>572</v>
      </c>
      <c r="H32" s="584"/>
      <c r="I32" s="584"/>
      <c r="J32" s="584"/>
      <c r="K32" s="584"/>
      <c r="L32" s="584"/>
      <c r="M32" s="584"/>
      <c r="N32" s="584"/>
      <c r="O32" s="585"/>
      <c r="P32" s="104" t="s">
        <v>685</v>
      </c>
      <c r="Q32" s="104"/>
      <c r="R32" s="104"/>
      <c r="S32" s="104"/>
      <c r="T32" s="104"/>
      <c r="U32" s="104"/>
      <c r="V32" s="104"/>
      <c r="W32" s="104"/>
      <c r="X32" s="105"/>
      <c r="Y32" s="492" t="s">
        <v>12</v>
      </c>
      <c r="Z32" s="552"/>
      <c r="AA32" s="553"/>
      <c r="AB32" s="482" t="s">
        <v>573</v>
      </c>
      <c r="AC32" s="482"/>
      <c r="AD32" s="482"/>
      <c r="AE32" s="216">
        <v>197227</v>
      </c>
      <c r="AF32" s="217"/>
      <c r="AG32" s="217"/>
      <c r="AH32" s="217"/>
      <c r="AI32" s="216">
        <v>187845</v>
      </c>
      <c r="AJ32" s="217"/>
      <c r="AK32" s="217"/>
      <c r="AL32" s="217"/>
      <c r="AM32" s="216">
        <v>183704</v>
      </c>
      <c r="AN32" s="217"/>
      <c r="AO32" s="217"/>
      <c r="AP32" s="217"/>
      <c r="AQ32" s="340" t="s">
        <v>696</v>
      </c>
      <c r="AR32" s="206"/>
      <c r="AS32" s="206"/>
      <c r="AT32" s="341"/>
      <c r="AU32" s="217" t="s">
        <v>574</v>
      </c>
      <c r="AV32" s="217"/>
      <c r="AW32" s="217"/>
      <c r="AX32" s="219"/>
    </row>
    <row r="33" spans="1:50" ht="23.25" customHeight="1" x14ac:dyDescent="0.15">
      <c r="A33" s="422"/>
      <c r="B33" s="423"/>
      <c r="C33" s="423"/>
      <c r="D33" s="423"/>
      <c r="E33" s="423"/>
      <c r="F33" s="424"/>
      <c r="G33" s="586"/>
      <c r="H33" s="587"/>
      <c r="I33" s="587"/>
      <c r="J33" s="587"/>
      <c r="K33" s="587"/>
      <c r="L33" s="587"/>
      <c r="M33" s="587"/>
      <c r="N33" s="587"/>
      <c r="O33" s="588"/>
      <c r="P33" s="107"/>
      <c r="Q33" s="107"/>
      <c r="R33" s="107"/>
      <c r="S33" s="107"/>
      <c r="T33" s="107"/>
      <c r="U33" s="107"/>
      <c r="V33" s="107"/>
      <c r="W33" s="107"/>
      <c r="X33" s="108"/>
      <c r="Y33" s="436" t="s">
        <v>54</v>
      </c>
      <c r="Z33" s="437"/>
      <c r="AA33" s="438"/>
      <c r="AB33" s="544" t="s">
        <v>573</v>
      </c>
      <c r="AC33" s="544"/>
      <c r="AD33" s="544"/>
      <c r="AE33" s="216">
        <v>191000</v>
      </c>
      <c r="AF33" s="217"/>
      <c r="AG33" s="217"/>
      <c r="AH33" s="217"/>
      <c r="AI33" s="216">
        <v>169000</v>
      </c>
      <c r="AJ33" s="217"/>
      <c r="AK33" s="217"/>
      <c r="AL33" s="217"/>
      <c r="AM33" s="216">
        <v>182000</v>
      </c>
      <c r="AN33" s="217"/>
      <c r="AO33" s="217"/>
      <c r="AP33" s="217"/>
      <c r="AQ33" s="340" t="s">
        <v>696</v>
      </c>
      <c r="AR33" s="206"/>
      <c r="AS33" s="206"/>
      <c r="AT33" s="341"/>
      <c r="AU33" s="217">
        <v>178000</v>
      </c>
      <c r="AV33" s="217"/>
      <c r="AW33" s="217"/>
      <c r="AX33" s="219"/>
    </row>
    <row r="34" spans="1:50" ht="23.25" customHeight="1" x14ac:dyDescent="0.15">
      <c r="A34" s="421"/>
      <c r="B34" s="419"/>
      <c r="C34" s="419"/>
      <c r="D34" s="419"/>
      <c r="E34" s="419"/>
      <c r="F34" s="420"/>
      <c r="G34" s="589"/>
      <c r="H34" s="590"/>
      <c r="I34" s="590"/>
      <c r="J34" s="590"/>
      <c r="K34" s="590"/>
      <c r="L34" s="590"/>
      <c r="M34" s="590"/>
      <c r="N34" s="590"/>
      <c r="O34" s="591"/>
      <c r="P34" s="110"/>
      <c r="Q34" s="110"/>
      <c r="R34" s="110"/>
      <c r="S34" s="110"/>
      <c r="T34" s="110"/>
      <c r="U34" s="110"/>
      <c r="V34" s="110"/>
      <c r="W34" s="110"/>
      <c r="X34" s="111"/>
      <c r="Y34" s="436" t="s">
        <v>13</v>
      </c>
      <c r="Z34" s="437"/>
      <c r="AA34" s="438"/>
      <c r="AB34" s="578" t="s">
        <v>182</v>
      </c>
      <c r="AC34" s="578"/>
      <c r="AD34" s="578"/>
      <c r="AE34" s="216">
        <v>103.3</v>
      </c>
      <c r="AF34" s="217"/>
      <c r="AG34" s="217"/>
      <c r="AH34" s="217"/>
      <c r="AI34" s="216">
        <v>111.2</v>
      </c>
      <c r="AJ34" s="217"/>
      <c r="AK34" s="217"/>
      <c r="AL34" s="217"/>
      <c r="AM34" s="216">
        <v>100.9</v>
      </c>
      <c r="AN34" s="217"/>
      <c r="AO34" s="217"/>
      <c r="AP34" s="217"/>
      <c r="AQ34" s="340" t="s">
        <v>696</v>
      </c>
      <c r="AR34" s="206"/>
      <c r="AS34" s="206"/>
      <c r="AT34" s="341"/>
      <c r="AU34" s="217" t="s">
        <v>575</v>
      </c>
      <c r="AV34" s="217"/>
      <c r="AW34" s="217"/>
      <c r="AX34" s="219"/>
    </row>
    <row r="35" spans="1:50" ht="23.25" customHeight="1" x14ac:dyDescent="0.15">
      <c r="A35" s="224" t="s">
        <v>382</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9" t="s">
        <v>351</v>
      </c>
      <c r="B37" s="790"/>
      <c r="C37" s="790"/>
      <c r="D37" s="790"/>
      <c r="E37" s="790"/>
      <c r="F37" s="791"/>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394</v>
      </c>
      <c r="AF37" s="243"/>
      <c r="AG37" s="243"/>
      <c r="AH37" s="244"/>
      <c r="AI37" s="242" t="s">
        <v>392</v>
      </c>
      <c r="AJ37" s="243"/>
      <c r="AK37" s="243"/>
      <c r="AL37" s="244"/>
      <c r="AM37" s="248" t="s">
        <v>421</v>
      </c>
      <c r="AN37" s="248"/>
      <c r="AO37" s="248"/>
      <c r="AP37" s="248"/>
      <c r="AQ37" s="150" t="s">
        <v>235</v>
      </c>
      <c r="AR37" s="151"/>
      <c r="AS37" s="151"/>
      <c r="AT37" s="152"/>
      <c r="AU37" s="432" t="s">
        <v>134</v>
      </c>
      <c r="AV37" s="432"/>
      <c r="AW37" s="432"/>
      <c r="AX37" s="928"/>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9" t="s">
        <v>696</v>
      </c>
      <c r="AR38" s="199"/>
      <c r="AS38" s="132" t="s">
        <v>236</v>
      </c>
      <c r="AT38" s="133"/>
      <c r="AU38" s="198">
        <v>2</v>
      </c>
      <c r="AV38" s="198"/>
      <c r="AW38" s="416" t="s">
        <v>181</v>
      </c>
      <c r="AX38" s="417"/>
    </row>
    <row r="39" spans="1:50" ht="23.25" customHeight="1" x14ac:dyDescent="0.15">
      <c r="A39" s="421"/>
      <c r="B39" s="419"/>
      <c r="C39" s="419"/>
      <c r="D39" s="419"/>
      <c r="E39" s="419"/>
      <c r="F39" s="420"/>
      <c r="G39" s="583" t="s">
        <v>663</v>
      </c>
      <c r="H39" s="584"/>
      <c r="I39" s="584"/>
      <c r="J39" s="584"/>
      <c r="K39" s="584"/>
      <c r="L39" s="584"/>
      <c r="M39" s="584"/>
      <c r="N39" s="584"/>
      <c r="O39" s="585"/>
      <c r="P39" s="104" t="s">
        <v>578</v>
      </c>
      <c r="Q39" s="104"/>
      <c r="R39" s="104"/>
      <c r="S39" s="104"/>
      <c r="T39" s="104"/>
      <c r="U39" s="104"/>
      <c r="V39" s="104"/>
      <c r="W39" s="104"/>
      <c r="X39" s="105"/>
      <c r="Y39" s="492" t="s">
        <v>12</v>
      </c>
      <c r="Z39" s="552"/>
      <c r="AA39" s="553"/>
      <c r="AB39" s="482" t="s">
        <v>577</v>
      </c>
      <c r="AC39" s="482"/>
      <c r="AD39" s="482"/>
      <c r="AE39" s="216">
        <v>103024</v>
      </c>
      <c r="AF39" s="217"/>
      <c r="AG39" s="217"/>
      <c r="AH39" s="217"/>
      <c r="AI39" s="216">
        <v>96852</v>
      </c>
      <c r="AJ39" s="217"/>
      <c r="AK39" s="217"/>
      <c r="AL39" s="217"/>
      <c r="AM39" s="216">
        <v>95457</v>
      </c>
      <c r="AN39" s="217"/>
      <c r="AO39" s="217"/>
      <c r="AP39" s="217"/>
      <c r="AQ39" s="340" t="s">
        <v>696</v>
      </c>
      <c r="AR39" s="206"/>
      <c r="AS39" s="206"/>
      <c r="AT39" s="341"/>
      <c r="AU39" s="217" t="s">
        <v>567</v>
      </c>
      <c r="AV39" s="217"/>
      <c r="AW39" s="217"/>
      <c r="AX39" s="219"/>
    </row>
    <row r="40" spans="1:50" ht="23.25" customHeight="1" x14ac:dyDescent="0.15">
      <c r="A40" s="422"/>
      <c r="B40" s="423"/>
      <c r="C40" s="423"/>
      <c r="D40" s="423"/>
      <c r="E40" s="423"/>
      <c r="F40" s="424"/>
      <c r="G40" s="586"/>
      <c r="H40" s="587"/>
      <c r="I40" s="587"/>
      <c r="J40" s="587"/>
      <c r="K40" s="587"/>
      <c r="L40" s="587"/>
      <c r="M40" s="587"/>
      <c r="N40" s="587"/>
      <c r="O40" s="588"/>
      <c r="P40" s="107"/>
      <c r="Q40" s="107"/>
      <c r="R40" s="107"/>
      <c r="S40" s="107"/>
      <c r="T40" s="107"/>
      <c r="U40" s="107"/>
      <c r="V40" s="107"/>
      <c r="W40" s="107"/>
      <c r="X40" s="108"/>
      <c r="Y40" s="436" t="s">
        <v>54</v>
      </c>
      <c r="Z40" s="437"/>
      <c r="AA40" s="438"/>
      <c r="AB40" s="544" t="s">
        <v>577</v>
      </c>
      <c r="AC40" s="544"/>
      <c r="AD40" s="544"/>
      <c r="AE40" s="216">
        <v>93000</v>
      </c>
      <c r="AF40" s="217"/>
      <c r="AG40" s="217"/>
      <c r="AH40" s="217"/>
      <c r="AI40" s="216">
        <v>93000</v>
      </c>
      <c r="AJ40" s="217"/>
      <c r="AK40" s="217"/>
      <c r="AL40" s="217"/>
      <c r="AM40" s="216">
        <v>92000</v>
      </c>
      <c r="AN40" s="217"/>
      <c r="AO40" s="217"/>
      <c r="AP40" s="217"/>
      <c r="AQ40" s="340" t="s">
        <v>696</v>
      </c>
      <c r="AR40" s="206"/>
      <c r="AS40" s="206"/>
      <c r="AT40" s="341"/>
      <c r="AU40" s="217">
        <v>90000</v>
      </c>
      <c r="AV40" s="217"/>
      <c r="AW40" s="217"/>
      <c r="AX40" s="219"/>
    </row>
    <row r="41" spans="1:50" ht="23.25" customHeight="1" x14ac:dyDescent="0.15">
      <c r="A41" s="425"/>
      <c r="B41" s="426"/>
      <c r="C41" s="426"/>
      <c r="D41" s="426"/>
      <c r="E41" s="426"/>
      <c r="F41" s="427"/>
      <c r="G41" s="589"/>
      <c r="H41" s="590"/>
      <c r="I41" s="590"/>
      <c r="J41" s="590"/>
      <c r="K41" s="590"/>
      <c r="L41" s="590"/>
      <c r="M41" s="590"/>
      <c r="N41" s="590"/>
      <c r="O41" s="591"/>
      <c r="P41" s="110"/>
      <c r="Q41" s="110"/>
      <c r="R41" s="110"/>
      <c r="S41" s="110"/>
      <c r="T41" s="110"/>
      <c r="U41" s="110"/>
      <c r="V41" s="110"/>
      <c r="W41" s="110"/>
      <c r="X41" s="111"/>
      <c r="Y41" s="436" t="s">
        <v>13</v>
      </c>
      <c r="Z41" s="437"/>
      <c r="AA41" s="438"/>
      <c r="AB41" s="578" t="s">
        <v>182</v>
      </c>
      <c r="AC41" s="578"/>
      <c r="AD41" s="578"/>
      <c r="AE41" s="216">
        <v>110.8</v>
      </c>
      <c r="AF41" s="217"/>
      <c r="AG41" s="217"/>
      <c r="AH41" s="217"/>
      <c r="AI41" s="216">
        <v>104.1</v>
      </c>
      <c r="AJ41" s="217"/>
      <c r="AK41" s="217"/>
      <c r="AL41" s="217"/>
      <c r="AM41" s="216">
        <v>103.8</v>
      </c>
      <c r="AN41" s="217"/>
      <c r="AO41" s="217"/>
      <c r="AP41" s="217"/>
      <c r="AQ41" s="340" t="s">
        <v>696</v>
      </c>
      <c r="AR41" s="206"/>
      <c r="AS41" s="206"/>
      <c r="AT41" s="341"/>
      <c r="AU41" s="217" t="s">
        <v>567</v>
      </c>
      <c r="AV41" s="217"/>
      <c r="AW41" s="217"/>
      <c r="AX41" s="219"/>
    </row>
    <row r="42" spans="1:50" ht="23.25" customHeight="1" x14ac:dyDescent="0.15">
      <c r="A42" s="224" t="s">
        <v>382</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9" t="s">
        <v>351</v>
      </c>
      <c r="B44" s="790"/>
      <c r="C44" s="790"/>
      <c r="D44" s="790"/>
      <c r="E44" s="790"/>
      <c r="F44" s="791"/>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394</v>
      </c>
      <c r="AF44" s="243"/>
      <c r="AG44" s="243"/>
      <c r="AH44" s="244"/>
      <c r="AI44" s="242" t="s">
        <v>392</v>
      </c>
      <c r="AJ44" s="243"/>
      <c r="AK44" s="243"/>
      <c r="AL44" s="244"/>
      <c r="AM44" s="248" t="s">
        <v>421</v>
      </c>
      <c r="AN44" s="248"/>
      <c r="AO44" s="248"/>
      <c r="AP44" s="248"/>
      <c r="AQ44" s="150" t="s">
        <v>235</v>
      </c>
      <c r="AR44" s="151"/>
      <c r="AS44" s="151"/>
      <c r="AT44" s="152"/>
      <c r="AU44" s="432" t="s">
        <v>134</v>
      </c>
      <c r="AV44" s="432"/>
      <c r="AW44" s="432"/>
      <c r="AX44" s="928"/>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9"/>
      <c r="AR45" s="199"/>
      <c r="AS45" s="132" t="s">
        <v>236</v>
      </c>
      <c r="AT45" s="133"/>
      <c r="AU45" s="198"/>
      <c r="AV45" s="198"/>
      <c r="AW45" s="416" t="s">
        <v>181</v>
      </c>
      <c r="AX45" s="417"/>
    </row>
    <row r="46" spans="1:50" ht="23.25" hidden="1" customHeight="1" x14ac:dyDescent="0.15">
      <c r="A46" s="421"/>
      <c r="B46" s="419"/>
      <c r="C46" s="419"/>
      <c r="D46" s="419"/>
      <c r="E46" s="419"/>
      <c r="F46" s="420"/>
      <c r="G46" s="583"/>
      <c r="H46" s="584"/>
      <c r="I46" s="584"/>
      <c r="J46" s="584"/>
      <c r="K46" s="584"/>
      <c r="L46" s="584"/>
      <c r="M46" s="584"/>
      <c r="N46" s="584"/>
      <c r="O46" s="585"/>
      <c r="P46" s="104"/>
      <c r="Q46" s="104"/>
      <c r="R46" s="104"/>
      <c r="S46" s="104"/>
      <c r="T46" s="104"/>
      <c r="U46" s="104"/>
      <c r="V46" s="104"/>
      <c r="W46" s="104"/>
      <c r="X46" s="105"/>
      <c r="Y46" s="492" t="s">
        <v>12</v>
      </c>
      <c r="Z46" s="552"/>
      <c r="AA46" s="553"/>
      <c r="AB46" s="482"/>
      <c r="AC46" s="482"/>
      <c r="AD46" s="48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2"/>
      <c r="B47" s="423"/>
      <c r="C47" s="423"/>
      <c r="D47" s="423"/>
      <c r="E47" s="423"/>
      <c r="F47" s="424"/>
      <c r="G47" s="586"/>
      <c r="H47" s="587"/>
      <c r="I47" s="587"/>
      <c r="J47" s="587"/>
      <c r="K47" s="587"/>
      <c r="L47" s="587"/>
      <c r="M47" s="587"/>
      <c r="N47" s="587"/>
      <c r="O47" s="588"/>
      <c r="P47" s="107"/>
      <c r="Q47" s="107"/>
      <c r="R47" s="107"/>
      <c r="S47" s="107"/>
      <c r="T47" s="107"/>
      <c r="U47" s="107"/>
      <c r="V47" s="107"/>
      <c r="W47" s="107"/>
      <c r="X47" s="108"/>
      <c r="Y47" s="436" t="s">
        <v>54</v>
      </c>
      <c r="Z47" s="437"/>
      <c r="AA47" s="438"/>
      <c r="AB47" s="544"/>
      <c r="AC47" s="544"/>
      <c r="AD47" s="5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5"/>
      <c r="B48" s="426"/>
      <c r="C48" s="426"/>
      <c r="D48" s="426"/>
      <c r="E48" s="426"/>
      <c r="F48" s="427"/>
      <c r="G48" s="589"/>
      <c r="H48" s="590"/>
      <c r="I48" s="590"/>
      <c r="J48" s="590"/>
      <c r="K48" s="590"/>
      <c r="L48" s="590"/>
      <c r="M48" s="590"/>
      <c r="N48" s="590"/>
      <c r="O48" s="591"/>
      <c r="P48" s="110"/>
      <c r="Q48" s="110"/>
      <c r="R48" s="110"/>
      <c r="S48" s="110"/>
      <c r="T48" s="110"/>
      <c r="U48" s="110"/>
      <c r="V48" s="110"/>
      <c r="W48" s="110"/>
      <c r="X48" s="111"/>
      <c r="Y48" s="436" t="s">
        <v>13</v>
      </c>
      <c r="Z48" s="437"/>
      <c r="AA48" s="438"/>
      <c r="AB48" s="578" t="s">
        <v>182</v>
      </c>
      <c r="AC48" s="578"/>
      <c r="AD48" s="57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8" t="s">
        <v>351</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394</v>
      </c>
      <c r="AF51" s="243"/>
      <c r="AG51" s="243"/>
      <c r="AH51" s="244"/>
      <c r="AI51" s="242" t="s">
        <v>392</v>
      </c>
      <c r="AJ51" s="243"/>
      <c r="AK51" s="243"/>
      <c r="AL51" s="244"/>
      <c r="AM51" s="248" t="s">
        <v>421</v>
      </c>
      <c r="AN51" s="248"/>
      <c r="AO51" s="248"/>
      <c r="AP51" s="248"/>
      <c r="AQ51" s="150" t="s">
        <v>235</v>
      </c>
      <c r="AR51" s="151"/>
      <c r="AS51" s="151"/>
      <c r="AT51" s="152"/>
      <c r="AU51" s="942" t="s">
        <v>134</v>
      </c>
      <c r="AV51" s="942"/>
      <c r="AW51" s="942"/>
      <c r="AX51" s="943"/>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9"/>
      <c r="AR52" s="199"/>
      <c r="AS52" s="132" t="s">
        <v>236</v>
      </c>
      <c r="AT52" s="133"/>
      <c r="AU52" s="198"/>
      <c r="AV52" s="198"/>
      <c r="AW52" s="416" t="s">
        <v>181</v>
      </c>
      <c r="AX52" s="417"/>
    </row>
    <row r="53" spans="1:50" ht="23.25" hidden="1" customHeight="1" x14ac:dyDescent="0.15">
      <c r="A53" s="421"/>
      <c r="B53" s="419"/>
      <c r="C53" s="419"/>
      <c r="D53" s="419"/>
      <c r="E53" s="419"/>
      <c r="F53" s="420"/>
      <c r="G53" s="583"/>
      <c r="H53" s="584"/>
      <c r="I53" s="584"/>
      <c r="J53" s="584"/>
      <c r="K53" s="584"/>
      <c r="L53" s="584"/>
      <c r="M53" s="584"/>
      <c r="N53" s="584"/>
      <c r="O53" s="585"/>
      <c r="P53" s="104"/>
      <c r="Q53" s="104"/>
      <c r="R53" s="104"/>
      <c r="S53" s="104"/>
      <c r="T53" s="104"/>
      <c r="U53" s="104"/>
      <c r="V53" s="104"/>
      <c r="W53" s="104"/>
      <c r="X53" s="105"/>
      <c r="Y53" s="492" t="s">
        <v>12</v>
      </c>
      <c r="Z53" s="552"/>
      <c r="AA53" s="553"/>
      <c r="AB53" s="482"/>
      <c r="AC53" s="482"/>
      <c r="AD53" s="48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2"/>
      <c r="B54" s="423"/>
      <c r="C54" s="423"/>
      <c r="D54" s="423"/>
      <c r="E54" s="423"/>
      <c r="F54" s="424"/>
      <c r="G54" s="586"/>
      <c r="H54" s="587"/>
      <c r="I54" s="587"/>
      <c r="J54" s="587"/>
      <c r="K54" s="587"/>
      <c r="L54" s="587"/>
      <c r="M54" s="587"/>
      <c r="N54" s="587"/>
      <c r="O54" s="588"/>
      <c r="P54" s="107"/>
      <c r="Q54" s="107"/>
      <c r="R54" s="107"/>
      <c r="S54" s="107"/>
      <c r="T54" s="107"/>
      <c r="U54" s="107"/>
      <c r="V54" s="107"/>
      <c r="W54" s="107"/>
      <c r="X54" s="108"/>
      <c r="Y54" s="436" t="s">
        <v>54</v>
      </c>
      <c r="Z54" s="437"/>
      <c r="AA54" s="438"/>
      <c r="AB54" s="544"/>
      <c r="AC54" s="544"/>
      <c r="AD54" s="5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5"/>
      <c r="B55" s="426"/>
      <c r="C55" s="426"/>
      <c r="D55" s="426"/>
      <c r="E55" s="426"/>
      <c r="F55" s="427"/>
      <c r="G55" s="589"/>
      <c r="H55" s="590"/>
      <c r="I55" s="590"/>
      <c r="J55" s="590"/>
      <c r="K55" s="590"/>
      <c r="L55" s="590"/>
      <c r="M55" s="590"/>
      <c r="N55" s="590"/>
      <c r="O55" s="591"/>
      <c r="P55" s="110"/>
      <c r="Q55" s="110"/>
      <c r="R55" s="110"/>
      <c r="S55" s="110"/>
      <c r="T55" s="110"/>
      <c r="U55" s="110"/>
      <c r="V55" s="110"/>
      <c r="W55" s="110"/>
      <c r="X55" s="111"/>
      <c r="Y55" s="436" t="s">
        <v>13</v>
      </c>
      <c r="Z55" s="437"/>
      <c r="AA55" s="438"/>
      <c r="AB55" s="613" t="s">
        <v>14</v>
      </c>
      <c r="AC55" s="613"/>
      <c r="AD55" s="61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8" t="s">
        <v>351</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394</v>
      </c>
      <c r="AF58" s="243"/>
      <c r="AG58" s="243"/>
      <c r="AH58" s="244"/>
      <c r="AI58" s="242" t="s">
        <v>392</v>
      </c>
      <c r="AJ58" s="243"/>
      <c r="AK58" s="243"/>
      <c r="AL58" s="244"/>
      <c r="AM58" s="248" t="s">
        <v>421</v>
      </c>
      <c r="AN58" s="248"/>
      <c r="AO58" s="248"/>
      <c r="AP58" s="248"/>
      <c r="AQ58" s="150" t="s">
        <v>235</v>
      </c>
      <c r="AR58" s="151"/>
      <c r="AS58" s="151"/>
      <c r="AT58" s="152"/>
      <c r="AU58" s="942" t="s">
        <v>134</v>
      </c>
      <c r="AV58" s="942"/>
      <c r="AW58" s="942"/>
      <c r="AX58" s="943"/>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9"/>
      <c r="AR59" s="199"/>
      <c r="AS59" s="132" t="s">
        <v>236</v>
      </c>
      <c r="AT59" s="133"/>
      <c r="AU59" s="198"/>
      <c r="AV59" s="198"/>
      <c r="AW59" s="416" t="s">
        <v>181</v>
      </c>
      <c r="AX59" s="417"/>
    </row>
    <row r="60" spans="1:50" ht="23.25" hidden="1" customHeight="1" x14ac:dyDescent="0.15">
      <c r="A60" s="421"/>
      <c r="B60" s="419"/>
      <c r="C60" s="419"/>
      <c r="D60" s="419"/>
      <c r="E60" s="419"/>
      <c r="F60" s="420"/>
      <c r="G60" s="583"/>
      <c r="H60" s="584"/>
      <c r="I60" s="584"/>
      <c r="J60" s="584"/>
      <c r="K60" s="584"/>
      <c r="L60" s="584"/>
      <c r="M60" s="584"/>
      <c r="N60" s="584"/>
      <c r="O60" s="585"/>
      <c r="P60" s="104"/>
      <c r="Q60" s="104"/>
      <c r="R60" s="104"/>
      <c r="S60" s="104"/>
      <c r="T60" s="104"/>
      <c r="U60" s="104"/>
      <c r="V60" s="104"/>
      <c r="W60" s="104"/>
      <c r="X60" s="105"/>
      <c r="Y60" s="492" t="s">
        <v>12</v>
      </c>
      <c r="Z60" s="552"/>
      <c r="AA60" s="553"/>
      <c r="AB60" s="482"/>
      <c r="AC60" s="482"/>
      <c r="AD60" s="48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2"/>
      <c r="B61" s="423"/>
      <c r="C61" s="423"/>
      <c r="D61" s="423"/>
      <c r="E61" s="423"/>
      <c r="F61" s="424"/>
      <c r="G61" s="586"/>
      <c r="H61" s="587"/>
      <c r="I61" s="587"/>
      <c r="J61" s="587"/>
      <c r="K61" s="587"/>
      <c r="L61" s="587"/>
      <c r="M61" s="587"/>
      <c r="N61" s="587"/>
      <c r="O61" s="588"/>
      <c r="P61" s="107"/>
      <c r="Q61" s="107"/>
      <c r="R61" s="107"/>
      <c r="S61" s="107"/>
      <c r="T61" s="107"/>
      <c r="U61" s="107"/>
      <c r="V61" s="107"/>
      <c r="W61" s="107"/>
      <c r="X61" s="108"/>
      <c r="Y61" s="436" t="s">
        <v>54</v>
      </c>
      <c r="Z61" s="437"/>
      <c r="AA61" s="438"/>
      <c r="AB61" s="544"/>
      <c r="AC61" s="544"/>
      <c r="AD61" s="5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2"/>
      <c r="B62" s="423"/>
      <c r="C62" s="423"/>
      <c r="D62" s="423"/>
      <c r="E62" s="423"/>
      <c r="F62" s="424"/>
      <c r="G62" s="589"/>
      <c r="H62" s="590"/>
      <c r="I62" s="590"/>
      <c r="J62" s="590"/>
      <c r="K62" s="590"/>
      <c r="L62" s="590"/>
      <c r="M62" s="590"/>
      <c r="N62" s="590"/>
      <c r="O62" s="591"/>
      <c r="P62" s="110"/>
      <c r="Q62" s="110"/>
      <c r="R62" s="110"/>
      <c r="S62" s="110"/>
      <c r="T62" s="110"/>
      <c r="U62" s="110"/>
      <c r="V62" s="110"/>
      <c r="W62" s="110"/>
      <c r="X62" s="111"/>
      <c r="Y62" s="436" t="s">
        <v>13</v>
      </c>
      <c r="Z62" s="437"/>
      <c r="AA62" s="438"/>
      <c r="AB62" s="578" t="s">
        <v>14</v>
      </c>
      <c r="AC62" s="578"/>
      <c r="AD62" s="57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352</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347</v>
      </c>
      <c r="X65" s="509"/>
      <c r="Y65" s="512"/>
      <c r="Z65" s="512"/>
      <c r="AA65" s="513"/>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6"/>
      <c r="B67" s="497"/>
      <c r="C67" s="497"/>
      <c r="D67" s="497"/>
      <c r="E67" s="497"/>
      <c r="F67" s="49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357</v>
      </c>
      <c r="B70" s="497"/>
      <c r="C70" s="497"/>
      <c r="D70" s="497"/>
      <c r="E70" s="497"/>
      <c r="F70" s="498"/>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352</v>
      </c>
      <c r="B73" s="528"/>
      <c r="C73" s="528"/>
      <c r="D73" s="528"/>
      <c r="E73" s="528"/>
      <c r="F73" s="529"/>
      <c r="G73" s="601"/>
      <c r="H73" s="129" t="s">
        <v>146</v>
      </c>
      <c r="I73" s="129"/>
      <c r="J73" s="129"/>
      <c r="K73" s="129"/>
      <c r="L73" s="129"/>
      <c r="M73" s="129"/>
      <c r="N73" s="129"/>
      <c r="O73" s="130"/>
      <c r="P73" s="158" t="s">
        <v>59</v>
      </c>
      <c r="Q73" s="129"/>
      <c r="R73" s="129"/>
      <c r="S73" s="129"/>
      <c r="T73" s="129"/>
      <c r="U73" s="129"/>
      <c r="V73" s="129"/>
      <c r="W73" s="129"/>
      <c r="X73" s="130"/>
      <c r="Y73" s="603"/>
      <c r="Z73" s="604"/>
      <c r="AA73" s="60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30"/>
      <c r="B74" s="531"/>
      <c r="C74" s="531"/>
      <c r="D74" s="531"/>
      <c r="E74" s="531"/>
      <c r="F74" s="532"/>
      <c r="G74" s="60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9"/>
      <c r="AR74" s="199"/>
      <c r="AS74" s="132" t="s">
        <v>236</v>
      </c>
      <c r="AT74" s="133"/>
      <c r="AU74" s="609"/>
      <c r="AV74" s="199"/>
      <c r="AW74" s="132" t="s">
        <v>181</v>
      </c>
      <c r="AX74" s="194"/>
    </row>
    <row r="75" spans="1:50" ht="23.25" hidden="1" customHeight="1" x14ac:dyDescent="0.15">
      <c r="A75" s="530"/>
      <c r="B75" s="531"/>
      <c r="C75" s="531"/>
      <c r="D75" s="531"/>
      <c r="E75" s="531"/>
      <c r="F75" s="532"/>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0"/>
      <c r="B76" s="531"/>
      <c r="C76" s="531"/>
      <c r="D76" s="531"/>
      <c r="E76" s="531"/>
      <c r="F76" s="532"/>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0"/>
      <c r="B77" s="531"/>
      <c r="C77" s="531"/>
      <c r="D77" s="531"/>
      <c r="E77" s="531"/>
      <c r="F77" s="532"/>
      <c r="G77" s="630"/>
      <c r="H77" s="110"/>
      <c r="I77" s="110"/>
      <c r="J77" s="110"/>
      <c r="K77" s="110"/>
      <c r="L77" s="110"/>
      <c r="M77" s="110"/>
      <c r="N77" s="110"/>
      <c r="O77" s="111"/>
      <c r="P77" s="107"/>
      <c r="Q77" s="107"/>
      <c r="R77" s="107"/>
      <c r="S77" s="107"/>
      <c r="T77" s="107"/>
      <c r="U77" s="107"/>
      <c r="V77" s="107"/>
      <c r="W77" s="107"/>
      <c r="X77" s="108"/>
      <c r="Y77" s="158" t="s">
        <v>13</v>
      </c>
      <c r="Z77" s="129"/>
      <c r="AA77" s="130"/>
      <c r="AB77" s="598" t="s">
        <v>14</v>
      </c>
      <c r="AC77" s="598"/>
      <c r="AD77" s="598"/>
      <c r="AE77" s="906"/>
      <c r="AF77" s="907"/>
      <c r="AG77" s="907"/>
      <c r="AH77" s="907"/>
      <c r="AI77" s="906"/>
      <c r="AJ77" s="907"/>
      <c r="AK77" s="907"/>
      <c r="AL77" s="907"/>
      <c r="AM77" s="906"/>
      <c r="AN77" s="907"/>
      <c r="AO77" s="907"/>
      <c r="AP77" s="907"/>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606"/>
      <c r="I78" s="607"/>
      <c r="J78" s="607"/>
      <c r="K78" s="607"/>
      <c r="L78" s="607"/>
      <c r="M78" s="607"/>
      <c r="N78" s="607"/>
      <c r="O78" s="608"/>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6" t="s">
        <v>346</v>
      </c>
      <c r="AP79" s="277"/>
      <c r="AQ79" s="277"/>
      <c r="AR79" s="80" t="s">
        <v>344</v>
      </c>
      <c r="AS79" s="276"/>
      <c r="AT79" s="277"/>
      <c r="AU79" s="277"/>
      <c r="AV79" s="277"/>
      <c r="AW79" s="277"/>
      <c r="AX79" s="998"/>
    </row>
    <row r="80" spans="1:50" ht="18.75" hidden="1" customHeight="1" x14ac:dyDescent="0.15">
      <c r="A80" s="880" t="s">
        <v>147</v>
      </c>
      <c r="B80" s="545" t="s">
        <v>343</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433</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1"/>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1"/>
      <c r="B82" s="548"/>
      <c r="C82" s="449"/>
      <c r="D82" s="449"/>
      <c r="E82" s="449"/>
      <c r="F82" s="450"/>
      <c r="G82" s="695"/>
      <c r="H82" s="695"/>
      <c r="I82" s="695"/>
      <c r="J82" s="695"/>
      <c r="K82" s="695"/>
      <c r="L82" s="695"/>
      <c r="M82" s="695"/>
      <c r="N82" s="695"/>
      <c r="O82" s="695"/>
      <c r="P82" s="695"/>
      <c r="Q82" s="695"/>
      <c r="R82" s="695"/>
      <c r="S82" s="695"/>
      <c r="T82" s="695"/>
      <c r="U82" s="695"/>
      <c r="V82" s="695"/>
      <c r="W82" s="695"/>
      <c r="X82" s="695"/>
      <c r="Y82" s="695"/>
      <c r="Z82" s="695"/>
      <c r="AA82" s="696"/>
      <c r="AB82" s="90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1"/>
    </row>
    <row r="83" spans="1:60" ht="22.5" hidden="1" customHeight="1" x14ac:dyDescent="0.15">
      <c r="A83" s="881"/>
      <c r="B83" s="548"/>
      <c r="C83" s="449"/>
      <c r="D83" s="449"/>
      <c r="E83" s="449"/>
      <c r="F83" s="450"/>
      <c r="G83" s="697"/>
      <c r="H83" s="697"/>
      <c r="I83" s="697"/>
      <c r="J83" s="697"/>
      <c r="K83" s="697"/>
      <c r="L83" s="697"/>
      <c r="M83" s="697"/>
      <c r="N83" s="697"/>
      <c r="O83" s="697"/>
      <c r="P83" s="697"/>
      <c r="Q83" s="697"/>
      <c r="R83" s="697"/>
      <c r="S83" s="697"/>
      <c r="T83" s="697"/>
      <c r="U83" s="697"/>
      <c r="V83" s="697"/>
      <c r="W83" s="697"/>
      <c r="X83" s="697"/>
      <c r="Y83" s="697"/>
      <c r="Z83" s="697"/>
      <c r="AA83" s="698"/>
      <c r="AB83" s="90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3"/>
    </row>
    <row r="84" spans="1:60" ht="19.5" hidden="1" customHeight="1" x14ac:dyDescent="0.15">
      <c r="A84" s="881"/>
      <c r="B84" s="549"/>
      <c r="C84" s="550"/>
      <c r="D84" s="550"/>
      <c r="E84" s="550"/>
      <c r="F84" s="551"/>
      <c r="G84" s="699"/>
      <c r="H84" s="699"/>
      <c r="I84" s="699"/>
      <c r="J84" s="699"/>
      <c r="K84" s="699"/>
      <c r="L84" s="699"/>
      <c r="M84" s="699"/>
      <c r="N84" s="699"/>
      <c r="O84" s="699"/>
      <c r="P84" s="699"/>
      <c r="Q84" s="699"/>
      <c r="R84" s="699"/>
      <c r="S84" s="699"/>
      <c r="T84" s="699"/>
      <c r="U84" s="699"/>
      <c r="V84" s="699"/>
      <c r="W84" s="699"/>
      <c r="X84" s="699"/>
      <c r="Y84" s="699"/>
      <c r="Z84" s="699"/>
      <c r="AA84" s="700"/>
      <c r="AB84" s="904"/>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5"/>
    </row>
    <row r="85" spans="1:60" ht="18.75" hidden="1" customHeight="1" x14ac:dyDescent="0.15">
      <c r="A85" s="881"/>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54" t="s">
        <v>134</v>
      </c>
      <c r="AV85" s="554"/>
      <c r="AW85" s="554"/>
      <c r="AX85" s="555"/>
      <c r="AY85" s="10"/>
      <c r="AZ85" s="10"/>
      <c r="BA85" s="10"/>
      <c r="BB85" s="10"/>
      <c r="BC85" s="10"/>
    </row>
    <row r="86" spans="1:60" ht="18.75" hidden="1" customHeight="1" x14ac:dyDescent="0.15">
      <c r="A86" s="881"/>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6" t="s">
        <v>181</v>
      </c>
      <c r="AX86" s="417"/>
      <c r="AY86" s="10"/>
      <c r="AZ86" s="10"/>
      <c r="BA86" s="10"/>
      <c r="BB86" s="10"/>
      <c r="BC86" s="10"/>
      <c r="BD86" s="10"/>
      <c r="BE86" s="10"/>
      <c r="BF86" s="10"/>
      <c r="BG86" s="10"/>
      <c r="BH86" s="10"/>
    </row>
    <row r="87" spans="1:60" ht="23.25" hidden="1" customHeight="1" x14ac:dyDescent="0.15">
      <c r="A87" s="881"/>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80" t="s">
        <v>62</v>
      </c>
      <c r="Z87" s="581"/>
      <c r="AA87" s="582"/>
      <c r="AB87" s="482"/>
      <c r="AC87" s="482"/>
      <c r="AD87" s="48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1"/>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1"/>
      <c r="B89" s="550"/>
      <c r="C89" s="550"/>
      <c r="D89" s="550"/>
      <c r="E89" s="550"/>
      <c r="F89" s="551"/>
      <c r="G89" s="109"/>
      <c r="H89" s="110"/>
      <c r="I89" s="110"/>
      <c r="J89" s="110"/>
      <c r="K89" s="110"/>
      <c r="L89" s="110"/>
      <c r="M89" s="110"/>
      <c r="N89" s="110"/>
      <c r="O89" s="111"/>
      <c r="P89" s="175"/>
      <c r="Q89" s="175"/>
      <c r="R89" s="175"/>
      <c r="S89" s="175"/>
      <c r="T89" s="175"/>
      <c r="U89" s="175"/>
      <c r="V89" s="175"/>
      <c r="W89" s="175"/>
      <c r="X89" s="579"/>
      <c r="Y89" s="479" t="s">
        <v>13</v>
      </c>
      <c r="Z89" s="480"/>
      <c r="AA89" s="481"/>
      <c r="AB89" s="613" t="s">
        <v>14</v>
      </c>
      <c r="AC89" s="613"/>
      <c r="AD89" s="61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1"/>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54" t="s">
        <v>134</v>
      </c>
      <c r="AV90" s="554"/>
      <c r="AW90" s="554"/>
      <c r="AX90" s="555"/>
    </row>
    <row r="91" spans="1:60" ht="18.75" hidden="1" customHeight="1" x14ac:dyDescent="0.15">
      <c r="A91" s="881"/>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6" t="s">
        <v>181</v>
      </c>
      <c r="AX91" s="417"/>
      <c r="AY91" s="10"/>
      <c r="AZ91" s="10"/>
      <c r="BA91" s="10"/>
      <c r="BB91" s="10"/>
      <c r="BC91" s="10"/>
    </row>
    <row r="92" spans="1:60" ht="23.25" hidden="1" customHeight="1" x14ac:dyDescent="0.15">
      <c r="A92" s="881"/>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80" t="s">
        <v>62</v>
      </c>
      <c r="Z92" s="581"/>
      <c r="AA92" s="582"/>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1"/>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1"/>
      <c r="B94" s="550"/>
      <c r="C94" s="550"/>
      <c r="D94" s="550"/>
      <c r="E94" s="550"/>
      <c r="F94" s="551"/>
      <c r="G94" s="109"/>
      <c r="H94" s="110"/>
      <c r="I94" s="110"/>
      <c r="J94" s="110"/>
      <c r="K94" s="110"/>
      <c r="L94" s="110"/>
      <c r="M94" s="110"/>
      <c r="N94" s="110"/>
      <c r="O94" s="111"/>
      <c r="P94" s="175"/>
      <c r="Q94" s="175"/>
      <c r="R94" s="175"/>
      <c r="S94" s="175"/>
      <c r="T94" s="175"/>
      <c r="U94" s="175"/>
      <c r="V94" s="175"/>
      <c r="W94" s="175"/>
      <c r="X94" s="579"/>
      <c r="Y94" s="479" t="s">
        <v>13</v>
      </c>
      <c r="Z94" s="480"/>
      <c r="AA94" s="481"/>
      <c r="AB94" s="613" t="s">
        <v>14</v>
      </c>
      <c r="AC94" s="613"/>
      <c r="AD94" s="61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1"/>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54" t="s">
        <v>134</v>
      </c>
      <c r="AV95" s="554"/>
      <c r="AW95" s="554"/>
      <c r="AX95" s="555"/>
      <c r="AY95" s="10"/>
      <c r="AZ95" s="10"/>
      <c r="BA95" s="10"/>
      <c r="BB95" s="10"/>
      <c r="BC95" s="10"/>
      <c r="BD95" s="10"/>
      <c r="BE95" s="10"/>
      <c r="BF95" s="10"/>
      <c r="BG95" s="10"/>
      <c r="BH95" s="10"/>
    </row>
    <row r="96" spans="1:60" ht="18.75" hidden="1" customHeight="1" x14ac:dyDescent="0.15">
      <c r="A96" s="881"/>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6" t="s">
        <v>181</v>
      </c>
      <c r="AX96" s="417"/>
    </row>
    <row r="97" spans="1:60" ht="23.25" hidden="1" customHeight="1" x14ac:dyDescent="0.15">
      <c r="A97" s="881"/>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80" t="s">
        <v>62</v>
      </c>
      <c r="Z97" s="581"/>
      <c r="AA97" s="582"/>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1"/>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2"/>
      <c r="B99" s="451"/>
      <c r="C99" s="451"/>
      <c r="D99" s="451"/>
      <c r="E99" s="451"/>
      <c r="F99" s="452"/>
      <c r="G99" s="599"/>
      <c r="H99" s="214"/>
      <c r="I99" s="214"/>
      <c r="J99" s="214"/>
      <c r="K99" s="214"/>
      <c r="L99" s="214"/>
      <c r="M99" s="214"/>
      <c r="N99" s="214"/>
      <c r="O99" s="600"/>
      <c r="P99" s="539"/>
      <c r="Q99" s="539"/>
      <c r="R99" s="539"/>
      <c r="S99" s="539"/>
      <c r="T99" s="539"/>
      <c r="U99" s="539"/>
      <c r="V99" s="539"/>
      <c r="W99" s="539"/>
      <c r="X99" s="540"/>
      <c r="Y99" s="911" t="s">
        <v>13</v>
      </c>
      <c r="Z99" s="912"/>
      <c r="AA99" s="913"/>
      <c r="AB99" s="908" t="s">
        <v>14</v>
      </c>
      <c r="AC99" s="909"/>
      <c r="AD99" s="910"/>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353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0"/>
      <c r="Z100" s="871"/>
      <c r="AA100" s="872"/>
      <c r="AB100" s="502" t="s">
        <v>11</v>
      </c>
      <c r="AC100" s="502"/>
      <c r="AD100" s="502"/>
      <c r="AE100" s="560" t="s">
        <v>394</v>
      </c>
      <c r="AF100" s="561"/>
      <c r="AG100" s="561"/>
      <c r="AH100" s="562"/>
      <c r="AI100" s="560" t="s">
        <v>414</v>
      </c>
      <c r="AJ100" s="561"/>
      <c r="AK100" s="561"/>
      <c r="AL100" s="562"/>
      <c r="AM100" s="560" t="s">
        <v>421</v>
      </c>
      <c r="AN100" s="561"/>
      <c r="AO100" s="561"/>
      <c r="AP100" s="562"/>
      <c r="AQ100" s="318" t="s">
        <v>434</v>
      </c>
      <c r="AR100" s="319"/>
      <c r="AS100" s="319"/>
      <c r="AT100" s="320"/>
      <c r="AU100" s="318" t="s">
        <v>435</v>
      </c>
      <c r="AV100" s="319"/>
      <c r="AW100" s="319"/>
      <c r="AX100" s="321"/>
    </row>
    <row r="101" spans="1:60" ht="23.25" customHeight="1" x14ac:dyDescent="0.15">
      <c r="A101" s="443"/>
      <c r="B101" s="444"/>
      <c r="C101" s="444"/>
      <c r="D101" s="444"/>
      <c r="E101" s="444"/>
      <c r="F101" s="445"/>
      <c r="G101" s="104" t="s">
        <v>579</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577</v>
      </c>
      <c r="AC101" s="482"/>
      <c r="AD101" s="482"/>
      <c r="AE101" s="216">
        <v>449415</v>
      </c>
      <c r="AF101" s="217"/>
      <c r="AG101" s="217"/>
      <c r="AH101" s="218"/>
      <c r="AI101" s="216">
        <v>399420</v>
      </c>
      <c r="AJ101" s="217"/>
      <c r="AK101" s="217"/>
      <c r="AL101" s="218"/>
      <c r="AM101" s="216">
        <v>363176</v>
      </c>
      <c r="AN101" s="217"/>
      <c r="AO101" s="217"/>
      <c r="AP101" s="218"/>
      <c r="AQ101" s="216" t="s">
        <v>580</v>
      </c>
      <c r="AR101" s="217"/>
      <c r="AS101" s="217"/>
      <c r="AT101" s="218"/>
      <c r="AU101" s="216" t="s">
        <v>567</v>
      </c>
      <c r="AV101" s="217"/>
      <c r="AW101" s="217"/>
      <c r="AX101" s="218"/>
    </row>
    <row r="102" spans="1:60" ht="23.25"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577</v>
      </c>
      <c r="AC102" s="482"/>
      <c r="AD102" s="482"/>
      <c r="AE102" s="439">
        <v>480000</v>
      </c>
      <c r="AF102" s="439"/>
      <c r="AG102" s="439"/>
      <c r="AH102" s="439"/>
      <c r="AI102" s="439">
        <v>430000</v>
      </c>
      <c r="AJ102" s="439"/>
      <c r="AK102" s="439"/>
      <c r="AL102" s="439"/>
      <c r="AM102" s="439">
        <v>390000</v>
      </c>
      <c r="AN102" s="439"/>
      <c r="AO102" s="439"/>
      <c r="AP102" s="439"/>
      <c r="AQ102" s="271">
        <v>356000</v>
      </c>
      <c r="AR102" s="272"/>
      <c r="AS102" s="272"/>
      <c r="AT102" s="317"/>
      <c r="AU102" s="271">
        <v>356000</v>
      </c>
      <c r="AV102" s="272"/>
      <c r="AW102" s="272"/>
      <c r="AX102" s="317"/>
    </row>
    <row r="103" spans="1:60" ht="31.5" hidden="1" customHeight="1" x14ac:dyDescent="0.15">
      <c r="A103" s="440" t="s">
        <v>353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394</v>
      </c>
      <c r="AF103" s="437"/>
      <c r="AG103" s="437"/>
      <c r="AH103" s="438"/>
      <c r="AI103" s="436" t="s">
        <v>392</v>
      </c>
      <c r="AJ103" s="437"/>
      <c r="AK103" s="437"/>
      <c r="AL103" s="438"/>
      <c r="AM103" s="436" t="s">
        <v>421</v>
      </c>
      <c r="AN103" s="437"/>
      <c r="AO103" s="437"/>
      <c r="AP103" s="438"/>
      <c r="AQ103" s="282" t="s">
        <v>434</v>
      </c>
      <c r="AR103" s="283"/>
      <c r="AS103" s="283"/>
      <c r="AT103" s="322"/>
      <c r="AU103" s="282" t="s">
        <v>435</v>
      </c>
      <c r="AV103" s="283"/>
      <c r="AW103" s="283"/>
      <c r="AX103" s="284"/>
    </row>
    <row r="104" spans="1:60" ht="23.25" hidden="1" customHeight="1" x14ac:dyDescent="0.15">
      <c r="A104" s="443"/>
      <c r="B104" s="444"/>
      <c r="C104" s="444"/>
      <c r="D104" s="444"/>
      <c r="E104" s="444"/>
      <c r="F104" s="445"/>
      <c r="G104" s="104"/>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c r="AC104" s="567"/>
      <c r="AD104" s="56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c r="AC105" s="490"/>
      <c r="AD105" s="491"/>
      <c r="AE105" s="439"/>
      <c r="AF105" s="439"/>
      <c r="AG105" s="439"/>
      <c r="AH105" s="439"/>
      <c r="AI105" s="439"/>
      <c r="AJ105" s="439"/>
      <c r="AK105" s="439"/>
      <c r="AL105" s="439"/>
      <c r="AM105" s="439"/>
      <c r="AN105" s="439"/>
      <c r="AO105" s="439"/>
      <c r="AP105" s="439"/>
      <c r="AQ105" s="216"/>
      <c r="AR105" s="217"/>
      <c r="AS105" s="217"/>
      <c r="AT105" s="218"/>
      <c r="AU105" s="271"/>
      <c r="AV105" s="272"/>
      <c r="AW105" s="272"/>
      <c r="AX105" s="317"/>
    </row>
    <row r="106" spans="1:60" ht="31.5" hidden="1" customHeight="1" x14ac:dyDescent="0.15">
      <c r="A106" s="440" t="s">
        <v>353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394</v>
      </c>
      <c r="AF106" s="437"/>
      <c r="AG106" s="437"/>
      <c r="AH106" s="438"/>
      <c r="AI106" s="436" t="s">
        <v>392</v>
      </c>
      <c r="AJ106" s="437"/>
      <c r="AK106" s="437"/>
      <c r="AL106" s="438"/>
      <c r="AM106" s="436" t="s">
        <v>421</v>
      </c>
      <c r="AN106" s="437"/>
      <c r="AO106" s="437"/>
      <c r="AP106" s="438"/>
      <c r="AQ106" s="282" t="s">
        <v>434</v>
      </c>
      <c r="AR106" s="283"/>
      <c r="AS106" s="283"/>
      <c r="AT106" s="322"/>
      <c r="AU106" s="282" t="s">
        <v>435</v>
      </c>
      <c r="AV106" s="283"/>
      <c r="AW106" s="283"/>
      <c r="AX106" s="284"/>
    </row>
    <row r="107" spans="1:60" ht="23.25" hidden="1" customHeight="1" x14ac:dyDescent="0.15">
      <c r="A107" s="443"/>
      <c r="B107" s="444"/>
      <c r="C107" s="444"/>
      <c r="D107" s="444"/>
      <c r="E107" s="444"/>
      <c r="F107" s="445"/>
      <c r="G107" s="104"/>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c r="AC107" s="567"/>
      <c r="AD107" s="568"/>
      <c r="AE107" s="439"/>
      <c r="AF107" s="439"/>
      <c r="AG107" s="439"/>
      <c r="AH107" s="439"/>
      <c r="AI107" s="439"/>
      <c r="AJ107" s="439"/>
      <c r="AK107" s="439"/>
      <c r="AL107" s="439"/>
      <c r="AM107" s="439"/>
      <c r="AN107" s="439"/>
      <c r="AO107" s="439"/>
      <c r="AP107" s="439"/>
      <c r="AQ107" s="216"/>
      <c r="AR107" s="217"/>
      <c r="AS107" s="217"/>
      <c r="AT107" s="218"/>
      <c r="AU107" s="216"/>
      <c r="AV107" s="217"/>
      <c r="AW107" s="217"/>
      <c r="AX107" s="218"/>
    </row>
    <row r="108" spans="1:60" ht="23.25" hidden="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c r="AC108" s="490"/>
      <c r="AD108" s="491"/>
      <c r="AE108" s="439"/>
      <c r="AF108" s="439"/>
      <c r="AG108" s="439"/>
      <c r="AH108" s="439"/>
      <c r="AI108" s="439"/>
      <c r="AJ108" s="439"/>
      <c r="AK108" s="439"/>
      <c r="AL108" s="439"/>
      <c r="AM108" s="439"/>
      <c r="AN108" s="439"/>
      <c r="AO108" s="439"/>
      <c r="AP108" s="439"/>
      <c r="AQ108" s="216"/>
      <c r="AR108" s="217"/>
      <c r="AS108" s="217"/>
      <c r="AT108" s="218"/>
      <c r="AU108" s="271"/>
      <c r="AV108" s="272"/>
      <c r="AW108" s="272"/>
      <c r="AX108" s="317"/>
    </row>
    <row r="109" spans="1:60" ht="31.5" hidden="1" customHeight="1" x14ac:dyDescent="0.15">
      <c r="A109" s="440" t="s">
        <v>353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394</v>
      </c>
      <c r="AF109" s="437"/>
      <c r="AG109" s="437"/>
      <c r="AH109" s="438"/>
      <c r="AI109" s="436" t="s">
        <v>392</v>
      </c>
      <c r="AJ109" s="437"/>
      <c r="AK109" s="437"/>
      <c r="AL109" s="438"/>
      <c r="AM109" s="436" t="s">
        <v>421</v>
      </c>
      <c r="AN109" s="437"/>
      <c r="AO109" s="437"/>
      <c r="AP109" s="438"/>
      <c r="AQ109" s="282" t="s">
        <v>434</v>
      </c>
      <c r="AR109" s="283"/>
      <c r="AS109" s="283"/>
      <c r="AT109" s="322"/>
      <c r="AU109" s="282" t="s">
        <v>435</v>
      </c>
      <c r="AV109" s="283"/>
      <c r="AW109" s="283"/>
      <c r="AX109" s="284"/>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6"/>
      <c r="AR111" s="217"/>
      <c r="AS111" s="217"/>
      <c r="AT111" s="218"/>
      <c r="AU111" s="271"/>
      <c r="AV111" s="272"/>
      <c r="AW111" s="272"/>
      <c r="AX111" s="317"/>
    </row>
    <row r="112" spans="1:60" ht="31.5" hidden="1" customHeight="1" x14ac:dyDescent="0.15">
      <c r="A112" s="440" t="s">
        <v>353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394</v>
      </c>
      <c r="AF112" s="437"/>
      <c r="AG112" s="437"/>
      <c r="AH112" s="438"/>
      <c r="AI112" s="436" t="s">
        <v>392</v>
      </c>
      <c r="AJ112" s="437"/>
      <c r="AK112" s="437"/>
      <c r="AL112" s="438"/>
      <c r="AM112" s="436" t="s">
        <v>421</v>
      </c>
      <c r="AN112" s="437"/>
      <c r="AO112" s="437"/>
      <c r="AP112" s="438"/>
      <c r="AQ112" s="282" t="s">
        <v>434</v>
      </c>
      <c r="AR112" s="283"/>
      <c r="AS112" s="283"/>
      <c r="AT112" s="322"/>
      <c r="AU112" s="282" t="s">
        <v>435</v>
      </c>
      <c r="AV112" s="283"/>
      <c r="AW112" s="283"/>
      <c r="AX112" s="284"/>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6"/>
      <c r="AR113" s="217"/>
      <c r="AS113" s="217"/>
      <c r="AT113" s="218"/>
      <c r="AU113" s="216"/>
      <c r="AV113" s="217"/>
      <c r="AW113" s="217"/>
      <c r="AX113" s="218"/>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6"/>
      <c r="AR114" s="217"/>
      <c r="AS114" s="217"/>
      <c r="AT114" s="218"/>
      <c r="AU114" s="216"/>
      <c r="AV114" s="217"/>
      <c r="AW114" s="217"/>
      <c r="AX114" s="21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5"/>
      <c r="Z115" s="576"/>
      <c r="AA115" s="577"/>
      <c r="AB115" s="436" t="s">
        <v>11</v>
      </c>
      <c r="AC115" s="437"/>
      <c r="AD115" s="438"/>
      <c r="AE115" s="436" t="s">
        <v>394</v>
      </c>
      <c r="AF115" s="437"/>
      <c r="AG115" s="437"/>
      <c r="AH115" s="438"/>
      <c r="AI115" s="436" t="s">
        <v>392</v>
      </c>
      <c r="AJ115" s="437"/>
      <c r="AK115" s="437"/>
      <c r="AL115" s="438"/>
      <c r="AM115" s="436" t="s">
        <v>421</v>
      </c>
      <c r="AN115" s="437"/>
      <c r="AO115" s="437"/>
      <c r="AP115" s="438"/>
      <c r="AQ115" s="610" t="s">
        <v>436</v>
      </c>
      <c r="AR115" s="611"/>
      <c r="AS115" s="611"/>
      <c r="AT115" s="611"/>
      <c r="AU115" s="611"/>
      <c r="AV115" s="611"/>
      <c r="AW115" s="611"/>
      <c r="AX115" s="612"/>
    </row>
    <row r="116" spans="1:50" ht="23.25" customHeight="1" x14ac:dyDescent="0.15">
      <c r="A116" s="460"/>
      <c r="B116" s="461"/>
      <c r="C116" s="461"/>
      <c r="D116" s="461"/>
      <c r="E116" s="461"/>
      <c r="F116" s="462"/>
      <c r="G116" s="411" t="s">
        <v>687</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582</v>
      </c>
      <c r="AC116" s="484"/>
      <c r="AD116" s="485"/>
      <c r="AE116" s="439">
        <v>41819</v>
      </c>
      <c r="AF116" s="439"/>
      <c r="AG116" s="439"/>
      <c r="AH116" s="439"/>
      <c r="AI116" s="439">
        <v>41156</v>
      </c>
      <c r="AJ116" s="439"/>
      <c r="AK116" s="439"/>
      <c r="AL116" s="439"/>
      <c r="AM116" s="439">
        <v>42911</v>
      </c>
      <c r="AN116" s="439"/>
      <c r="AO116" s="439"/>
      <c r="AP116" s="439"/>
      <c r="AQ116" s="216">
        <v>49730</v>
      </c>
      <c r="AR116" s="217"/>
      <c r="AS116" s="217"/>
      <c r="AT116" s="217"/>
      <c r="AU116" s="217"/>
      <c r="AV116" s="217"/>
      <c r="AW116" s="217"/>
      <c r="AX116" s="219"/>
    </row>
    <row r="117" spans="1:50" ht="46.5"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360</v>
      </c>
      <c r="AC117" s="494"/>
      <c r="AD117" s="495"/>
      <c r="AE117" s="572" t="s">
        <v>678</v>
      </c>
      <c r="AF117" s="573"/>
      <c r="AG117" s="573"/>
      <c r="AH117" s="573"/>
      <c r="AI117" s="572" t="s">
        <v>676</v>
      </c>
      <c r="AJ117" s="573"/>
      <c r="AK117" s="573"/>
      <c r="AL117" s="573"/>
      <c r="AM117" s="572" t="s">
        <v>677</v>
      </c>
      <c r="AN117" s="573"/>
      <c r="AO117" s="573"/>
      <c r="AP117" s="573"/>
      <c r="AQ117" s="572" t="s">
        <v>682</v>
      </c>
      <c r="AR117" s="573"/>
      <c r="AS117" s="573"/>
      <c r="AT117" s="573"/>
      <c r="AU117" s="573"/>
      <c r="AV117" s="573"/>
      <c r="AW117" s="573"/>
      <c r="AX117" s="574"/>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5"/>
      <c r="Z118" s="576"/>
      <c r="AA118" s="577"/>
      <c r="AB118" s="436" t="s">
        <v>11</v>
      </c>
      <c r="AC118" s="437"/>
      <c r="AD118" s="438"/>
      <c r="AE118" s="436" t="s">
        <v>394</v>
      </c>
      <c r="AF118" s="437"/>
      <c r="AG118" s="437"/>
      <c r="AH118" s="438"/>
      <c r="AI118" s="436" t="s">
        <v>392</v>
      </c>
      <c r="AJ118" s="437"/>
      <c r="AK118" s="437"/>
      <c r="AL118" s="438"/>
      <c r="AM118" s="436" t="s">
        <v>421</v>
      </c>
      <c r="AN118" s="437"/>
      <c r="AO118" s="437"/>
      <c r="AP118" s="438"/>
      <c r="AQ118" s="610" t="s">
        <v>436</v>
      </c>
      <c r="AR118" s="611"/>
      <c r="AS118" s="611"/>
      <c r="AT118" s="611"/>
      <c r="AU118" s="611"/>
      <c r="AV118" s="611"/>
      <c r="AW118" s="611"/>
      <c r="AX118" s="612"/>
    </row>
    <row r="119" spans="1:50" ht="23.25" customHeight="1" x14ac:dyDescent="0.15">
      <c r="A119" s="460"/>
      <c r="B119" s="461"/>
      <c r="C119" s="461"/>
      <c r="D119" s="461"/>
      <c r="E119" s="461"/>
      <c r="F119" s="462"/>
      <c r="G119" s="411" t="s">
        <v>581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t="s">
        <v>582</v>
      </c>
      <c r="AC119" s="484"/>
      <c r="AD119" s="485"/>
      <c r="AE119" s="439">
        <v>80059</v>
      </c>
      <c r="AF119" s="439"/>
      <c r="AG119" s="439"/>
      <c r="AH119" s="439"/>
      <c r="AI119" s="439">
        <v>79823</v>
      </c>
      <c r="AJ119" s="439"/>
      <c r="AK119" s="439"/>
      <c r="AL119" s="439"/>
      <c r="AM119" s="439">
        <v>82582</v>
      </c>
      <c r="AN119" s="439"/>
      <c r="AO119" s="439"/>
      <c r="AP119" s="439"/>
      <c r="AQ119" s="439">
        <v>98356</v>
      </c>
      <c r="AR119" s="439"/>
      <c r="AS119" s="439"/>
      <c r="AT119" s="439"/>
      <c r="AU119" s="439"/>
      <c r="AV119" s="439"/>
      <c r="AW119" s="439"/>
      <c r="AX119" s="571"/>
    </row>
    <row r="120" spans="1:50" ht="46.5" customHeight="1" thickBo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360</v>
      </c>
      <c r="AC120" s="494"/>
      <c r="AD120" s="495"/>
      <c r="AE120" s="572" t="s">
        <v>697</v>
      </c>
      <c r="AF120" s="573"/>
      <c r="AG120" s="573"/>
      <c r="AH120" s="573"/>
      <c r="AI120" s="572" t="s">
        <v>679</v>
      </c>
      <c r="AJ120" s="573"/>
      <c r="AK120" s="573"/>
      <c r="AL120" s="573"/>
      <c r="AM120" s="572" t="s">
        <v>680</v>
      </c>
      <c r="AN120" s="573"/>
      <c r="AO120" s="573"/>
      <c r="AP120" s="573"/>
      <c r="AQ120" s="572" t="s">
        <v>683</v>
      </c>
      <c r="AR120" s="573"/>
      <c r="AS120" s="573"/>
      <c r="AT120" s="573"/>
      <c r="AU120" s="573"/>
      <c r="AV120" s="573"/>
      <c r="AW120" s="573"/>
      <c r="AX120" s="574"/>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5"/>
      <c r="Z121" s="576"/>
      <c r="AA121" s="577"/>
      <c r="AB121" s="436" t="s">
        <v>11</v>
      </c>
      <c r="AC121" s="437"/>
      <c r="AD121" s="438"/>
      <c r="AE121" s="436" t="s">
        <v>394</v>
      </c>
      <c r="AF121" s="437"/>
      <c r="AG121" s="437"/>
      <c r="AH121" s="438"/>
      <c r="AI121" s="436" t="s">
        <v>392</v>
      </c>
      <c r="AJ121" s="437"/>
      <c r="AK121" s="437"/>
      <c r="AL121" s="438"/>
      <c r="AM121" s="436" t="s">
        <v>421</v>
      </c>
      <c r="AN121" s="437"/>
      <c r="AO121" s="437"/>
      <c r="AP121" s="438"/>
      <c r="AQ121" s="610" t="s">
        <v>436</v>
      </c>
      <c r="AR121" s="611"/>
      <c r="AS121" s="611"/>
      <c r="AT121" s="611"/>
      <c r="AU121" s="611"/>
      <c r="AV121" s="611"/>
      <c r="AW121" s="611"/>
      <c r="AX121" s="612"/>
    </row>
    <row r="122" spans="1:50" ht="23.25" hidden="1" customHeight="1" x14ac:dyDescent="0.15">
      <c r="A122" s="460"/>
      <c r="B122" s="461"/>
      <c r="C122" s="461"/>
      <c r="D122" s="461"/>
      <c r="E122" s="461"/>
      <c r="F122" s="462"/>
      <c r="G122" s="411" t="s">
        <v>361</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362</v>
      </c>
      <c r="AC123" s="494"/>
      <c r="AD123" s="495"/>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5"/>
      <c r="Z124" s="576"/>
      <c r="AA124" s="577"/>
      <c r="AB124" s="436" t="s">
        <v>11</v>
      </c>
      <c r="AC124" s="437"/>
      <c r="AD124" s="438"/>
      <c r="AE124" s="436" t="s">
        <v>394</v>
      </c>
      <c r="AF124" s="437"/>
      <c r="AG124" s="437"/>
      <c r="AH124" s="438"/>
      <c r="AI124" s="436" t="s">
        <v>392</v>
      </c>
      <c r="AJ124" s="437"/>
      <c r="AK124" s="437"/>
      <c r="AL124" s="438"/>
      <c r="AM124" s="436" t="s">
        <v>421</v>
      </c>
      <c r="AN124" s="437"/>
      <c r="AO124" s="437"/>
      <c r="AP124" s="438"/>
      <c r="AQ124" s="610" t="s">
        <v>436</v>
      </c>
      <c r="AR124" s="611"/>
      <c r="AS124" s="611"/>
      <c r="AT124" s="611"/>
      <c r="AU124" s="611"/>
      <c r="AV124" s="611"/>
      <c r="AW124" s="611"/>
      <c r="AX124" s="612"/>
    </row>
    <row r="125" spans="1:50" ht="23.25" hidden="1" customHeight="1" x14ac:dyDescent="0.15">
      <c r="A125" s="460"/>
      <c r="B125" s="461"/>
      <c r="C125" s="461"/>
      <c r="D125" s="461"/>
      <c r="E125" s="461"/>
      <c r="F125" s="462"/>
      <c r="G125" s="411" t="s">
        <v>361</v>
      </c>
      <c r="H125" s="411"/>
      <c r="I125" s="411"/>
      <c r="J125" s="411"/>
      <c r="K125" s="411"/>
      <c r="L125" s="411"/>
      <c r="M125" s="411"/>
      <c r="N125" s="411"/>
      <c r="O125" s="411"/>
      <c r="P125" s="411"/>
      <c r="Q125" s="411"/>
      <c r="R125" s="411"/>
      <c r="S125" s="411"/>
      <c r="T125" s="411"/>
      <c r="U125" s="411"/>
      <c r="V125" s="411"/>
      <c r="W125" s="411"/>
      <c r="X125" s="947"/>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8"/>
      <c r="Y126" s="492" t="s">
        <v>49</v>
      </c>
      <c r="Z126" s="467"/>
      <c r="AA126" s="468"/>
      <c r="AB126" s="493" t="s">
        <v>360</v>
      </c>
      <c r="AC126" s="494"/>
      <c r="AD126" s="49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0"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36" t="s">
        <v>394</v>
      </c>
      <c r="AF127" s="437"/>
      <c r="AG127" s="437"/>
      <c r="AH127" s="438"/>
      <c r="AI127" s="436" t="s">
        <v>392</v>
      </c>
      <c r="AJ127" s="437"/>
      <c r="AK127" s="437"/>
      <c r="AL127" s="438"/>
      <c r="AM127" s="436" t="s">
        <v>421</v>
      </c>
      <c r="AN127" s="437"/>
      <c r="AO127" s="437"/>
      <c r="AP127" s="438"/>
      <c r="AQ127" s="610" t="s">
        <v>436</v>
      </c>
      <c r="AR127" s="611"/>
      <c r="AS127" s="611"/>
      <c r="AT127" s="611"/>
      <c r="AU127" s="611"/>
      <c r="AV127" s="611"/>
      <c r="AW127" s="611"/>
      <c r="AX127" s="612"/>
    </row>
    <row r="128" spans="1:50" ht="23.25" hidden="1" customHeight="1" x14ac:dyDescent="0.15">
      <c r="A128" s="460"/>
      <c r="B128" s="461"/>
      <c r="C128" s="461"/>
      <c r="D128" s="461"/>
      <c r="E128" s="461"/>
      <c r="F128" s="462"/>
      <c r="G128" s="411" t="s">
        <v>361</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360</v>
      </c>
      <c r="AC129" s="494"/>
      <c r="AD129" s="49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7" t="s">
        <v>409</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696</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v>103024</v>
      </c>
      <c r="AF134" s="206"/>
      <c r="AG134" s="206"/>
      <c r="AH134" s="206"/>
      <c r="AI134" s="205">
        <v>96852</v>
      </c>
      <c r="AJ134" s="206"/>
      <c r="AK134" s="206"/>
      <c r="AL134" s="206"/>
      <c r="AM134" s="205">
        <v>95457</v>
      </c>
      <c r="AN134" s="206"/>
      <c r="AO134" s="206"/>
      <c r="AP134" s="206"/>
      <c r="AQ134" s="205" t="s">
        <v>665</v>
      </c>
      <c r="AR134" s="206"/>
      <c r="AS134" s="206"/>
      <c r="AT134" s="206"/>
      <c r="AU134" s="205" t="s">
        <v>665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v>93000</v>
      </c>
      <c r="AF135" s="206"/>
      <c r="AG135" s="206"/>
      <c r="AH135" s="206"/>
      <c r="AI135" s="205">
        <v>93000</v>
      </c>
      <c r="AJ135" s="206"/>
      <c r="AK135" s="206"/>
      <c r="AL135" s="206"/>
      <c r="AM135" s="205">
        <v>92000</v>
      </c>
      <c r="AN135" s="206"/>
      <c r="AO135" s="206"/>
      <c r="AP135" s="206"/>
      <c r="AQ135" s="205" t="s">
        <v>664</v>
      </c>
      <c r="AR135" s="206"/>
      <c r="AS135" s="206"/>
      <c r="AT135" s="206"/>
      <c r="AU135" s="205">
        <v>90000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696</v>
      </c>
      <c r="AR137" s="198"/>
      <c r="AS137" s="132" t="s">
        <v>236</v>
      </c>
      <c r="AT137" s="133"/>
      <c r="AU137" s="199" t="s">
        <v>696</v>
      </c>
      <c r="AV137" s="199"/>
      <c r="AW137" s="132" t="s">
        <v>181</v>
      </c>
      <c r="AX137" s="194"/>
    </row>
    <row r="138" spans="1:50" ht="39.75" customHeight="1" x14ac:dyDescent="0.15">
      <c r="A138" s="188"/>
      <c r="B138" s="185"/>
      <c r="C138" s="179"/>
      <c r="D138" s="185"/>
      <c r="E138" s="179"/>
      <c r="F138" s="180"/>
      <c r="G138" s="103" t="s">
        <v>586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577</v>
      </c>
      <c r="AC138" s="204"/>
      <c r="AD138" s="204"/>
      <c r="AE138" s="205">
        <v>197227</v>
      </c>
      <c r="AF138" s="206"/>
      <c r="AG138" s="206"/>
      <c r="AH138" s="206"/>
      <c r="AI138" s="205">
        <v>187845</v>
      </c>
      <c r="AJ138" s="206"/>
      <c r="AK138" s="206"/>
      <c r="AL138" s="206"/>
      <c r="AM138" s="205">
        <v>183704</v>
      </c>
      <c r="AN138" s="206"/>
      <c r="AO138" s="206"/>
      <c r="AP138" s="206"/>
      <c r="AQ138" s="205" t="s">
        <v>665</v>
      </c>
      <c r="AR138" s="206"/>
      <c r="AS138" s="206"/>
      <c r="AT138" s="206"/>
      <c r="AU138" s="205" t="s">
        <v>665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577</v>
      </c>
      <c r="AC139" s="212"/>
      <c r="AD139" s="212"/>
      <c r="AE139" s="205">
        <v>191000</v>
      </c>
      <c r="AF139" s="206"/>
      <c r="AG139" s="206"/>
      <c r="AH139" s="206"/>
      <c r="AI139" s="205">
        <v>169000</v>
      </c>
      <c r="AJ139" s="206"/>
      <c r="AK139" s="206"/>
      <c r="AL139" s="206"/>
      <c r="AM139" s="205">
        <v>182000</v>
      </c>
      <c r="AN139" s="206"/>
      <c r="AO139" s="206"/>
      <c r="AP139" s="206"/>
      <c r="AQ139" s="205" t="s">
        <v>665</v>
      </c>
      <c r="AR139" s="206"/>
      <c r="AS139" s="206"/>
      <c r="AT139" s="206"/>
      <c r="AU139" s="205">
        <v>178000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49"/>
      <c r="E430" s="173" t="s">
        <v>402</v>
      </c>
      <c r="F430" s="914"/>
      <c r="G430" s="915" t="s">
        <v>255</v>
      </c>
      <c r="H430" s="122"/>
      <c r="I430" s="122"/>
      <c r="J430" s="916" t="s">
        <v>567</v>
      </c>
      <c r="K430" s="917"/>
      <c r="L430" s="917"/>
      <c r="M430" s="917"/>
      <c r="N430" s="917"/>
      <c r="O430" s="917"/>
      <c r="P430" s="917"/>
      <c r="Q430" s="917"/>
      <c r="R430" s="917"/>
      <c r="S430" s="917"/>
      <c r="T430" s="91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1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609"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589</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8" t="s">
        <v>182</v>
      </c>
      <c r="AC435" s="598"/>
      <c r="AD435" s="598"/>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8" t="s">
        <v>182</v>
      </c>
      <c r="AC440" s="598"/>
      <c r="AD440" s="59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8" t="s">
        <v>182</v>
      </c>
      <c r="AC445" s="598"/>
      <c r="AD445" s="59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8" t="s">
        <v>182</v>
      </c>
      <c r="AC450" s="598"/>
      <c r="AD450" s="59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8" t="s">
        <v>182</v>
      </c>
      <c r="AC455" s="598"/>
      <c r="AD455" s="59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609" t="s">
        <v>593</v>
      </c>
      <c r="AR457" s="199"/>
      <c r="AS457" s="132" t="s">
        <v>236</v>
      </c>
      <c r="AT457" s="133"/>
      <c r="AU457" s="199" t="s">
        <v>594</v>
      </c>
      <c r="AV457" s="199"/>
      <c r="AW457" s="132" t="s">
        <v>181</v>
      </c>
      <c r="AX457" s="194"/>
    </row>
    <row r="458" spans="1:50" ht="23.25" customHeight="1" x14ac:dyDescent="0.15">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595</v>
      </c>
      <c r="AF458" s="206"/>
      <c r="AG458" s="206"/>
      <c r="AH458" s="206"/>
      <c r="AI458" s="340" t="s">
        <v>595</v>
      </c>
      <c r="AJ458" s="206"/>
      <c r="AK458" s="206"/>
      <c r="AL458" s="206"/>
      <c r="AM458" s="340" t="s">
        <v>595</v>
      </c>
      <c r="AN458" s="206"/>
      <c r="AO458" s="206"/>
      <c r="AP458" s="341"/>
      <c r="AQ458" s="340" t="s">
        <v>595</v>
      </c>
      <c r="AR458" s="206"/>
      <c r="AS458" s="206"/>
      <c r="AT458" s="341"/>
      <c r="AU458" s="206" t="s">
        <v>595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595</v>
      </c>
      <c r="AF459" s="206"/>
      <c r="AG459" s="206"/>
      <c r="AH459" s="341"/>
      <c r="AI459" s="340" t="s">
        <v>595</v>
      </c>
      <c r="AJ459" s="206"/>
      <c r="AK459" s="206"/>
      <c r="AL459" s="206"/>
      <c r="AM459" s="340" t="s">
        <v>596</v>
      </c>
      <c r="AN459" s="206"/>
      <c r="AO459" s="206"/>
      <c r="AP459" s="341"/>
      <c r="AQ459" s="340" t="s">
        <v>596</v>
      </c>
      <c r="AR459" s="206"/>
      <c r="AS459" s="206"/>
      <c r="AT459" s="341"/>
      <c r="AU459" s="206" t="s">
        <v>595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8" t="s">
        <v>14</v>
      </c>
      <c r="AC460" s="598"/>
      <c r="AD460" s="598"/>
      <c r="AE460" s="340" t="s">
        <v>596</v>
      </c>
      <c r="AF460" s="206"/>
      <c r="AG460" s="206"/>
      <c r="AH460" s="341"/>
      <c r="AI460" s="340" t="s">
        <v>596</v>
      </c>
      <c r="AJ460" s="206"/>
      <c r="AK460" s="206"/>
      <c r="AL460" s="206"/>
      <c r="AM460" s="340" t="s">
        <v>596</v>
      </c>
      <c r="AN460" s="206"/>
      <c r="AO460" s="206"/>
      <c r="AP460" s="341"/>
      <c r="AQ460" s="340" t="s">
        <v>597</v>
      </c>
      <c r="AR460" s="206"/>
      <c r="AS460" s="206"/>
      <c r="AT460" s="341"/>
      <c r="AU460" s="206" t="s">
        <v>596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8" t="s">
        <v>14</v>
      </c>
      <c r="AC465" s="598"/>
      <c r="AD465" s="59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8" t="s">
        <v>14</v>
      </c>
      <c r="AC470" s="598"/>
      <c r="AD470" s="59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8" t="s">
        <v>14</v>
      </c>
      <c r="AC475" s="598"/>
      <c r="AD475" s="59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8" t="s">
        <v>14</v>
      </c>
      <c r="AC480" s="598"/>
      <c r="AD480" s="59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5" t="s">
        <v>255</v>
      </c>
      <c r="H484" s="122"/>
      <c r="I484" s="122"/>
      <c r="J484" s="916"/>
      <c r="K484" s="917"/>
      <c r="L484" s="917"/>
      <c r="M484" s="917"/>
      <c r="N484" s="917"/>
      <c r="O484" s="917"/>
      <c r="P484" s="917"/>
      <c r="Q484" s="917"/>
      <c r="R484" s="917"/>
      <c r="S484" s="917"/>
      <c r="T484" s="91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1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8" t="s">
        <v>182</v>
      </c>
      <c r="AC489" s="598"/>
      <c r="AD489" s="59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8" t="s">
        <v>182</v>
      </c>
      <c r="AC494" s="598"/>
      <c r="AD494" s="59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8" t="s">
        <v>182</v>
      </c>
      <c r="AC499" s="598"/>
      <c r="AD499" s="59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8" t="s">
        <v>182</v>
      </c>
      <c r="AC504" s="598"/>
      <c r="AD504" s="59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8" t="s">
        <v>182</v>
      </c>
      <c r="AC509" s="598"/>
      <c r="AD509" s="59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8" t="s">
        <v>14</v>
      </c>
      <c r="AC514" s="598"/>
      <c r="AD514" s="59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8" t="s">
        <v>14</v>
      </c>
      <c r="AC519" s="598"/>
      <c r="AD519" s="59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8" t="s">
        <v>14</v>
      </c>
      <c r="AC524" s="598"/>
      <c r="AD524" s="59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8" t="s">
        <v>14</v>
      </c>
      <c r="AC529" s="598"/>
      <c r="AD529" s="59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8" t="s">
        <v>14</v>
      </c>
      <c r="AC534" s="598"/>
      <c r="AD534" s="59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5" t="s">
        <v>255</v>
      </c>
      <c r="H538" s="122"/>
      <c r="I538" s="122"/>
      <c r="J538" s="916"/>
      <c r="K538" s="917"/>
      <c r="L538" s="917"/>
      <c r="M538" s="917"/>
      <c r="N538" s="917"/>
      <c r="O538" s="917"/>
      <c r="P538" s="917"/>
      <c r="Q538" s="917"/>
      <c r="R538" s="917"/>
      <c r="S538" s="917"/>
      <c r="T538" s="91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1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8" t="s">
        <v>182</v>
      </c>
      <c r="AC543" s="598"/>
      <c r="AD543" s="59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8" t="s">
        <v>182</v>
      </c>
      <c r="AC548" s="598"/>
      <c r="AD548" s="59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8" t="s">
        <v>182</v>
      </c>
      <c r="AC553" s="598"/>
      <c r="AD553" s="59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8" t="s">
        <v>182</v>
      </c>
      <c r="AC558" s="598"/>
      <c r="AD558" s="59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8" t="s">
        <v>182</v>
      </c>
      <c r="AC563" s="598"/>
      <c r="AD563" s="59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8" t="s">
        <v>14</v>
      </c>
      <c r="AC568" s="598"/>
      <c r="AD568" s="59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8" t="s">
        <v>14</v>
      </c>
      <c r="AC573" s="598"/>
      <c r="AD573" s="59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8" t="s">
        <v>14</v>
      </c>
      <c r="AC578" s="598"/>
      <c r="AD578" s="59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8" t="s">
        <v>14</v>
      </c>
      <c r="AC583" s="598"/>
      <c r="AD583" s="59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8" t="s">
        <v>14</v>
      </c>
      <c r="AC588" s="598"/>
      <c r="AD588" s="59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5" t="s">
        <v>255</v>
      </c>
      <c r="H592" s="122"/>
      <c r="I592" s="122"/>
      <c r="J592" s="916"/>
      <c r="K592" s="917"/>
      <c r="L592" s="917"/>
      <c r="M592" s="917"/>
      <c r="N592" s="917"/>
      <c r="O592" s="917"/>
      <c r="P592" s="917"/>
      <c r="Q592" s="917"/>
      <c r="R592" s="917"/>
      <c r="S592" s="917"/>
      <c r="T592" s="91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1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8" t="s">
        <v>182</v>
      </c>
      <c r="AC597" s="598"/>
      <c r="AD597" s="59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8" t="s">
        <v>182</v>
      </c>
      <c r="AC602" s="598"/>
      <c r="AD602" s="59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8" t="s">
        <v>182</v>
      </c>
      <c r="AC607" s="598"/>
      <c r="AD607" s="59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8" t="s">
        <v>182</v>
      </c>
      <c r="AC612" s="598"/>
      <c r="AD612" s="59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8" t="s">
        <v>182</v>
      </c>
      <c r="AC617" s="598"/>
      <c r="AD617" s="59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8" t="s">
        <v>14</v>
      </c>
      <c r="AC622" s="598"/>
      <c r="AD622" s="59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8" t="s">
        <v>14</v>
      </c>
      <c r="AC627" s="598"/>
      <c r="AD627" s="59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8" t="s">
        <v>14</v>
      </c>
      <c r="AC632" s="598"/>
      <c r="AD632" s="59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8" t="s">
        <v>14</v>
      </c>
      <c r="AC637" s="598"/>
      <c r="AD637" s="59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8" t="s">
        <v>14</v>
      </c>
      <c r="AC642" s="598"/>
      <c r="AD642" s="59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5" t="s">
        <v>255</v>
      </c>
      <c r="H646" s="122"/>
      <c r="I646" s="122"/>
      <c r="J646" s="916"/>
      <c r="K646" s="917"/>
      <c r="L646" s="917"/>
      <c r="M646" s="917"/>
      <c r="N646" s="917"/>
      <c r="O646" s="917"/>
      <c r="P646" s="917"/>
      <c r="Q646" s="917"/>
      <c r="R646" s="917"/>
      <c r="S646" s="917"/>
      <c r="T646" s="91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1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8" t="s">
        <v>182</v>
      </c>
      <c r="AC651" s="598"/>
      <c r="AD651" s="59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8" t="s">
        <v>182</v>
      </c>
      <c r="AC656" s="598"/>
      <c r="AD656" s="59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8" t="s">
        <v>182</v>
      </c>
      <c r="AC661" s="598"/>
      <c r="AD661" s="59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8" t="s">
        <v>182</v>
      </c>
      <c r="AC666" s="598"/>
      <c r="AD666" s="59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8" t="s">
        <v>182</v>
      </c>
      <c r="AC671" s="598"/>
      <c r="AD671" s="59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8" t="s">
        <v>14</v>
      </c>
      <c r="AC676" s="598"/>
      <c r="AD676" s="59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8" t="s">
        <v>14</v>
      </c>
      <c r="AC681" s="598"/>
      <c r="AD681" s="59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8" t="s">
        <v>14</v>
      </c>
      <c r="AC686" s="598"/>
      <c r="AD686" s="59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8" t="s">
        <v>14</v>
      </c>
      <c r="AC691" s="598"/>
      <c r="AD691" s="59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8" t="s">
        <v>14</v>
      </c>
      <c r="AC696" s="598"/>
      <c r="AD696" s="59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0" t="s">
        <v>31</v>
      </c>
      <c r="AH701" s="388"/>
      <c r="AI701" s="388"/>
      <c r="AJ701" s="388"/>
      <c r="AK701" s="388"/>
      <c r="AL701" s="388"/>
      <c r="AM701" s="388"/>
      <c r="AN701" s="388"/>
      <c r="AO701" s="388"/>
      <c r="AP701" s="388"/>
      <c r="AQ701" s="388"/>
      <c r="AR701" s="388"/>
      <c r="AS701" s="388"/>
      <c r="AT701" s="388"/>
      <c r="AU701" s="388"/>
      <c r="AV701" s="388"/>
      <c r="AW701" s="388"/>
      <c r="AX701" s="841"/>
    </row>
    <row r="702" spans="1:50" ht="62.25" customHeight="1" x14ac:dyDescent="0.15">
      <c r="A702" s="886" t="s">
        <v>140</v>
      </c>
      <c r="B702" s="88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563</v>
      </c>
      <c r="AE702" s="346"/>
      <c r="AF702" s="346"/>
      <c r="AG702" s="391" t="s">
        <v>599</v>
      </c>
      <c r="AH702" s="392"/>
      <c r="AI702" s="392"/>
      <c r="AJ702" s="392"/>
      <c r="AK702" s="392"/>
      <c r="AL702" s="392"/>
      <c r="AM702" s="392"/>
      <c r="AN702" s="392"/>
      <c r="AO702" s="392"/>
      <c r="AP702" s="392"/>
      <c r="AQ702" s="392"/>
      <c r="AR702" s="392"/>
      <c r="AS702" s="392"/>
      <c r="AT702" s="392"/>
      <c r="AU702" s="392"/>
      <c r="AV702" s="392"/>
      <c r="AW702" s="392"/>
      <c r="AX702" s="393"/>
    </row>
    <row r="703" spans="1:50" ht="58.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0"/>
      <c r="AD703" s="326" t="s">
        <v>563</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563</v>
      </c>
      <c r="AE704" s="802"/>
      <c r="AF704" s="802"/>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3" t="s">
        <v>563</v>
      </c>
      <c r="AE705" s="734"/>
      <c r="AF705" s="734"/>
      <c r="AG705" s="124" t="s">
        <v>693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1"/>
      <c r="B706" s="662"/>
      <c r="C706" s="813"/>
      <c r="D706" s="814"/>
      <c r="E706" s="749" t="s">
        <v>383</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601</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41.25" customHeight="1" x14ac:dyDescent="0.15">
      <c r="A707" s="661"/>
      <c r="B707" s="662"/>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601</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34.5"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563</v>
      </c>
      <c r="AE708" s="624"/>
      <c r="AF708" s="624"/>
      <c r="AG708" s="761" t="s">
        <v>602</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563</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604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26" t="s">
        <v>563</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61.5" customHeight="1" x14ac:dyDescent="0.15">
      <c r="A712" s="661"/>
      <c r="B712" s="663"/>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1" t="s">
        <v>604</v>
      </c>
      <c r="AE712" s="802"/>
      <c r="AF712" s="802"/>
      <c r="AG712" s="100"/>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1"/>
      <c r="B713" s="663"/>
      <c r="C713" s="999" t="s">
        <v>349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604</v>
      </c>
      <c r="AE713" s="327"/>
      <c r="AF713" s="68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4"/>
      <c r="B714" s="665"/>
      <c r="C714" s="666" t="s">
        <v>326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563</v>
      </c>
      <c r="AE714" s="827"/>
      <c r="AF714" s="828"/>
      <c r="AG714" s="755" t="s">
        <v>606</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327</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563</v>
      </c>
      <c r="AE715" s="624"/>
      <c r="AF715" s="675"/>
      <c r="AG715" s="761" t="s">
        <v>607</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563</v>
      </c>
      <c r="AE716" s="646"/>
      <c r="AF716" s="646"/>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1"/>
      <c r="B717" s="663"/>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6" t="s">
        <v>688</v>
      </c>
      <c r="AE717" s="327"/>
      <c r="AF717" s="327"/>
      <c r="AG717" s="100" t="s">
        <v>690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6" t="s">
        <v>563</v>
      </c>
      <c r="AE718" s="327"/>
      <c r="AF718" s="327"/>
      <c r="AG718" s="126" t="s">
        <v>689</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7"/>
      <c r="B720" s="79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7"/>
      <c r="B721" s="79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7"/>
      <c r="B722" s="79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7"/>
      <c r="B723" s="79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7"/>
      <c r="B724" s="79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9"/>
      <c r="B725" s="80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4.75" customHeight="1" x14ac:dyDescent="0.15">
      <c r="A726" s="659" t="s">
        <v>48</v>
      </c>
      <c r="B726" s="821"/>
      <c r="C726" s="831" t="s">
        <v>53</v>
      </c>
      <c r="D726" s="853"/>
      <c r="E726" s="853"/>
      <c r="F726" s="854"/>
      <c r="G726" s="596" t="s">
        <v>691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2"/>
      <c r="B727" s="823"/>
      <c r="C727" s="767" t="s">
        <v>57</v>
      </c>
      <c r="D727" s="768"/>
      <c r="E727" s="768"/>
      <c r="F727" s="769"/>
      <c r="G727" s="594" t="s">
        <v>694</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704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137</v>
      </c>
      <c r="B731" s="819"/>
      <c r="C731" s="819"/>
      <c r="D731" s="819"/>
      <c r="E731" s="820"/>
      <c r="F731" s="748" t="s">
        <v>702</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387</v>
      </c>
      <c r="B733" s="693"/>
      <c r="C733" s="693"/>
      <c r="D733" s="693"/>
      <c r="E733" s="694"/>
      <c r="F733" s="656" t="s">
        <v>701</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t="s">
        <v>695</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354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06" t="s">
        <v>405</v>
      </c>
      <c r="B737" s="209"/>
      <c r="C737" s="209"/>
      <c r="D737" s="210"/>
      <c r="E737" s="1007" t="s">
        <v>609</v>
      </c>
      <c r="F737" s="1007"/>
      <c r="G737" s="1007"/>
      <c r="H737" s="1007"/>
      <c r="I737" s="1007"/>
      <c r="J737" s="1007"/>
      <c r="K737" s="1007"/>
      <c r="L737" s="1007"/>
      <c r="M737" s="1007"/>
      <c r="N737" s="365" t="s">
        <v>400</v>
      </c>
      <c r="O737" s="365"/>
      <c r="P737" s="365"/>
      <c r="Q737" s="365"/>
      <c r="R737" s="1007" t="s">
        <v>610</v>
      </c>
      <c r="S737" s="1007"/>
      <c r="T737" s="1007"/>
      <c r="U737" s="1007"/>
      <c r="V737" s="1007"/>
      <c r="W737" s="1007"/>
      <c r="X737" s="1007"/>
      <c r="Y737" s="1007"/>
      <c r="Z737" s="1007"/>
      <c r="AA737" s="365" t="s">
        <v>399</v>
      </c>
      <c r="AB737" s="365"/>
      <c r="AC737" s="365"/>
      <c r="AD737" s="365"/>
      <c r="AE737" s="1007" t="s">
        <v>611</v>
      </c>
      <c r="AF737" s="1007"/>
      <c r="AG737" s="1007"/>
      <c r="AH737" s="1007"/>
      <c r="AI737" s="1007"/>
      <c r="AJ737" s="1007"/>
      <c r="AK737" s="1007"/>
      <c r="AL737" s="1007"/>
      <c r="AM737" s="1007"/>
      <c r="AN737" s="365" t="s">
        <v>398</v>
      </c>
      <c r="AO737" s="365"/>
      <c r="AP737" s="365"/>
      <c r="AQ737" s="365"/>
      <c r="AR737" s="1013" t="s">
        <v>612</v>
      </c>
      <c r="AS737" s="1014"/>
      <c r="AT737" s="1014"/>
      <c r="AU737" s="1014"/>
      <c r="AV737" s="1014"/>
      <c r="AW737" s="1014"/>
      <c r="AX737" s="1015"/>
      <c r="AY737" s="88"/>
      <c r="AZ737" s="88"/>
    </row>
    <row r="738" spans="1:52" ht="24.75" customHeight="1" x14ac:dyDescent="0.15">
      <c r="A738" s="1006" t="s">
        <v>397</v>
      </c>
      <c r="B738" s="209"/>
      <c r="C738" s="209"/>
      <c r="D738" s="210"/>
      <c r="E738" s="1007" t="s">
        <v>613</v>
      </c>
      <c r="F738" s="1007"/>
      <c r="G738" s="1007"/>
      <c r="H738" s="1007"/>
      <c r="I738" s="1007"/>
      <c r="J738" s="1007"/>
      <c r="K738" s="1007"/>
      <c r="L738" s="1007"/>
      <c r="M738" s="1007"/>
      <c r="N738" s="365" t="s">
        <v>396</v>
      </c>
      <c r="O738" s="365"/>
      <c r="P738" s="365"/>
      <c r="Q738" s="365"/>
      <c r="R738" s="1007" t="s">
        <v>614</v>
      </c>
      <c r="S738" s="1007"/>
      <c r="T738" s="1007"/>
      <c r="U738" s="1007"/>
      <c r="V738" s="1007"/>
      <c r="W738" s="1007"/>
      <c r="X738" s="1007"/>
      <c r="Y738" s="1007"/>
      <c r="Z738" s="1007"/>
      <c r="AA738" s="365" t="s">
        <v>395</v>
      </c>
      <c r="AB738" s="365"/>
      <c r="AC738" s="365"/>
      <c r="AD738" s="365"/>
      <c r="AE738" s="1007" t="s">
        <v>615</v>
      </c>
      <c r="AF738" s="1007"/>
      <c r="AG738" s="1007"/>
      <c r="AH738" s="1007"/>
      <c r="AI738" s="1007"/>
      <c r="AJ738" s="1007"/>
      <c r="AK738" s="1007"/>
      <c r="AL738" s="1007"/>
      <c r="AM738" s="1007"/>
      <c r="AN738" s="365" t="s">
        <v>394</v>
      </c>
      <c r="AO738" s="365"/>
      <c r="AP738" s="365"/>
      <c r="AQ738" s="365"/>
      <c r="AR738" s="1013" t="s">
        <v>616</v>
      </c>
      <c r="AS738" s="1014"/>
      <c r="AT738" s="1014"/>
      <c r="AU738" s="1014"/>
      <c r="AV738" s="1014"/>
      <c r="AW738" s="1014"/>
      <c r="AX738" s="1015"/>
    </row>
    <row r="739" spans="1:52" ht="24.75" customHeight="1" x14ac:dyDescent="0.15">
      <c r="A739" s="1006" t="s">
        <v>393</v>
      </c>
      <c r="B739" s="209"/>
      <c r="C739" s="209"/>
      <c r="D739" s="210"/>
      <c r="E739" s="1007" t="s">
        <v>686</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417</v>
      </c>
      <c r="B740" s="989"/>
      <c r="C740" s="989"/>
      <c r="D740" s="990"/>
      <c r="E740" s="991" t="s">
        <v>560</v>
      </c>
      <c r="F740" s="992"/>
      <c r="G740" s="992"/>
      <c r="H740" s="92" t="str">
        <f>IF(E740="", "", "(")</f>
        <v>(</v>
      </c>
      <c r="I740" s="992"/>
      <c r="J740" s="992"/>
      <c r="K740" s="92" t="str">
        <f>IF(OR(I740="　", I740=""), "", "-")</f>
        <v/>
      </c>
      <c r="L740" s="993">
        <v>574</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388</v>
      </c>
      <c r="B780" s="648"/>
      <c r="C780" s="648"/>
      <c r="D780" s="648"/>
      <c r="E780" s="648"/>
      <c r="F780" s="649"/>
      <c r="G780" s="614" t="s">
        <v>681</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651</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2"/>
    </row>
    <row r="781" spans="1:50" ht="24.75" customHeight="1" x14ac:dyDescent="0.15">
      <c r="A781" s="650"/>
      <c r="B781" s="651"/>
      <c r="C781" s="651"/>
      <c r="D781" s="651"/>
      <c r="E781" s="651"/>
      <c r="F781" s="652"/>
      <c r="G781" s="831"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1"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618</v>
      </c>
      <c r="H782" s="690"/>
      <c r="I782" s="690"/>
      <c r="J782" s="690"/>
      <c r="K782" s="691"/>
      <c r="L782" s="683" t="s">
        <v>619</v>
      </c>
      <c r="M782" s="684"/>
      <c r="N782" s="684"/>
      <c r="O782" s="684"/>
      <c r="P782" s="684"/>
      <c r="Q782" s="684"/>
      <c r="R782" s="684"/>
      <c r="S782" s="684"/>
      <c r="T782" s="684"/>
      <c r="U782" s="684"/>
      <c r="V782" s="684"/>
      <c r="W782" s="684"/>
      <c r="X782" s="685"/>
      <c r="Y782" s="406">
        <v>627</v>
      </c>
      <c r="Z782" s="407"/>
      <c r="AA782" s="407"/>
      <c r="AB782" s="824"/>
      <c r="AC782" s="689" t="s">
        <v>652</v>
      </c>
      <c r="AD782" s="690"/>
      <c r="AE782" s="690"/>
      <c r="AF782" s="690"/>
      <c r="AG782" s="691"/>
      <c r="AH782" s="683" t="s">
        <v>653</v>
      </c>
      <c r="AI782" s="684"/>
      <c r="AJ782" s="684"/>
      <c r="AK782" s="684"/>
      <c r="AL782" s="684"/>
      <c r="AM782" s="684"/>
      <c r="AN782" s="684"/>
      <c r="AO782" s="684"/>
      <c r="AP782" s="684"/>
      <c r="AQ782" s="684"/>
      <c r="AR782" s="684"/>
      <c r="AS782" s="684"/>
      <c r="AT782" s="685"/>
      <c r="AU782" s="406">
        <v>18</v>
      </c>
      <c r="AV782" s="407"/>
      <c r="AW782" s="407"/>
      <c r="AX782" s="408"/>
    </row>
    <row r="783" spans="1:50" ht="24.75" customHeight="1" x14ac:dyDescent="0.15">
      <c r="A783" s="650"/>
      <c r="B783" s="651"/>
      <c r="C783" s="651"/>
      <c r="D783" s="651"/>
      <c r="E783" s="651"/>
      <c r="F783" s="652"/>
      <c r="G783" s="625" t="s">
        <v>617</v>
      </c>
      <c r="H783" s="626"/>
      <c r="I783" s="626"/>
      <c r="J783" s="626"/>
      <c r="K783" s="627"/>
      <c r="L783" s="617" t="s">
        <v>699</v>
      </c>
      <c r="M783" s="618"/>
      <c r="N783" s="618"/>
      <c r="O783" s="618"/>
      <c r="P783" s="618"/>
      <c r="Q783" s="618"/>
      <c r="R783" s="618"/>
      <c r="S783" s="618"/>
      <c r="T783" s="618"/>
      <c r="U783" s="618"/>
      <c r="V783" s="618"/>
      <c r="W783" s="618"/>
      <c r="X783" s="619"/>
      <c r="Y783" s="620">
        <v>212</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
      <c r="A792" s="650"/>
      <c r="B792" s="651"/>
      <c r="C792" s="651"/>
      <c r="D792" s="651"/>
      <c r="E792" s="651"/>
      <c r="F792" s="652"/>
      <c r="G792" s="842" t="s">
        <v>20</v>
      </c>
      <c r="H792" s="843"/>
      <c r="I792" s="843"/>
      <c r="J792" s="843"/>
      <c r="K792" s="843"/>
      <c r="L792" s="844"/>
      <c r="M792" s="845"/>
      <c r="N792" s="845"/>
      <c r="O792" s="845"/>
      <c r="P792" s="845"/>
      <c r="Q792" s="845"/>
      <c r="R792" s="845"/>
      <c r="S792" s="845"/>
      <c r="T792" s="845"/>
      <c r="U792" s="845"/>
      <c r="V792" s="845"/>
      <c r="W792" s="845"/>
      <c r="X792" s="846"/>
      <c r="Y792" s="847">
        <f>SUM(Y782:AB791)</f>
        <v>839</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18</v>
      </c>
      <c r="AV792" s="848"/>
      <c r="AW792" s="848"/>
      <c r="AX792" s="850"/>
    </row>
    <row r="793" spans="1:50" ht="24.75" customHeight="1" x14ac:dyDescent="0.15">
      <c r="A793" s="650"/>
      <c r="B793" s="651"/>
      <c r="C793" s="651"/>
      <c r="D793" s="651"/>
      <c r="E793" s="651"/>
      <c r="F793" s="652"/>
      <c r="G793" s="614" t="s">
        <v>698</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623</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2"/>
    </row>
    <row r="794" spans="1:50" ht="24.75" customHeight="1" x14ac:dyDescent="0.15">
      <c r="A794" s="650"/>
      <c r="B794" s="651"/>
      <c r="C794" s="651"/>
      <c r="D794" s="651"/>
      <c r="E794" s="651"/>
      <c r="F794" s="652"/>
      <c r="G794" s="831"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1"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617</v>
      </c>
      <c r="H795" s="690"/>
      <c r="I795" s="690"/>
      <c r="J795" s="690"/>
      <c r="K795" s="691"/>
      <c r="L795" s="683" t="s">
        <v>622</v>
      </c>
      <c r="M795" s="684"/>
      <c r="N795" s="684"/>
      <c r="O795" s="684"/>
      <c r="P795" s="684"/>
      <c r="Q795" s="684"/>
      <c r="R795" s="684"/>
      <c r="S795" s="684"/>
      <c r="T795" s="684"/>
      <c r="U795" s="684"/>
      <c r="V795" s="684"/>
      <c r="W795" s="684"/>
      <c r="X795" s="685"/>
      <c r="Y795" s="406">
        <v>109</v>
      </c>
      <c r="Z795" s="407"/>
      <c r="AA795" s="407"/>
      <c r="AB795" s="824"/>
      <c r="AC795" s="689" t="s">
        <v>624</v>
      </c>
      <c r="AD795" s="690"/>
      <c r="AE795" s="690"/>
      <c r="AF795" s="690"/>
      <c r="AG795" s="691"/>
      <c r="AH795" s="683" t="s">
        <v>625</v>
      </c>
      <c r="AI795" s="684"/>
      <c r="AJ795" s="684"/>
      <c r="AK795" s="684"/>
      <c r="AL795" s="684"/>
      <c r="AM795" s="684"/>
      <c r="AN795" s="684"/>
      <c r="AO795" s="684"/>
      <c r="AP795" s="684"/>
      <c r="AQ795" s="684"/>
      <c r="AR795" s="684"/>
      <c r="AS795" s="684"/>
      <c r="AT795" s="685"/>
      <c r="AU795" s="406">
        <v>0.6</v>
      </c>
      <c r="AV795" s="407"/>
      <c r="AW795" s="407"/>
      <c r="AX795" s="408"/>
    </row>
    <row r="796" spans="1:50" ht="24.75" customHeight="1" x14ac:dyDescent="0.15">
      <c r="A796" s="650"/>
      <c r="B796" s="651"/>
      <c r="C796" s="651"/>
      <c r="D796" s="651"/>
      <c r="E796" s="651"/>
      <c r="F796" s="652"/>
      <c r="G796" s="625" t="s">
        <v>620</v>
      </c>
      <c r="H796" s="626"/>
      <c r="I796" s="626"/>
      <c r="J796" s="626"/>
      <c r="K796" s="627"/>
      <c r="L796" s="617" t="s">
        <v>618</v>
      </c>
      <c r="M796" s="618"/>
      <c r="N796" s="618"/>
      <c r="O796" s="618"/>
      <c r="P796" s="618"/>
      <c r="Q796" s="618"/>
      <c r="R796" s="618"/>
      <c r="S796" s="618"/>
      <c r="T796" s="618"/>
      <c r="U796" s="618"/>
      <c r="V796" s="618"/>
      <c r="W796" s="618"/>
      <c r="X796" s="619"/>
      <c r="Y796" s="620">
        <v>12</v>
      </c>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t="s">
        <v>621</v>
      </c>
      <c r="H797" s="626"/>
      <c r="I797" s="626"/>
      <c r="J797" s="626"/>
      <c r="K797" s="627"/>
      <c r="L797" s="617"/>
      <c r="M797" s="618"/>
      <c r="N797" s="618"/>
      <c r="O797" s="618"/>
      <c r="P797" s="618"/>
      <c r="Q797" s="618"/>
      <c r="R797" s="618"/>
      <c r="S797" s="618"/>
      <c r="T797" s="618"/>
      <c r="U797" s="618"/>
      <c r="V797" s="618"/>
      <c r="W797" s="618"/>
      <c r="X797" s="619"/>
      <c r="Y797" s="620">
        <v>12</v>
      </c>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x14ac:dyDescent="0.15">
      <c r="A805" s="650"/>
      <c r="B805" s="651"/>
      <c r="C805" s="651"/>
      <c r="D805" s="651"/>
      <c r="E805" s="651"/>
      <c r="F805" s="652"/>
      <c r="G805" s="842" t="s">
        <v>20</v>
      </c>
      <c r="H805" s="843"/>
      <c r="I805" s="843"/>
      <c r="J805" s="843"/>
      <c r="K805" s="843"/>
      <c r="L805" s="844"/>
      <c r="M805" s="845"/>
      <c r="N805" s="845"/>
      <c r="O805" s="845"/>
      <c r="P805" s="845"/>
      <c r="Q805" s="845"/>
      <c r="R805" s="845"/>
      <c r="S805" s="845"/>
      <c r="T805" s="845"/>
      <c r="U805" s="845"/>
      <c r="V805" s="845"/>
      <c r="W805" s="845"/>
      <c r="X805" s="846"/>
      <c r="Y805" s="847">
        <f>SUM(Y795:AB804)</f>
        <v>133</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0.6</v>
      </c>
      <c r="AV805" s="848"/>
      <c r="AW805" s="848"/>
      <c r="AX805" s="850"/>
    </row>
    <row r="806" spans="1:50" ht="24.75" hidden="1" customHeight="1" x14ac:dyDescent="0.15">
      <c r="A806" s="650"/>
      <c r="B806" s="651"/>
      <c r="C806" s="651"/>
      <c r="D806" s="651"/>
      <c r="E806" s="651"/>
      <c r="F806" s="652"/>
      <c r="G806" s="614" t="s">
        <v>321</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322</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2"/>
    </row>
    <row r="807" spans="1:50" ht="24.75" hidden="1" customHeight="1" x14ac:dyDescent="0.15">
      <c r="A807" s="650"/>
      <c r="B807" s="651"/>
      <c r="C807" s="651"/>
      <c r="D807" s="651"/>
      <c r="E807" s="651"/>
      <c r="F807" s="652"/>
      <c r="G807" s="831"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1"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15">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06"/>
      <c r="Z808" s="407"/>
      <c r="AA808" s="407"/>
      <c r="AB808" s="824"/>
      <c r="AC808" s="689"/>
      <c r="AD808" s="690"/>
      <c r="AE808" s="690"/>
      <c r="AF808" s="690"/>
      <c r="AG808" s="691"/>
      <c r="AH808" s="683"/>
      <c r="AI808" s="684"/>
      <c r="AJ808" s="684"/>
      <c r="AK808" s="684"/>
      <c r="AL808" s="684"/>
      <c r="AM808" s="684"/>
      <c r="AN808" s="684"/>
      <c r="AO808" s="684"/>
      <c r="AP808" s="684"/>
      <c r="AQ808" s="684"/>
      <c r="AR808" s="684"/>
      <c r="AS808" s="684"/>
      <c r="AT808" s="685"/>
      <c r="AU808" s="406"/>
      <c r="AV808" s="407"/>
      <c r="AW808" s="407"/>
      <c r="AX808" s="408"/>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0"/>
      <c r="B818" s="651"/>
      <c r="C818" s="651"/>
      <c r="D818" s="651"/>
      <c r="E818" s="651"/>
      <c r="F818" s="652"/>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2"/>
    </row>
    <row r="820" spans="1:50" ht="24.75" hidden="1" customHeight="1" x14ac:dyDescent="0.15">
      <c r="A820" s="650"/>
      <c r="B820" s="651"/>
      <c r="C820" s="651"/>
      <c r="D820" s="651"/>
      <c r="E820" s="651"/>
      <c r="F820" s="652"/>
      <c r="G820" s="831"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1"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6"/>
      <c r="Z821" s="407"/>
      <c r="AA821" s="407"/>
      <c r="AB821" s="824"/>
      <c r="AC821" s="689"/>
      <c r="AD821" s="690"/>
      <c r="AE821" s="690"/>
      <c r="AF821" s="690"/>
      <c r="AG821" s="691"/>
      <c r="AH821" s="683"/>
      <c r="AI821" s="684"/>
      <c r="AJ821" s="684"/>
      <c r="AK821" s="684"/>
      <c r="AL821" s="684"/>
      <c r="AM821" s="684"/>
      <c r="AN821" s="684"/>
      <c r="AO821" s="684"/>
      <c r="AP821" s="684"/>
      <c r="AQ821" s="684"/>
      <c r="AR821" s="684"/>
      <c r="AS821" s="684"/>
      <c r="AT821" s="685"/>
      <c r="AU821" s="406"/>
      <c r="AV821" s="407"/>
      <c r="AW821" s="407"/>
      <c r="AX821" s="408"/>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0"/>
      <c r="B831" s="651"/>
      <c r="C831" s="651"/>
      <c r="D831" s="651"/>
      <c r="E831" s="651"/>
      <c r="F831" s="652"/>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4" customHeight="1" x14ac:dyDescent="0.15">
      <c r="A838" s="376">
        <v>1</v>
      </c>
      <c r="B838" s="376">
        <v>1</v>
      </c>
      <c r="C838" s="361" t="s">
        <v>666</v>
      </c>
      <c r="D838" s="347"/>
      <c r="E838" s="347"/>
      <c r="F838" s="347"/>
      <c r="G838" s="347"/>
      <c r="H838" s="347"/>
      <c r="I838" s="347"/>
      <c r="J838" s="348"/>
      <c r="K838" s="349"/>
      <c r="L838" s="349"/>
      <c r="M838" s="349"/>
      <c r="N838" s="349"/>
      <c r="O838" s="349"/>
      <c r="P838" s="362" t="s">
        <v>627</v>
      </c>
      <c r="Q838" s="350"/>
      <c r="R838" s="350"/>
      <c r="S838" s="350"/>
      <c r="T838" s="350"/>
      <c r="U838" s="350"/>
      <c r="V838" s="350"/>
      <c r="W838" s="350"/>
      <c r="X838" s="350"/>
      <c r="Y838" s="351">
        <v>839</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54" customHeight="1" x14ac:dyDescent="0.15">
      <c r="A839" s="376">
        <v>2</v>
      </c>
      <c r="B839" s="376">
        <v>1</v>
      </c>
      <c r="C839" s="361" t="s">
        <v>667</v>
      </c>
      <c r="D839" s="347"/>
      <c r="E839" s="347"/>
      <c r="F839" s="347"/>
      <c r="G839" s="347"/>
      <c r="H839" s="347"/>
      <c r="I839" s="347"/>
      <c r="J839" s="348"/>
      <c r="K839" s="349"/>
      <c r="L839" s="349"/>
      <c r="M839" s="349"/>
      <c r="N839" s="349"/>
      <c r="O839" s="349"/>
      <c r="P839" s="362" t="s">
        <v>626</v>
      </c>
      <c r="Q839" s="350"/>
      <c r="R839" s="350"/>
      <c r="S839" s="350"/>
      <c r="T839" s="350"/>
      <c r="U839" s="350"/>
      <c r="V839" s="350"/>
      <c r="W839" s="350"/>
      <c r="X839" s="350"/>
      <c r="Y839" s="351">
        <v>478</v>
      </c>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54" customHeight="1" x14ac:dyDescent="0.15">
      <c r="A840" s="376">
        <v>3</v>
      </c>
      <c r="B840" s="376">
        <v>1</v>
      </c>
      <c r="C840" s="361" t="s">
        <v>668</v>
      </c>
      <c r="D840" s="347"/>
      <c r="E840" s="347"/>
      <c r="F840" s="347"/>
      <c r="G840" s="347"/>
      <c r="H840" s="347"/>
      <c r="I840" s="347"/>
      <c r="J840" s="348"/>
      <c r="K840" s="349"/>
      <c r="L840" s="349"/>
      <c r="M840" s="349"/>
      <c r="N840" s="349"/>
      <c r="O840" s="349"/>
      <c r="P840" s="362" t="s">
        <v>626</v>
      </c>
      <c r="Q840" s="350"/>
      <c r="R840" s="350"/>
      <c r="S840" s="350"/>
      <c r="T840" s="350"/>
      <c r="U840" s="350"/>
      <c r="V840" s="350"/>
      <c r="W840" s="350"/>
      <c r="X840" s="350"/>
      <c r="Y840" s="351">
        <v>315</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4" customHeight="1" x14ac:dyDescent="0.15">
      <c r="A841" s="376">
        <v>4</v>
      </c>
      <c r="B841" s="376">
        <v>1</v>
      </c>
      <c r="C841" s="361" t="s">
        <v>669</v>
      </c>
      <c r="D841" s="347"/>
      <c r="E841" s="347"/>
      <c r="F841" s="347"/>
      <c r="G841" s="347"/>
      <c r="H841" s="347"/>
      <c r="I841" s="347"/>
      <c r="J841" s="348"/>
      <c r="K841" s="349"/>
      <c r="L841" s="349"/>
      <c r="M841" s="349"/>
      <c r="N841" s="349"/>
      <c r="O841" s="349"/>
      <c r="P841" s="362" t="s">
        <v>626</v>
      </c>
      <c r="Q841" s="350"/>
      <c r="R841" s="350"/>
      <c r="S841" s="350"/>
      <c r="T841" s="350"/>
      <c r="U841" s="350"/>
      <c r="V841" s="350"/>
      <c r="W841" s="350"/>
      <c r="X841" s="350"/>
      <c r="Y841" s="351">
        <v>312</v>
      </c>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54" customHeight="1" x14ac:dyDescent="0.15">
      <c r="A842" s="376">
        <v>5</v>
      </c>
      <c r="B842" s="376">
        <v>1</v>
      </c>
      <c r="C842" s="361" t="s">
        <v>670</v>
      </c>
      <c r="D842" s="347"/>
      <c r="E842" s="347"/>
      <c r="F842" s="347"/>
      <c r="G842" s="347"/>
      <c r="H842" s="347"/>
      <c r="I842" s="347"/>
      <c r="J842" s="348"/>
      <c r="K842" s="349"/>
      <c r="L842" s="349"/>
      <c r="M842" s="349"/>
      <c r="N842" s="349"/>
      <c r="O842" s="349"/>
      <c r="P842" s="362" t="s">
        <v>628</v>
      </c>
      <c r="Q842" s="350"/>
      <c r="R842" s="350"/>
      <c r="S842" s="350"/>
      <c r="T842" s="350"/>
      <c r="U842" s="350"/>
      <c r="V842" s="350"/>
      <c r="W842" s="350"/>
      <c r="X842" s="350"/>
      <c r="Y842" s="351">
        <v>274</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4" customHeight="1" x14ac:dyDescent="0.15">
      <c r="A843" s="376">
        <v>6</v>
      </c>
      <c r="B843" s="376">
        <v>1</v>
      </c>
      <c r="C843" s="361" t="s">
        <v>671</v>
      </c>
      <c r="D843" s="347"/>
      <c r="E843" s="347"/>
      <c r="F843" s="347"/>
      <c r="G843" s="347"/>
      <c r="H843" s="347"/>
      <c r="I843" s="347"/>
      <c r="J843" s="348"/>
      <c r="K843" s="349"/>
      <c r="L843" s="349"/>
      <c r="M843" s="349"/>
      <c r="N843" s="349"/>
      <c r="O843" s="349"/>
      <c r="P843" s="362" t="s">
        <v>627</v>
      </c>
      <c r="Q843" s="350"/>
      <c r="R843" s="350"/>
      <c r="S843" s="350"/>
      <c r="T843" s="350"/>
      <c r="U843" s="350"/>
      <c r="V843" s="350"/>
      <c r="W843" s="350"/>
      <c r="X843" s="350"/>
      <c r="Y843" s="351">
        <v>272</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4" customHeight="1" x14ac:dyDescent="0.15">
      <c r="A844" s="376">
        <v>7</v>
      </c>
      <c r="B844" s="376">
        <v>1</v>
      </c>
      <c r="C844" s="361" t="s">
        <v>672</v>
      </c>
      <c r="D844" s="347"/>
      <c r="E844" s="347"/>
      <c r="F844" s="347"/>
      <c r="G844" s="347"/>
      <c r="H844" s="347"/>
      <c r="I844" s="347"/>
      <c r="J844" s="348"/>
      <c r="K844" s="349"/>
      <c r="L844" s="349"/>
      <c r="M844" s="349"/>
      <c r="N844" s="349"/>
      <c r="O844" s="349"/>
      <c r="P844" s="362" t="s">
        <v>626</v>
      </c>
      <c r="Q844" s="350"/>
      <c r="R844" s="350"/>
      <c r="S844" s="350"/>
      <c r="T844" s="350"/>
      <c r="U844" s="350"/>
      <c r="V844" s="350"/>
      <c r="W844" s="350"/>
      <c r="X844" s="350"/>
      <c r="Y844" s="351">
        <v>258</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4" customHeight="1" x14ac:dyDescent="0.15">
      <c r="A845" s="376">
        <v>8</v>
      </c>
      <c r="B845" s="376">
        <v>1</v>
      </c>
      <c r="C845" s="361" t="s">
        <v>673</v>
      </c>
      <c r="D845" s="347"/>
      <c r="E845" s="347"/>
      <c r="F845" s="347"/>
      <c r="G845" s="347"/>
      <c r="H845" s="347"/>
      <c r="I845" s="347"/>
      <c r="J845" s="348"/>
      <c r="K845" s="349"/>
      <c r="L845" s="349"/>
      <c r="M845" s="349"/>
      <c r="N845" s="349"/>
      <c r="O845" s="349"/>
      <c r="P845" s="362" t="s">
        <v>626</v>
      </c>
      <c r="Q845" s="350"/>
      <c r="R845" s="350"/>
      <c r="S845" s="350"/>
      <c r="T845" s="350"/>
      <c r="U845" s="350"/>
      <c r="V845" s="350"/>
      <c r="W845" s="350"/>
      <c r="X845" s="350"/>
      <c r="Y845" s="351">
        <v>245</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4" customHeight="1" x14ac:dyDescent="0.15">
      <c r="A846" s="376">
        <v>9</v>
      </c>
      <c r="B846" s="376">
        <v>1</v>
      </c>
      <c r="C846" s="361" t="s">
        <v>674</v>
      </c>
      <c r="D846" s="347"/>
      <c r="E846" s="347"/>
      <c r="F846" s="347"/>
      <c r="G846" s="347"/>
      <c r="H846" s="347"/>
      <c r="I846" s="347"/>
      <c r="J846" s="348"/>
      <c r="K846" s="349"/>
      <c r="L846" s="349"/>
      <c r="M846" s="349"/>
      <c r="N846" s="349"/>
      <c r="O846" s="349"/>
      <c r="P846" s="362" t="s">
        <v>626</v>
      </c>
      <c r="Q846" s="350"/>
      <c r="R846" s="350"/>
      <c r="S846" s="350"/>
      <c r="T846" s="350"/>
      <c r="U846" s="350"/>
      <c r="V846" s="350"/>
      <c r="W846" s="350"/>
      <c r="X846" s="350"/>
      <c r="Y846" s="351">
        <v>223</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54" customHeight="1" x14ac:dyDescent="0.15">
      <c r="A847" s="376">
        <v>10</v>
      </c>
      <c r="B847" s="376">
        <v>1</v>
      </c>
      <c r="C847" s="361" t="s">
        <v>675</v>
      </c>
      <c r="D847" s="347"/>
      <c r="E847" s="347"/>
      <c r="F847" s="347"/>
      <c r="G847" s="347"/>
      <c r="H847" s="347"/>
      <c r="I847" s="347"/>
      <c r="J847" s="348"/>
      <c r="K847" s="349"/>
      <c r="L847" s="349"/>
      <c r="M847" s="349"/>
      <c r="N847" s="349"/>
      <c r="O847" s="349"/>
      <c r="P847" s="362" t="s">
        <v>626</v>
      </c>
      <c r="Q847" s="350"/>
      <c r="R847" s="350"/>
      <c r="S847" s="350"/>
      <c r="T847" s="350"/>
      <c r="U847" s="350"/>
      <c r="V847" s="350"/>
      <c r="W847" s="350"/>
      <c r="X847" s="350"/>
      <c r="Y847" s="351">
        <v>197</v>
      </c>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3.75" customHeight="1" x14ac:dyDescent="0.15">
      <c r="A871" s="376">
        <v>1</v>
      </c>
      <c r="B871" s="376">
        <v>1</v>
      </c>
      <c r="C871" s="361" t="s">
        <v>654</v>
      </c>
      <c r="D871" s="347"/>
      <c r="E871" s="347"/>
      <c r="F871" s="347"/>
      <c r="G871" s="347"/>
      <c r="H871" s="347"/>
      <c r="I871" s="347"/>
      <c r="J871" s="348">
        <v>7010401009665</v>
      </c>
      <c r="K871" s="349"/>
      <c r="L871" s="349"/>
      <c r="M871" s="349"/>
      <c r="N871" s="349"/>
      <c r="O871" s="349"/>
      <c r="P871" s="362" t="s">
        <v>645</v>
      </c>
      <c r="Q871" s="350"/>
      <c r="R871" s="350"/>
      <c r="S871" s="350"/>
      <c r="T871" s="350"/>
      <c r="U871" s="350"/>
      <c r="V871" s="350"/>
      <c r="W871" s="350"/>
      <c r="X871" s="350"/>
      <c r="Y871" s="351">
        <v>18</v>
      </c>
      <c r="Z871" s="352"/>
      <c r="AA871" s="352"/>
      <c r="AB871" s="353"/>
      <c r="AC871" s="363" t="s">
        <v>374</v>
      </c>
      <c r="AD871" s="363"/>
      <c r="AE871" s="363"/>
      <c r="AF871" s="363"/>
      <c r="AG871" s="363"/>
      <c r="AH871" s="372">
        <v>1</v>
      </c>
      <c r="AI871" s="373"/>
      <c r="AJ871" s="373"/>
      <c r="AK871" s="373"/>
      <c r="AL871" s="357">
        <v>93.1</v>
      </c>
      <c r="AM871" s="358"/>
      <c r="AN871" s="358"/>
      <c r="AO871" s="359"/>
      <c r="AP871" s="360"/>
      <c r="AQ871" s="360"/>
      <c r="AR871" s="360"/>
      <c r="AS871" s="360"/>
      <c r="AT871" s="360"/>
      <c r="AU871" s="360"/>
      <c r="AV871" s="360"/>
      <c r="AW871" s="360"/>
      <c r="AX871" s="360"/>
    </row>
    <row r="872" spans="1:50" ht="34.5" customHeight="1" x14ac:dyDescent="0.15">
      <c r="A872" s="376">
        <v>2</v>
      </c>
      <c r="B872" s="376">
        <v>1</v>
      </c>
      <c r="C872" s="385" t="s">
        <v>655</v>
      </c>
      <c r="D872" s="386"/>
      <c r="E872" s="386"/>
      <c r="F872" s="386"/>
      <c r="G872" s="386"/>
      <c r="H872" s="386"/>
      <c r="I872" s="387"/>
      <c r="J872" s="394">
        <v>2010401083715</v>
      </c>
      <c r="K872" s="395"/>
      <c r="L872" s="395"/>
      <c r="M872" s="395"/>
      <c r="N872" s="395"/>
      <c r="O872" s="396"/>
      <c r="P872" s="381" t="s">
        <v>647</v>
      </c>
      <c r="Q872" s="382"/>
      <c r="R872" s="382"/>
      <c r="S872" s="382"/>
      <c r="T872" s="382"/>
      <c r="U872" s="382"/>
      <c r="V872" s="382"/>
      <c r="W872" s="382"/>
      <c r="X872" s="383"/>
      <c r="Y872" s="351">
        <v>18</v>
      </c>
      <c r="Z872" s="352"/>
      <c r="AA872" s="352"/>
      <c r="AB872" s="353"/>
      <c r="AC872" s="205" t="s">
        <v>374</v>
      </c>
      <c r="AD872" s="926"/>
      <c r="AE872" s="926"/>
      <c r="AF872" s="926"/>
      <c r="AG872" s="927"/>
      <c r="AH872" s="400">
        <v>1</v>
      </c>
      <c r="AI872" s="401"/>
      <c r="AJ872" s="401"/>
      <c r="AK872" s="402"/>
      <c r="AL872" s="357">
        <v>95.8</v>
      </c>
      <c r="AM872" s="358"/>
      <c r="AN872" s="358"/>
      <c r="AO872" s="359"/>
      <c r="AP872" s="403"/>
      <c r="AQ872" s="404"/>
      <c r="AR872" s="404"/>
      <c r="AS872" s="404"/>
      <c r="AT872" s="404"/>
      <c r="AU872" s="404"/>
      <c r="AV872" s="404"/>
      <c r="AW872" s="404"/>
      <c r="AX872" s="405"/>
    </row>
    <row r="873" spans="1:50" ht="33.75" customHeight="1" x14ac:dyDescent="0.15">
      <c r="A873" s="376">
        <v>3</v>
      </c>
      <c r="B873" s="376">
        <v>1</v>
      </c>
      <c r="C873" s="361" t="s">
        <v>656</v>
      </c>
      <c r="D873" s="347"/>
      <c r="E873" s="347"/>
      <c r="F873" s="347"/>
      <c r="G873" s="347"/>
      <c r="H873" s="347"/>
      <c r="I873" s="347"/>
      <c r="J873" s="348">
        <v>3010001029968</v>
      </c>
      <c r="K873" s="349"/>
      <c r="L873" s="349"/>
      <c r="M873" s="349"/>
      <c r="N873" s="349"/>
      <c r="O873" s="349"/>
      <c r="P873" s="362" t="s">
        <v>646</v>
      </c>
      <c r="Q873" s="350"/>
      <c r="R873" s="350"/>
      <c r="S873" s="350"/>
      <c r="T873" s="350"/>
      <c r="U873" s="350"/>
      <c r="V873" s="350"/>
      <c r="W873" s="350"/>
      <c r="X873" s="350"/>
      <c r="Y873" s="351">
        <v>15</v>
      </c>
      <c r="Z873" s="352"/>
      <c r="AA873" s="352"/>
      <c r="AB873" s="353"/>
      <c r="AC873" s="363" t="s">
        <v>375</v>
      </c>
      <c r="AD873" s="363"/>
      <c r="AE873" s="363"/>
      <c r="AF873" s="363"/>
      <c r="AG873" s="363"/>
      <c r="AH873" s="372">
        <v>1</v>
      </c>
      <c r="AI873" s="373"/>
      <c r="AJ873" s="373"/>
      <c r="AK873" s="373"/>
      <c r="AL873" s="357">
        <v>99.4</v>
      </c>
      <c r="AM873" s="358"/>
      <c r="AN873" s="358"/>
      <c r="AO873" s="359"/>
      <c r="AP873" s="360"/>
      <c r="AQ873" s="360"/>
      <c r="AR873" s="360"/>
      <c r="AS873" s="360"/>
      <c r="AT873" s="360"/>
      <c r="AU873" s="360"/>
      <c r="AV873" s="360"/>
      <c r="AW873" s="360"/>
      <c r="AX873" s="360"/>
    </row>
    <row r="874" spans="1:50" ht="34.5" customHeight="1" x14ac:dyDescent="0.15">
      <c r="A874" s="376">
        <v>4</v>
      </c>
      <c r="B874" s="376">
        <v>1</v>
      </c>
      <c r="C874" s="385" t="s">
        <v>642</v>
      </c>
      <c r="D874" s="386"/>
      <c r="E874" s="386"/>
      <c r="F874" s="386"/>
      <c r="G874" s="386"/>
      <c r="H874" s="386"/>
      <c r="I874" s="387"/>
      <c r="J874" s="394">
        <v>9240001027159</v>
      </c>
      <c r="K874" s="395"/>
      <c r="L874" s="395"/>
      <c r="M874" s="395"/>
      <c r="N874" s="395"/>
      <c r="O874" s="396"/>
      <c r="P874" s="381" t="s">
        <v>648</v>
      </c>
      <c r="Q874" s="382"/>
      <c r="R874" s="382"/>
      <c r="S874" s="382"/>
      <c r="T874" s="382"/>
      <c r="U874" s="382"/>
      <c r="V874" s="382"/>
      <c r="W874" s="382"/>
      <c r="X874" s="383"/>
      <c r="Y874" s="351">
        <v>12</v>
      </c>
      <c r="Z874" s="352"/>
      <c r="AA874" s="352"/>
      <c r="AB874" s="353"/>
      <c r="AC874" s="363" t="s">
        <v>374</v>
      </c>
      <c r="AD874" s="363"/>
      <c r="AE874" s="363"/>
      <c r="AF874" s="363"/>
      <c r="AG874" s="363"/>
      <c r="AH874" s="372">
        <v>1</v>
      </c>
      <c r="AI874" s="373"/>
      <c r="AJ874" s="373"/>
      <c r="AK874" s="373"/>
      <c r="AL874" s="357">
        <v>93.5</v>
      </c>
      <c r="AM874" s="358"/>
      <c r="AN874" s="358"/>
      <c r="AO874" s="359"/>
      <c r="AP874" s="360" t="s">
        <v>410</v>
      </c>
      <c r="AQ874" s="360"/>
      <c r="AR874" s="360"/>
      <c r="AS874" s="360"/>
      <c r="AT874" s="360"/>
      <c r="AU874" s="360"/>
      <c r="AV874" s="360"/>
      <c r="AW874" s="360"/>
      <c r="AX874" s="360"/>
    </row>
    <row r="875" spans="1:50" ht="30" customHeight="1" x14ac:dyDescent="0.15">
      <c r="A875" s="376">
        <v>5</v>
      </c>
      <c r="B875" s="376">
        <v>1</v>
      </c>
      <c r="C875" s="385" t="s">
        <v>643</v>
      </c>
      <c r="D875" s="386"/>
      <c r="E875" s="386"/>
      <c r="F875" s="386"/>
      <c r="G875" s="386"/>
      <c r="H875" s="386"/>
      <c r="I875" s="387"/>
      <c r="J875" s="394">
        <v>5010001067883</v>
      </c>
      <c r="K875" s="395"/>
      <c r="L875" s="395"/>
      <c r="M875" s="395"/>
      <c r="N875" s="395"/>
      <c r="O875" s="396"/>
      <c r="P875" s="381" t="s">
        <v>649</v>
      </c>
      <c r="Q875" s="382"/>
      <c r="R875" s="382"/>
      <c r="S875" s="382"/>
      <c r="T875" s="382"/>
      <c r="U875" s="382"/>
      <c r="V875" s="382"/>
      <c r="W875" s="382"/>
      <c r="X875" s="383"/>
      <c r="Y875" s="351">
        <v>5</v>
      </c>
      <c r="Z875" s="352"/>
      <c r="AA875" s="352"/>
      <c r="AB875" s="353"/>
      <c r="AC875" s="397" t="s">
        <v>374</v>
      </c>
      <c r="AD875" s="398"/>
      <c r="AE875" s="398"/>
      <c r="AF875" s="398"/>
      <c r="AG875" s="399"/>
      <c r="AH875" s="400">
        <v>4</v>
      </c>
      <c r="AI875" s="401"/>
      <c r="AJ875" s="401"/>
      <c r="AK875" s="402"/>
      <c r="AL875" s="357">
        <v>53.1</v>
      </c>
      <c r="AM875" s="358"/>
      <c r="AN875" s="358"/>
      <c r="AO875" s="359"/>
      <c r="AP875" s="403" t="s">
        <v>410</v>
      </c>
      <c r="AQ875" s="404"/>
      <c r="AR875" s="404"/>
      <c r="AS875" s="404"/>
      <c r="AT875" s="404"/>
      <c r="AU875" s="404"/>
      <c r="AV875" s="404"/>
      <c r="AW875" s="404"/>
      <c r="AX875" s="405"/>
    </row>
    <row r="876" spans="1:50" ht="30" customHeight="1" x14ac:dyDescent="0.15">
      <c r="A876" s="376">
        <v>6</v>
      </c>
      <c r="B876" s="376">
        <v>1</v>
      </c>
      <c r="C876" s="385" t="s">
        <v>642</v>
      </c>
      <c r="D876" s="386"/>
      <c r="E876" s="386"/>
      <c r="F876" s="386"/>
      <c r="G876" s="386"/>
      <c r="H876" s="386"/>
      <c r="I876" s="387"/>
      <c r="J876" s="394">
        <v>9240001027159</v>
      </c>
      <c r="K876" s="395"/>
      <c r="L876" s="395"/>
      <c r="M876" s="395"/>
      <c r="N876" s="395"/>
      <c r="O876" s="396"/>
      <c r="P876" s="381" t="s">
        <v>648</v>
      </c>
      <c r="Q876" s="382"/>
      <c r="R876" s="382"/>
      <c r="S876" s="382"/>
      <c r="T876" s="382"/>
      <c r="U876" s="382"/>
      <c r="V876" s="382"/>
      <c r="W876" s="382"/>
      <c r="X876" s="383"/>
      <c r="Y876" s="351">
        <v>4</v>
      </c>
      <c r="Z876" s="352"/>
      <c r="AA876" s="352"/>
      <c r="AB876" s="353"/>
      <c r="AC876" s="397" t="s">
        <v>374</v>
      </c>
      <c r="AD876" s="398"/>
      <c r="AE876" s="398"/>
      <c r="AF876" s="398"/>
      <c r="AG876" s="399"/>
      <c r="AH876" s="400">
        <v>1</v>
      </c>
      <c r="AI876" s="401"/>
      <c r="AJ876" s="401"/>
      <c r="AK876" s="402"/>
      <c r="AL876" s="357">
        <v>83.3</v>
      </c>
      <c r="AM876" s="358"/>
      <c r="AN876" s="358"/>
      <c r="AO876" s="359"/>
      <c r="AP876" s="403" t="s">
        <v>410</v>
      </c>
      <c r="AQ876" s="404"/>
      <c r="AR876" s="404"/>
      <c r="AS876" s="404"/>
      <c r="AT876" s="404"/>
      <c r="AU876" s="404"/>
      <c r="AV876" s="404"/>
      <c r="AW876" s="404"/>
      <c r="AX876" s="405"/>
    </row>
    <row r="877" spans="1:50" ht="30" customHeight="1" x14ac:dyDescent="0.15">
      <c r="A877" s="376">
        <v>7</v>
      </c>
      <c r="B877" s="376">
        <v>1</v>
      </c>
      <c r="C877" s="385" t="s">
        <v>643</v>
      </c>
      <c r="D877" s="386"/>
      <c r="E877" s="386"/>
      <c r="F877" s="386"/>
      <c r="G877" s="386"/>
      <c r="H877" s="386"/>
      <c r="I877" s="387"/>
      <c r="J877" s="394">
        <v>5010001067883</v>
      </c>
      <c r="K877" s="395"/>
      <c r="L877" s="395"/>
      <c r="M877" s="395"/>
      <c r="N877" s="395"/>
      <c r="O877" s="396"/>
      <c r="P877" s="381" t="s">
        <v>649</v>
      </c>
      <c r="Q877" s="382"/>
      <c r="R877" s="382"/>
      <c r="S877" s="382"/>
      <c r="T877" s="382"/>
      <c r="U877" s="382"/>
      <c r="V877" s="382"/>
      <c r="W877" s="382"/>
      <c r="X877" s="383"/>
      <c r="Y877" s="351">
        <v>3</v>
      </c>
      <c r="Z877" s="352"/>
      <c r="AA877" s="352"/>
      <c r="AB877" s="353"/>
      <c r="AC877" s="354" t="s">
        <v>374</v>
      </c>
      <c r="AD877" s="354"/>
      <c r="AE877" s="354"/>
      <c r="AF877" s="354"/>
      <c r="AG877" s="354"/>
      <c r="AH877" s="355">
        <v>2</v>
      </c>
      <c r="AI877" s="356"/>
      <c r="AJ877" s="356"/>
      <c r="AK877" s="356"/>
      <c r="AL877" s="357">
        <v>56.1</v>
      </c>
      <c r="AM877" s="358"/>
      <c r="AN877" s="358"/>
      <c r="AO877" s="359"/>
      <c r="AP877" s="360" t="s">
        <v>410</v>
      </c>
      <c r="AQ877" s="360"/>
      <c r="AR877" s="360"/>
      <c r="AS877" s="360"/>
      <c r="AT877" s="360"/>
      <c r="AU877" s="360"/>
      <c r="AV877" s="360"/>
      <c r="AW877" s="360"/>
      <c r="AX877" s="360"/>
    </row>
    <row r="878" spans="1:50" ht="30" customHeight="1" x14ac:dyDescent="0.15">
      <c r="A878" s="376">
        <v>8</v>
      </c>
      <c r="B878" s="376">
        <v>1</v>
      </c>
      <c r="C878" s="385" t="s">
        <v>644</v>
      </c>
      <c r="D878" s="386"/>
      <c r="E878" s="386"/>
      <c r="F878" s="386"/>
      <c r="G878" s="386"/>
      <c r="H878" s="386"/>
      <c r="I878" s="387"/>
      <c r="J878" s="348">
        <v>9011801019764</v>
      </c>
      <c r="K878" s="349"/>
      <c r="L878" s="349"/>
      <c r="M878" s="349"/>
      <c r="N878" s="349"/>
      <c r="O878" s="349"/>
      <c r="P878" s="362" t="s">
        <v>650</v>
      </c>
      <c r="Q878" s="350"/>
      <c r="R878" s="350"/>
      <c r="S878" s="350"/>
      <c r="T878" s="350"/>
      <c r="U878" s="350"/>
      <c r="V878" s="350"/>
      <c r="W878" s="350"/>
      <c r="X878" s="350"/>
      <c r="Y878" s="351">
        <v>2</v>
      </c>
      <c r="Z878" s="352"/>
      <c r="AA878" s="352"/>
      <c r="AB878" s="353"/>
      <c r="AC878" s="354" t="s">
        <v>374</v>
      </c>
      <c r="AD878" s="354"/>
      <c r="AE878" s="354"/>
      <c r="AF878" s="354"/>
      <c r="AG878" s="354"/>
      <c r="AH878" s="355">
        <v>5</v>
      </c>
      <c r="AI878" s="356"/>
      <c r="AJ878" s="356"/>
      <c r="AK878" s="356"/>
      <c r="AL878" s="357">
        <v>79.099999999999994</v>
      </c>
      <c r="AM878" s="358"/>
      <c r="AN878" s="358"/>
      <c r="AO878" s="359"/>
      <c r="AP878" s="360" t="s">
        <v>410</v>
      </c>
      <c r="AQ878" s="360"/>
      <c r="AR878" s="360"/>
      <c r="AS878" s="360"/>
      <c r="AT878" s="360"/>
      <c r="AU878" s="360"/>
      <c r="AV878" s="360"/>
      <c r="AW878" s="360"/>
      <c r="AX878" s="360"/>
    </row>
    <row r="879" spans="1:50" ht="53.25" customHeight="1" x14ac:dyDescent="0.15">
      <c r="A879" s="376">
        <v>9</v>
      </c>
      <c r="B879" s="376">
        <v>1</v>
      </c>
      <c r="C879" s="361" t="s">
        <v>656</v>
      </c>
      <c r="D879" s="347"/>
      <c r="E879" s="347"/>
      <c r="F879" s="347"/>
      <c r="G879" s="347"/>
      <c r="H879" s="347"/>
      <c r="I879" s="347"/>
      <c r="J879" s="348">
        <v>3010001029968</v>
      </c>
      <c r="K879" s="349"/>
      <c r="L879" s="349"/>
      <c r="M879" s="349"/>
      <c r="N879" s="349"/>
      <c r="O879" s="349"/>
      <c r="P879" s="362" t="s">
        <v>657</v>
      </c>
      <c r="Q879" s="350"/>
      <c r="R879" s="350"/>
      <c r="S879" s="350"/>
      <c r="T879" s="350"/>
      <c r="U879" s="350"/>
      <c r="V879" s="350"/>
      <c r="W879" s="350"/>
      <c r="X879" s="350"/>
      <c r="Y879" s="351">
        <v>0.8</v>
      </c>
      <c r="Z879" s="352"/>
      <c r="AA879" s="352"/>
      <c r="AB879" s="353"/>
      <c r="AC879" s="363" t="s">
        <v>380</v>
      </c>
      <c r="AD879" s="363"/>
      <c r="AE879" s="363"/>
      <c r="AF879" s="363"/>
      <c r="AG879" s="363"/>
      <c r="AH879" s="372" t="s">
        <v>410</v>
      </c>
      <c r="AI879" s="373"/>
      <c r="AJ879" s="373"/>
      <c r="AK879" s="373"/>
      <c r="AL879" s="357" t="s">
        <v>410</v>
      </c>
      <c r="AM879" s="358"/>
      <c r="AN879" s="358"/>
      <c r="AO879" s="359"/>
      <c r="AP879" s="360" t="s">
        <v>410</v>
      </c>
      <c r="AQ879" s="360"/>
      <c r="AR879" s="360"/>
      <c r="AS879" s="360"/>
      <c r="AT879" s="360"/>
      <c r="AU879" s="360"/>
      <c r="AV879" s="360"/>
      <c r="AW879" s="360"/>
      <c r="AX879" s="360"/>
    </row>
    <row r="880" spans="1:50" ht="30" customHeight="1" x14ac:dyDescent="0.15">
      <c r="A880" s="376">
        <v>10</v>
      </c>
      <c r="B880" s="376">
        <v>1</v>
      </c>
      <c r="C880" s="361" t="s">
        <v>661</v>
      </c>
      <c r="D880" s="347"/>
      <c r="E880" s="347"/>
      <c r="F880" s="347"/>
      <c r="G880" s="347"/>
      <c r="H880" s="347"/>
      <c r="I880" s="347"/>
      <c r="J880" s="348">
        <v>7010001011328</v>
      </c>
      <c r="K880" s="349"/>
      <c r="L880" s="349"/>
      <c r="M880" s="349"/>
      <c r="N880" s="349"/>
      <c r="O880" s="349"/>
      <c r="P880" s="362" t="s">
        <v>650</v>
      </c>
      <c r="Q880" s="350"/>
      <c r="R880" s="350"/>
      <c r="S880" s="350"/>
      <c r="T880" s="350"/>
      <c r="U880" s="350"/>
      <c r="V880" s="350"/>
      <c r="W880" s="350"/>
      <c r="X880" s="350"/>
      <c r="Y880" s="351">
        <v>0.7</v>
      </c>
      <c r="Z880" s="352"/>
      <c r="AA880" s="352"/>
      <c r="AB880" s="353"/>
      <c r="AC880" s="354" t="s">
        <v>380</v>
      </c>
      <c r="AD880" s="354"/>
      <c r="AE880" s="354"/>
      <c r="AF880" s="354"/>
      <c r="AG880" s="354"/>
      <c r="AH880" s="355" t="s">
        <v>567</v>
      </c>
      <c r="AI880" s="356"/>
      <c r="AJ880" s="356"/>
      <c r="AK880" s="356"/>
      <c r="AL880" s="357" t="s">
        <v>410</v>
      </c>
      <c r="AM880" s="358"/>
      <c r="AN880" s="358"/>
      <c r="AO880" s="359"/>
      <c r="AP880" s="360" t="s">
        <v>567</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1.25" customHeight="1" x14ac:dyDescent="0.15">
      <c r="A904" s="376">
        <v>1</v>
      </c>
      <c r="B904" s="376">
        <v>1</v>
      </c>
      <c r="C904" s="361" t="s">
        <v>640</v>
      </c>
      <c r="D904" s="347"/>
      <c r="E904" s="347"/>
      <c r="F904" s="347"/>
      <c r="G904" s="347"/>
      <c r="H904" s="347"/>
      <c r="I904" s="347"/>
      <c r="J904" s="348">
        <v>3010001012908</v>
      </c>
      <c r="K904" s="349"/>
      <c r="L904" s="349"/>
      <c r="M904" s="349"/>
      <c r="N904" s="349"/>
      <c r="O904" s="349"/>
      <c r="P904" s="362" t="s">
        <v>641</v>
      </c>
      <c r="Q904" s="350"/>
      <c r="R904" s="350"/>
      <c r="S904" s="350"/>
      <c r="T904" s="350"/>
      <c r="U904" s="350"/>
      <c r="V904" s="350"/>
      <c r="W904" s="350"/>
      <c r="X904" s="350"/>
      <c r="Y904" s="351">
        <v>133</v>
      </c>
      <c r="Z904" s="352"/>
      <c r="AA904" s="352"/>
      <c r="AB904" s="353"/>
      <c r="AC904" s="363" t="s">
        <v>374</v>
      </c>
      <c r="AD904" s="371"/>
      <c r="AE904" s="371"/>
      <c r="AF904" s="371"/>
      <c r="AG904" s="371"/>
      <c r="AH904" s="372">
        <v>1</v>
      </c>
      <c r="AI904" s="373"/>
      <c r="AJ904" s="373"/>
      <c r="AK904" s="373"/>
      <c r="AL904" s="357">
        <v>95.8</v>
      </c>
      <c r="AM904" s="358"/>
      <c r="AN904" s="358"/>
      <c r="AO904" s="359"/>
      <c r="AP904" s="360" t="s">
        <v>692</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630</v>
      </c>
      <c r="D937" s="347"/>
      <c r="E937" s="347"/>
      <c r="F937" s="347"/>
      <c r="G937" s="347"/>
      <c r="H937" s="347"/>
      <c r="I937" s="347"/>
      <c r="J937" s="348" t="s">
        <v>658</v>
      </c>
      <c r="K937" s="349"/>
      <c r="L937" s="349"/>
      <c r="M937" s="349"/>
      <c r="N937" s="349"/>
      <c r="O937" s="349"/>
      <c r="P937" s="362" t="s">
        <v>629</v>
      </c>
      <c r="Q937" s="350"/>
      <c r="R937" s="350"/>
      <c r="S937" s="350"/>
      <c r="T937" s="350"/>
      <c r="U937" s="350"/>
      <c r="V937" s="350"/>
      <c r="W937" s="350"/>
      <c r="X937" s="350"/>
      <c r="Y937" s="351">
        <v>0.6</v>
      </c>
      <c r="Z937" s="352"/>
      <c r="AA937" s="352"/>
      <c r="AB937" s="353"/>
      <c r="AC937" s="363" t="s">
        <v>80</v>
      </c>
      <c r="AD937" s="371"/>
      <c r="AE937" s="371"/>
      <c r="AF937" s="371"/>
      <c r="AG937" s="371"/>
      <c r="AH937" s="372" t="s">
        <v>659</v>
      </c>
      <c r="AI937" s="373"/>
      <c r="AJ937" s="373"/>
      <c r="AK937" s="373"/>
      <c r="AL937" s="357" t="s">
        <v>567</v>
      </c>
      <c r="AM937" s="358"/>
      <c r="AN937" s="358"/>
      <c r="AO937" s="359"/>
      <c r="AP937" s="360" t="s">
        <v>660</v>
      </c>
      <c r="AQ937" s="360"/>
      <c r="AR937" s="360"/>
      <c r="AS937" s="360"/>
      <c r="AT937" s="360"/>
      <c r="AU937" s="360"/>
      <c r="AV937" s="360"/>
      <c r="AW937" s="360"/>
      <c r="AX937" s="360"/>
    </row>
    <row r="938" spans="1:50" ht="30" customHeight="1" x14ac:dyDescent="0.15">
      <c r="A938" s="376">
        <v>2</v>
      </c>
      <c r="B938" s="376">
        <v>1</v>
      </c>
      <c r="C938" s="361" t="s">
        <v>631</v>
      </c>
      <c r="D938" s="347"/>
      <c r="E938" s="347"/>
      <c r="F938" s="347"/>
      <c r="G938" s="347"/>
      <c r="H938" s="347"/>
      <c r="I938" s="347"/>
      <c r="J938" s="348" t="s">
        <v>567</v>
      </c>
      <c r="K938" s="349"/>
      <c r="L938" s="349"/>
      <c r="M938" s="349"/>
      <c r="N938" s="349"/>
      <c r="O938" s="349"/>
      <c r="P938" s="350" t="s">
        <v>629</v>
      </c>
      <c r="Q938" s="350"/>
      <c r="R938" s="350"/>
      <c r="S938" s="350"/>
      <c r="T938" s="350"/>
      <c r="U938" s="350"/>
      <c r="V938" s="350"/>
      <c r="W938" s="350"/>
      <c r="X938" s="350"/>
      <c r="Y938" s="351">
        <v>0.6</v>
      </c>
      <c r="Z938" s="352"/>
      <c r="AA938" s="352"/>
      <c r="AB938" s="353"/>
      <c r="AC938" s="363" t="s">
        <v>80</v>
      </c>
      <c r="AD938" s="363"/>
      <c r="AE938" s="363"/>
      <c r="AF938" s="363"/>
      <c r="AG938" s="363"/>
      <c r="AH938" s="372" t="s">
        <v>567</v>
      </c>
      <c r="AI938" s="373"/>
      <c r="AJ938" s="373"/>
      <c r="AK938" s="373"/>
      <c r="AL938" s="357" t="s">
        <v>567</v>
      </c>
      <c r="AM938" s="358"/>
      <c r="AN938" s="358"/>
      <c r="AO938" s="359"/>
      <c r="AP938" s="360" t="s">
        <v>567</v>
      </c>
      <c r="AQ938" s="360"/>
      <c r="AR938" s="360"/>
      <c r="AS938" s="360"/>
      <c r="AT938" s="360"/>
      <c r="AU938" s="360"/>
      <c r="AV938" s="360"/>
      <c r="AW938" s="360"/>
      <c r="AX938" s="360"/>
    </row>
    <row r="939" spans="1:50" ht="30" customHeight="1" x14ac:dyDescent="0.15">
      <c r="A939" s="376">
        <v>3</v>
      </c>
      <c r="B939" s="376">
        <v>1</v>
      </c>
      <c r="C939" s="361" t="s">
        <v>632</v>
      </c>
      <c r="D939" s="347"/>
      <c r="E939" s="347"/>
      <c r="F939" s="347"/>
      <c r="G939" s="347"/>
      <c r="H939" s="347"/>
      <c r="I939" s="347"/>
      <c r="J939" s="348" t="s">
        <v>567</v>
      </c>
      <c r="K939" s="349"/>
      <c r="L939" s="349"/>
      <c r="M939" s="349"/>
      <c r="N939" s="349"/>
      <c r="O939" s="349"/>
      <c r="P939" s="362" t="s">
        <v>629</v>
      </c>
      <c r="Q939" s="350"/>
      <c r="R939" s="350"/>
      <c r="S939" s="350"/>
      <c r="T939" s="350"/>
      <c r="U939" s="350"/>
      <c r="V939" s="350"/>
      <c r="W939" s="350"/>
      <c r="X939" s="350"/>
      <c r="Y939" s="351">
        <v>0.6</v>
      </c>
      <c r="Z939" s="352"/>
      <c r="AA939" s="352"/>
      <c r="AB939" s="353"/>
      <c r="AC939" s="363" t="s">
        <v>80</v>
      </c>
      <c r="AD939" s="363"/>
      <c r="AE939" s="363"/>
      <c r="AF939" s="363"/>
      <c r="AG939" s="363"/>
      <c r="AH939" s="355" t="s">
        <v>567</v>
      </c>
      <c r="AI939" s="356"/>
      <c r="AJ939" s="356"/>
      <c r="AK939" s="356"/>
      <c r="AL939" s="357" t="s">
        <v>567</v>
      </c>
      <c r="AM939" s="358"/>
      <c r="AN939" s="358"/>
      <c r="AO939" s="359"/>
      <c r="AP939" s="360" t="s">
        <v>567</v>
      </c>
      <c r="AQ939" s="360"/>
      <c r="AR939" s="360"/>
      <c r="AS939" s="360"/>
      <c r="AT939" s="360"/>
      <c r="AU939" s="360"/>
      <c r="AV939" s="360"/>
      <c r="AW939" s="360"/>
      <c r="AX939" s="360"/>
    </row>
    <row r="940" spans="1:50" ht="30" customHeight="1" x14ac:dyDescent="0.15">
      <c r="A940" s="376">
        <v>4</v>
      </c>
      <c r="B940" s="376">
        <v>1</v>
      </c>
      <c r="C940" s="361" t="s">
        <v>633</v>
      </c>
      <c r="D940" s="347"/>
      <c r="E940" s="347"/>
      <c r="F940" s="347"/>
      <c r="G940" s="347"/>
      <c r="H940" s="347"/>
      <c r="I940" s="347"/>
      <c r="J940" s="348" t="s">
        <v>567</v>
      </c>
      <c r="K940" s="349"/>
      <c r="L940" s="349"/>
      <c r="M940" s="349"/>
      <c r="N940" s="349"/>
      <c r="O940" s="349"/>
      <c r="P940" s="362" t="s">
        <v>629</v>
      </c>
      <c r="Q940" s="350"/>
      <c r="R940" s="350"/>
      <c r="S940" s="350"/>
      <c r="T940" s="350"/>
      <c r="U940" s="350"/>
      <c r="V940" s="350"/>
      <c r="W940" s="350"/>
      <c r="X940" s="350"/>
      <c r="Y940" s="351">
        <v>0.6</v>
      </c>
      <c r="Z940" s="352"/>
      <c r="AA940" s="352"/>
      <c r="AB940" s="353"/>
      <c r="AC940" s="363" t="s">
        <v>80</v>
      </c>
      <c r="AD940" s="363"/>
      <c r="AE940" s="363"/>
      <c r="AF940" s="363"/>
      <c r="AG940" s="363"/>
      <c r="AH940" s="355" t="s">
        <v>567</v>
      </c>
      <c r="AI940" s="356"/>
      <c r="AJ940" s="356"/>
      <c r="AK940" s="356"/>
      <c r="AL940" s="357" t="s">
        <v>567</v>
      </c>
      <c r="AM940" s="358"/>
      <c r="AN940" s="358"/>
      <c r="AO940" s="359"/>
      <c r="AP940" s="360" t="s">
        <v>567</v>
      </c>
      <c r="AQ940" s="360"/>
      <c r="AR940" s="360"/>
      <c r="AS940" s="360"/>
      <c r="AT940" s="360"/>
      <c r="AU940" s="360"/>
      <c r="AV940" s="360"/>
      <c r="AW940" s="360"/>
      <c r="AX940" s="360"/>
    </row>
    <row r="941" spans="1:50" ht="30" customHeight="1" x14ac:dyDescent="0.15">
      <c r="A941" s="376">
        <v>5</v>
      </c>
      <c r="B941" s="376">
        <v>1</v>
      </c>
      <c r="C941" s="361" t="s">
        <v>634</v>
      </c>
      <c r="D941" s="347"/>
      <c r="E941" s="347"/>
      <c r="F941" s="347"/>
      <c r="G941" s="347"/>
      <c r="H941" s="347"/>
      <c r="I941" s="347"/>
      <c r="J941" s="348" t="s">
        <v>567</v>
      </c>
      <c r="K941" s="349"/>
      <c r="L941" s="349"/>
      <c r="M941" s="349"/>
      <c r="N941" s="349"/>
      <c r="O941" s="349"/>
      <c r="P941" s="350" t="s">
        <v>629</v>
      </c>
      <c r="Q941" s="350"/>
      <c r="R941" s="350"/>
      <c r="S941" s="350"/>
      <c r="T941" s="350"/>
      <c r="U941" s="350"/>
      <c r="V941" s="350"/>
      <c r="W941" s="350"/>
      <c r="X941" s="350"/>
      <c r="Y941" s="351">
        <v>0.6</v>
      </c>
      <c r="Z941" s="352"/>
      <c r="AA941" s="352"/>
      <c r="AB941" s="353"/>
      <c r="AC941" s="354" t="s">
        <v>80</v>
      </c>
      <c r="AD941" s="354"/>
      <c r="AE941" s="354"/>
      <c r="AF941" s="354"/>
      <c r="AG941" s="354"/>
      <c r="AH941" s="355" t="s">
        <v>567</v>
      </c>
      <c r="AI941" s="356"/>
      <c r="AJ941" s="356"/>
      <c r="AK941" s="356"/>
      <c r="AL941" s="357" t="s">
        <v>567</v>
      </c>
      <c r="AM941" s="358"/>
      <c r="AN941" s="358"/>
      <c r="AO941" s="359"/>
      <c r="AP941" s="360" t="s">
        <v>567</v>
      </c>
      <c r="AQ941" s="360"/>
      <c r="AR941" s="360"/>
      <c r="AS941" s="360"/>
      <c r="AT941" s="360"/>
      <c r="AU941" s="360"/>
      <c r="AV941" s="360"/>
      <c r="AW941" s="360"/>
      <c r="AX941" s="360"/>
    </row>
    <row r="942" spans="1:50" ht="30" customHeight="1" x14ac:dyDescent="0.15">
      <c r="A942" s="376">
        <v>6</v>
      </c>
      <c r="B942" s="376">
        <v>1</v>
      </c>
      <c r="C942" s="361" t="s">
        <v>635</v>
      </c>
      <c r="D942" s="347"/>
      <c r="E942" s="347"/>
      <c r="F942" s="347"/>
      <c r="G942" s="347"/>
      <c r="H942" s="347"/>
      <c r="I942" s="347"/>
      <c r="J942" s="348" t="s">
        <v>567</v>
      </c>
      <c r="K942" s="349"/>
      <c r="L942" s="349"/>
      <c r="M942" s="349"/>
      <c r="N942" s="349"/>
      <c r="O942" s="349"/>
      <c r="P942" s="350" t="s">
        <v>629</v>
      </c>
      <c r="Q942" s="350"/>
      <c r="R942" s="350"/>
      <c r="S942" s="350"/>
      <c r="T942" s="350"/>
      <c r="U942" s="350"/>
      <c r="V942" s="350"/>
      <c r="W942" s="350"/>
      <c r="X942" s="350"/>
      <c r="Y942" s="351">
        <v>0.6</v>
      </c>
      <c r="Z942" s="352"/>
      <c r="AA942" s="352"/>
      <c r="AB942" s="353"/>
      <c r="AC942" s="354" t="s">
        <v>80</v>
      </c>
      <c r="AD942" s="354"/>
      <c r="AE942" s="354"/>
      <c r="AF942" s="354"/>
      <c r="AG942" s="354"/>
      <c r="AH942" s="355" t="s">
        <v>567</v>
      </c>
      <c r="AI942" s="356"/>
      <c r="AJ942" s="356"/>
      <c r="AK942" s="356"/>
      <c r="AL942" s="357" t="s">
        <v>567</v>
      </c>
      <c r="AM942" s="358"/>
      <c r="AN942" s="358"/>
      <c r="AO942" s="359"/>
      <c r="AP942" s="360" t="s">
        <v>567</v>
      </c>
      <c r="AQ942" s="360"/>
      <c r="AR942" s="360"/>
      <c r="AS942" s="360"/>
      <c r="AT942" s="360"/>
      <c r="AU942" s="360"/>
      <c r="AV942" s="360"/>
      <c r="AW942" s="360"/>
      <c r="AX942" s="360"/>
    </row>
    <row r="943" spans="1:50" ht="30" customHeight="1" x14ac:dyDescent="0.15">
      <c r="A943" s="376">
        <v>7</v>
      </c>
      <c r="B943" s="376">
        <v>1</v>
      </c>
      <c r="C943" s="361" t="s">
        <v>636</v>
      </c>
      <c r="D943" s="347"/>
      <c r="E943" s="347"/>
      <c r="F943" s="347"/>
      <c r="G943" s="347"/>
      <c r="H943" s="347"/>
      <c r="I943" s="347"/>
      <c r="J943" s="348" t="s">
        <v>567</v>
      </c>
      <c r="K943" s="349"/>
      <c r="L943" s="349"/>
      <c r="M943" s="349"/>
      <c r="N943" s="349"/>
      <c r="O943" s="349"/>
      <c r="P943" s="350" t="s">
        <v>629</v>
      </c>
      <c r="Q943" s="350"/>
      <c r="R943" s="350"/>
      <c r="S943" s="350"/>
      <c r="T943" s="350"/>
      <c r="U943" s="350"/>
      <c r="V943" s="350"/>
      <c r="W943" s="350"/>
      <c r="X943" s="350"/>
      <c r="Y943" s="351">
        <v>0.6</v>
      </c>
      <c r="Z943" s="352"/>
      <c r="AA943" s="352"/>
      <c r="AB943" s="353"/>
      <c r="AC943" s="354" t="s">
        <v>80</v>
      </c>
      <c r="AD943" s="354"/>
      <c r="AE943" s="354"/>
      <c r="AF943" s="354"/>
      <c r="AG943" s="354"/>
      <c r="AH943" s="355" t="s">
        <v>567</v>
      </c>
      <c r="AI943" s="356"/>
      <c r="AJ943" s="356"/>
      <c r="AK943" s="356"/>
      <c r="AL943" s="357" t="s">
        <v>567</v>
      </c>
      <c r="AM943" s="358"/>
      <c r="AN943" s="358"/>
      <c r="AO943" s="359"/>
      <c r="AP943" s="360" t="s">
        <v>567</v>
      </c>
      <c r="AQ943" s="360"/>
      <c r="AR943" s="360"/>
      <c r="AS943" s="360"/>
      <c r="AT943" s="360"/>
      <c r="AU943" s="360"/>
      <c r="AV943" s="360"/>
      <c r="AW943" s="360"/>
      <c r="AX943" s="360"/>
    </row>
    <row r="944" spans="1:50" ht="30" customHeight="1" x14ac:dyDescent="0.15">
      <c r="A944" s="376">
        <v>8</v>
      </c>
      <c r="B944" s="376">
        <v>1</v>
      </c>
      <c r="C944" s="361" t="s">
        <v>637</v>
      </c>
      <c r="D944" s="347"/>
      <c r="E944" s="347"/>
      <c r="F944" s="347"/>
      <c r="G944" s="347"/>
      <c r="H944" s="347"/>
      <c r="I944" s="347"/>
      <c r="J944" s="348" t="s">
        <v>567</v>
      </c>
      <c r="K944" s="349"/>
      <c r="L944" s="349"/>
      <c r="M944" s="349"/>
      <c r="N944" s="349"/>
      <c r="O944" s="349"/>
      <c r="P944" s="350" t="s">
        <v>629</v>
      </c>
      <c r="Q944" s="350"/>
      <c r="R944" s="350"/>
      <c r="S944" s="350"/>
      <c r="T944" s="350"/>
      <c r="U944" s="350"/>
      <c r="V944" s="350"/>
      <c r="W944" s="350"/>
      <c r="X944" s="350"/>
      <c r="Y944" s="351">
        <v>0.6</v>
      </c>
      <c r="Z944" s="352"/>
      <c r="AA944" s="352"/>
      <c r="AB944" s="353"/>
      <c r="AC944" s="354" t="s">
        <v>80</v>
      </c>
      <c r="AD944" s="354"/>
      <c r="AE944" s="354"/>
      <c r="AF944" s="354"/>
      <c r="AG944" s="354"/>
      <c r="AH944" s="355" t="s">
        <v>567</v>
      </c>
      <c r="AI944" s="356"/>
      <c r="AJ944" s="356"/>
      <c r="AK944" s="356"/>
      <c r="AL944" s="357" t="s">
        <v>567</v>
      </c>
      <c r="AM944" s="358"/>
      <c r="AN944" s="358"/>
      <c r="AO944" s="359"/>
      <c r="AP944" s="360" t="s">
        <v>567</v>
      </c>
      <c r="AQ944" s="360"/>
      <c r="AR944" s="360"/>
      <c r="AS944" s="360"/>
      <c r="AT944" s="360"/>
      <c r="AU944" s="360"/>
      <c r="AV944" s="360"/>
      <c r="AW944" s="360"/>
      <c r="AX944" s="360"/>
    </row>
    <row r="945" spans="1:50" ht="30" customHeight="1" x14ac:dyDescent="0.15">
      <c r="A945" s="376">
        <v>9</v>
      </c>
      <c r="B945" s="376">
        <v>1</v>
      </c>
      <c r="C945" s="361" t="s">
        <v>638</v>
      </c>
      <c r="D945" s="347"/>
      <c r="E945" s="347"/>
      <c r="F945" s="347"/>
      <c r="G945" s="347"/>
      <c r="H945" s="347"/>
      <c r="I945" s="347"/>
      <c r="J945" s="348" t="s">
        <v>567</v>
      </c>
      <c r="K945" s="349"/>
      <c r="L945" s="349"/>
      <c r="M945" s="349"/>
      <c r="N945" s="349"/>
      <c r="O945" s="349"/>
      <c r="P945" s="350" t="s">
        <v>629</v>
      </c>
      <c r="Q945" s="350"/>
      <c r="R945" s="350"/>
      <c r="S945" s="350"/>
      <c r="T945" s="350"/>
      <c r="U945" s="350"/>
      <c r="V945" s="350"/>
      <c r="W945" s="350"/>
      <c r="X945" s="350"/>
      <c r="Y945" s="351">
        <v>0.6</v>
      </c>
      <c r="Z945" s="352"/>
      <c r="AA945" s="352"/>
      <c r="AB945" s="353"/>
      <c r="AC945" s="354" t="s">
        <v>80</v>
      </c>
      <c r="AD945" s="354"/>
      <c r="AE945" s="354"/>
      <c r="AF945" s="354"/>
      <c r="AG945" s="354"/>
      <c r="AH945" s="355" t="s">
        <v>567</v>
      </c>
      <c r="AI945" s="356"/>
      <c r="AJ945" s="356"/>
      <c r="AK945" s="356"/>
      <c r="AL945" s="357" t="s">
        <v>567</v>
      </c>
      <c r="AM945" s="358"/>
      <c r="AN945" s="358"/>
      <c r="AO945" s="359"/>
      <c r="AP945" s="360" t="s">
        <v>567</v>
      </c>
      <c r="AQ945" s="360"/>
      <c r="AR945" s="360"/>
      <c r="AS945" s="360"/>
      <c r="AT945" s="360"/>
      <c r="AU945" s="360"/>
      <c r="AV945" s="360"/>
      <c r="AW945" s="360"/>
      <c r="AX945" s="360"/>
    </row>
    <row r="946" spans="1:50" ht="30" customHeight="1" x14ac:dyDescent="0.15">
      <c r="A946" s="376">
        <v>10</v>
      </c>
      <c r="B946" s="376">
        <v>1</v>
      </c>
      <c r="C946" s="361" t="s">
        <v>639</v>
      </c>
      <c r="D946" s="347"/>
      <c r="E946" s="347"/>
      <c r="F946" s="347"/>
      <c r="G946" s="347"/>
      <c r="H946" s="347"/>
      <c r="I946" s="347"/>
      <c r="J946" s="348" t="s">
        <v>567</v>
      </c>
      <c r="K946" s="349"/>
      <c r="L946" s="349"/>
      <c r="M946" s="349"/>
      <c r="N946" s="349"/>
      <c r="O946" s="349"/>
      <c r="P946" s="350" t="s">
        <v>629</v>
      </c>
      <c r="Q946" s="350"/>
      <c r="R946" s="350"/>
      <c r="S946" s="350"/>
      <c r="T946" s="350"/>
      <c r="U946" s="350"/>
      <c r="V946" s="350"/>
      <c r="W946" s="350"/>
      <c r="X946" s="350"/>
      <c r="Y946" s="351">
        <v>0.6</v>
      </c>
      <c r="Z946" s="352"/>
      <c r="AA946" s="352"/>
      <c r="AB946" s="353"/>
      <c r="AC946" s="354" t="s">
        <v>80</v>
      </c>
      <c r="AD946" s="354"/>
      <c r="AE946" s="354"/>
      <c r="AF946" s="354"/>
      <c r="AG946" s="354"/>
      <c r="AH946" s="355" t="s">
        <v>567</v>
      </c>
      <c r="AI946" s="356"/>
      <c r="AJ946" s="356"/>
      <c r="AK946" s="356"/>
      <c r="AL946" s="357" t="s">
        <v>567</v>
      </c>
      <c r="AM946" s="358"/>
      <c r="AN946" s="358"/>
      <c r="AO946" s="359"/>
      <c r="AP946" s="360" t="s">
        <v>567</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696</v>
      </c>
      <c r="F1103" s="375"/>
      <c r="G1103" s="375"/>
      <c r="H1103" s="375"/>
      <c r="I1103" s="375"/>
      <c r="J1103" s="348" t="s">
        <v>696</v>
      </c>
      <c r="K1103" s="349"/>
      <c r="L1103" s="349"/>
      <c r="M1103" s="349"/>
      <c r="N1103" s="349"/>
      <c r="O1103" s="349"/>
      <c r="P1103" s="362" t="s">
        <v>696</v>
      </c>
      <c r="Q1103" s="350"/>
      <c r="R1103" s="350"/>
      <c r="S1103" s="350"/>
      <c r="T1103" s="350"/>
      <c r="U1103" s="350"/>
      <c r="V1103" s="350"/>
      <c r="W1103" s="350"/>
      <c r="X1103" s="350"/>
      <c r="Y1103" s="351" t="s">
        <v>696</v>
      </c>
      <c r="Z1103" s="352"/>
      <c r="AA1103" s="352"/>
      <c r="AB1103" s="353"/>
      <c r="AC1103" s="354"/>
      <c r="AD1103" s="354"/>
      <c r="AE1103" s="354"/>
      <c r="AF1103" s="354"/>
      <c r="AG1103" s="354"/>
      <c r="AH1103" s="355" t="s">
        <v>696</v>
      </c>
      <c r="AI1103" s="356"/>
      <c r="AJ1103" s="356"/>
      <c r="AK1103" s="356"/>
      <c r="AL1103" s="357" t="s">
        <v>696</v>
      </c>
      <c r="AM1103" s="358"/>
      <c r="AN1103" s="358"/>
      <c r="AO1103" s="359"/>
      <c r="AP1103" s="360" t="s">
        <v>696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077">
      <formula>IF(RIGHT(TEXT(P14,"0.#"),1)=".",FALSE,TRUE)</formula>
    </cfRule>
    <cfRule type="expression" dxfId="2858" priority="14078">
      <formula>IF(RIGHT(TEXT(P14,"0.#"),1)=".",TRUE,FALSE)</formula>
    </cfRule>
  </conditionalFormatting>
  <conditionalFormatting sqref="AE32">
    <cfRule type="expression" dxfId="2857" priority="14067">
      <formula>IF(RIGHT(TEXT(AE32,"0.#"),1)=".",FALSE,TRUE)</formula>
    </cfRule>
    <cfRule type="expression" dxfId="2856" priority="14068">
      <formula>IF(RIGHT(TEXT(AE32,"0.#"),1)=".",TRUE,FALSE)</formula>
    </cfRule>
  </conditionalFormatting>
  <conditionalFormatting sqref="P18:AX18">
    <cfRule type="expression" dxfId="2855" priority="13953">
      <formula>IF(RIGHT(TEXT(P18,"0.#"),1)=".",FALSE,TRUE)</formula>
    </cfRule>
    <cfRule type="expression" dxfId="2854" priority="13954">
      <formula>IF(RIGHT(TEXT(P18,"0.#"),1)=".",TRUE,FALSE)</formula>
    </cfRule>
  </conditionalFormatting>
  <conditionalFormatting sqref="Y783">
    <cfRule type="expression" dxfId="2853" priority="13949">
      <formula>IF(RIGHT(TEXT(Y783,"0.#"),1)=".",FALSE,TRUE)</formula>
    </cfRule>
    <cfRule type="expression" dxfId="2852" priority="13950">
      <formula>IF(RIGHT(TEXT(Y783,"0.#"),1)=".",TRUE,FALSE)</formula>
    </cfRule>
  </conditionalFormatting>
  <conditionalFormatting sqref="Y792">
    <cfRule type="expression" dxfId="2851" priority="13945">
      <formula>IF(RIGHT(TEXT(Y792,"0.#"),1)=".",FALSE,TRUE)</formula>
    </cfRule>
    <cfRule type="expression" dxfId="2850" priority="13946">
      <formula>IF(RIGHT(TEXT(Y792,"0.#"),1)=".",TRUE,FALSE)</formula>
    </cfRule>
  </conditionalFormatting>
  <conditionalFormatting sqref="Y823:Y830 Y821 Y810:Y817 Y808 Y798:Y804">
    <cfRule type="expression" dxfId="2849" priority="13727">
      <formula>IF(RIGHT(TEXT(Y798,"0.#"),1)=".",FALSE,TRUE)</formula>
    </cfRule>
    <cfRule type="expression" dxfId="2848" priority="13728">
      <formula>IF(RIGHT(TEXT(Y798,"0.#"),1)=".",TRUE,FALSE)</formula>
    </cfRule>
  </conditionalFormatting>
  <conditionalFormatting sqref="P16:AQ17 P15:AX15 P13:AX13">
    <cfRule type="expression" dxfId="2847" priority="13775">
      <formula>IF(RIGHT(TEXT(P13,"0.#"),1)=".",FALSE,TRUE)</formula>
    </cfRule>
    <cfRule type="expression" dxfId="2846" priority="13776">
      <formula>IF(RIGHT(TEXT(P13,"0.#"),1)=".",TRUE,FALSE)</formula>
    </cfRule>
  </conditionalFormatting>
  <conditionalFormatting sqref="P19:AJ19">
    <cfRule type="expression" dxfId="2845" priority="13773">
      <formula>IF(RIGHT(TEXT(P19,"0.#"),1)=".",FALSE,TRUE)</formula>
    </cfRule>
    <cfRule type="expression" dxfId="2844" priority="13774">
      <formula>IF(RIGHT(TEXT(P19,"0.#"),1)=".",TRUE,FALSE)</formula>
    </cfRule>
  </conditionalFormatting>
  <conditionalFormatting sqref="AE101 AQ101">
    <cfRule type="expression" dxfId="2843" priority="13765">
      <formula>IF(RIGHT(TEXT(AE101,"0.#"),1)=".",FALSE,TRUE)</formula>
    </cfRule>
    <cfRule type="expression" dxfId="2842" priority="13766">
      <formula>IF(RIGHT(TEXT(AE101,"0.#"),1)=".",TRUE,FALSE)</formula>
    </cfRule>
  </conditionalFormatting>
  <conditionalFormatting sqref="Y784:Y791 Y782">
    <cfRule type="expression" dxfId="2841" priority="13751">
      <formula>IF(RIGHT(TEXT(Y782,"0.#"),1)=".",FALSE,TRUE)</formula>
    </cfRule>
    <cfRule type="expression" dxfId="2840" priority="13752">
      <formula>IF(RIGHT(TEXT(Y782,"0.#"),1)=".",TRUE,FALSE)</formula>
    </cfRule>
  </conditionalFormatting>
  <conditionalFormatting sqref="AU783">
    <cfRule type="expression" dxfId="2839" priority="13749">
      <formula>IF(RIGHT(TEXT(AU783,"0.#"),1)=".",FALSE,TRUE)</formula>
    </cfRule>
    <cfRule type="expression" dxfId="2838" priority="13750">
      <formula>IF(RIGHT(TEXT(AU783,"0.#"),1)=".",TRUE,FALSE)</formula>
    </cfRule>
  </conditionalFormatting>
  <conditionalFormatting sqref="AU792">
    <cfRule type="expression" dxfId="2837" priority="13747">
      <formula>IF(RIGHT(TEXT(AU792,"0.#"),1)=".",FALSE,TRUE)</formula>
    </cfRule>
    <cfRule type="expression" dxfId="2836" priority="13748">
      <formula>IF(RIGHT(TEXT(AU792,"0.#"),1)=".",TRUE,FALSE)</formula>
    </cfRule>
  </conditionalFormatting>
  <conditionalFormatting sqref="AU784:AU791">
    <cfRule type="expression" dxfId="2835" priority="13745">
      <formula>IF(RIGHT(TEXT(AU784,"0.#"),1)=".",FALSE,TRUE)</formula>
    </cfRule>
    <cfRule type="expression" dxfId="2834" priority="13746">
      <formula>IF(RIGHT(TEXT(AU784,"0.#"),1)=".",TRUE,FALSE)</formula>
    </cfRule>
  </conditionalFormatting>
  <conditionalFormatting sqref="Y822 Y809">
    <cfRule type="expression" dxfId="2833" priority="13731">
      <formula>IF(RIGHT(TEXT(Y809,"0.#"),1)=".",FALSE,TRUE)</formula>
    </cfRule>
    <cfRule type="expression" dxfId="2832" priority="13732">
      <formula>IF(RIGHT(TEXT(Y809,"0.#"),1)=".",TRUE,FALSE)</formula>
    </cfRule>
  </conditionalFormatting>
  <conditionalFormatting sqref="Y831 Y818 Y805">
    <cfRule type="expression" dxfId="2831" priority="13729">
      <formula>IF(RIGHT(TEXT(Y805,"0.#"),1)=".",FALSE,TRUE)</formula>
    </cfRule>
    <cfRule type="expression" dxfId="2830" priority="13730">
      <formula>IF(RIGHT(TEXT(Y805,"0.#"),1)=".",TRUE,FALSE)</formula>
    </cfRule>
  </conditionalFormatting>
  <conditionalFormatting sqref="AU822 AU809 AU796">
    <cfRule type="expression" dxfId="2829" priority="13725">
      <formula>IF(RIGHT(TEXT(AU796,"0.#"),1)=".",FALSE,TRUE)</formula>
    </cfRule>
    <cfRule type="expression" dxfId="2828" priority="13726">
      <formula>IF(RIGHT(TEXT(AU796,"0.#"),1)=".",TRUE,FALSE)</formula>
    </cfRule>
  </conditionalFormatting>
  <conditionalFormatting sqref="AU831 AU818 AU805">
    <cfRule type="expression" dxfId="2827" priority="13723">
      <formula>IF(RIGHT(TEXT(AU805,"0.#"),1)=".",FALSE,TRUE)</formula>
    </cfRule>
    <cfRule type="expression" dxfId="2826" priority="13724">
      <formula>IF(RIGHT(TEXT(AU805,"0.#"),1)=".",TRUE,FALSE)</formula>
    </cfRule>
  </conditionalFormatting>
  <conditionalFormatting sqref="AU823:AU830 AU821 AU810:AU817 AU808 AU797:AU804 AU795">
    <cfRule type="expression" dxfId="2825" priority="13721">
      <formula>IF(RIGHT(TEXT(AU795,"0.#"),1)=".",FALSE,TRUE)</formula>
    </cfRule>
    <cfRule type="expression" dxfId="2824" priority="13722">
      <formula>IF(RIGHT(TEXT(AU795,"0.#"),1)=".",TRUE,FALSE)</formula>
    </cfRule>
  </conditionalFormatting>
  <conditionalFormatting sqref="AM87">
    <cfRule type="expression" dxfId="2823" priority="13375">
      <formula>IF(RIGHT(TEXT(AM87,"0.#"),1)=".",FALSE,TRUE)</formula>
    </cfRule>
    <cfRule type="expression" dxfId="2822" priority="13376">
      <formula>IF(RIGHT(TEXT(AM87,"0.#"),1)=".",TRUE,FALSE)</formula>
    </cfRule>
  </conditionalFormatting>
  <conditionalFormatting sqref="AE55">
    <cfRule type="expression" dxfId="2821" priority="13443">
      <formula>IF(RIGHT(TEXT(AE55,"0.#"),1)=".",FALSE,TRUE)</formula>
    </cfRule>
    <cfRule type="expression" dxfId="2820" priority="13444">
      <formula>IF(RIGHT(TEXT(AE55,"0.#"),1)=".",TRUE,FALSE)</formula>
    </cfRule>
  </conditionalFormatting>
  <conditionalFormatting sqref="AI55">
    <cfRule type="expression" dxfId="2819" priority="13441">
      <formula>IF(RIGHT(TEXT(AI55,"0.#"),1)=".",FALSE,TRUE)</formula>
    </cfRule>
    <cfRule type="expression" dxfId="2818" priority="13442">
      <formula>IF(RIGHT(TEXT(AI55,"0.#"),1)=".",TRUE,FALSE)</formula>
    </cfRule>
  </conditionalFormatting>
  <conditionalFormatting sqref="AM34">
    <cfRule type="expression" dxfId="2817" priority="13521">
      <formula>IF(RIGHT(TEXT(AM34,"0.#"),1)=".",FALSE,TRUE)</formula>
    </cfRule>
    <cfRule type="expression" dxfId="2816" priority="13522">
      <formula>IF(RIGHT(TEXT(AM34,"0.#"),1)=".",TRUE,FALSE)</formula>
    </cfRule>
  </conditionalFormatting>
  <conditionalFormatting sqref="AE33">
    <cfRule type="expression" dxfId="2815" priority="13535">
      <formula>IF(RIGHT(TEXT(AE33,"0.#"),1)=".",FALSE,TRUE)</formula>
    </cfRule>
    <cfRule type="expression" dxfId="2814" priority="13536">
      <formula>IF(RIGHT(TEXT(AE33,"0.#"),1)=".",TRUE,FALSE)</formula>
    </cfRule>
  </conditionalFormatting>
  <conditionalFormatting sqref="AE34">
    <cfRule type="expression" dxfId="2813" priority="13533">
      <formula>IF(RIGHT(TEXT(AE34,"0.#"),1)=".",FALSE,TRUE)</formula>
    </cfRule>
    <cfRule type="expression" dxfId="2812" priority="13534">
      <formula>IF(RIGHT(TEXT(AE34,"0.#"),1)=".",TRUE,FALSE)</formula>
    </cfRule>
  </conditionalFormatting>
  <conditionalFormatting sqref="AI34">
    <cfRule type="expression" dxfId="2811" priority="13531">
      <formula>IF(RIGHT(TEXT(AI34,"0.#"),1)=".",FALSE,TRUE)</formula>
    </cfRule>
    <cfRule type="expression" dxfId="2810" priority="13532">
      <formula>IF(RIGHT(TEXT(AI34,"0.#"),1)=".",TRUE,FALSE)</formula>
    </cfRule>
  </conditionalFormatting>
  <conditionalFormatting sqref="AI33">
    <cfRule type="expression" dxfId="2809" priority="13529">
      <formula>IF(RIGHT(TEXT(AI33,"0.#"),1)=".",FALSE,TRUE)</formula>
    </cfRule>
    <cfRule type="expression" dxfId="2808" priority="13530">
      <formula>IF(RIGHT(TEXT(AI33,"0.#"),1)=".",TRUE,FALSE)</formula>
    </cfRule>
  </conditionalFormatting>
  <conditionalFormatting sqref="AI32">
    <cfRule type="expression" dxfId="2807" priority="13527">
      <formula>IF(RIGHT(TEXT(AI32,"0.#"),1)=".",FALSE,TRUE)</formula>
    </cfRule>
    <cfRule type="expression" dxfId="2806" priority="13528">
      <formula>IF(RIGHT(TEXT(AI32,"0.#"),1)=".",TRUE,FALSE)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I101">
    <cfRule type="expression" dxfId="2713" priority="13297">
      <formula>IF(RIGHT(TEXT(AI101,"0.#"),1)=".",FALSE,TRUE)</formula>
    </cfRule>
    <cfRule type="expression" dxfId="2712" priority="13298">
      <formula>IF(RIGHT(TEXT(AI101,"0.#"),1)=".",TRUE,FALSE)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E102">
    <cfRule type="expression" dxfId="2709" priority="13293">
      <formula>IF(RIGHT(TEXT(AE102,"0.#"),1)=".",FALSE,TRUE)</formula>
    </cfRule>
    <cfRule type="expression" dxfId="2708" priority="13294">
      <formula>IF(RIGHT(TEXT(AE102,"0.#"),1)=".",TRUE,FALSE)</formula>
    </cfRule>
  </conditionalFormatting>
  <conditionalFormatting sqref="AI102">
    <cfRule type="expression" dxfId="2707" priority="13291">
      <formula>IF(RIGHT(TEXT(AI102,"0.#"),1)=".",FALSE,TRUE)</formula>
    </cfRule>
    <cfRule type="expression" dxfId="2706" priority="13292">
      <formula>IF(RIGHT(TEXT(AI102,"0.#"),1)=".",TRUE,FALSE)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E116 AQ116">
    <cfRule type="expression" dxfId="2653" priority="13229">
      <formula>IF(RIGHT(TEXT(AE116,"0.#"),1)=".",FALSE,TRUE)</formula>
    </cfRule>
    <cfRule type="expression" dxfId="2652" priority="13230">
      <formula>IF(RIGHT(TEXT(AE116,"0.#"),1)=".",TRUE,FALSE)</formula>
    </cfRule>
  </conditionalFormatting>
  <conditionalFormatting sqref="AI116">
    <cfRule type="expression" dxfId="2651" priority="13227">
      <formula>IF(RIGHT(TEXT(AI116,"0.#"),1)=".",FALSE,TRUE)</formula>
    </cfRule>
    <cfRule type="expression" dxfId="2650" priority="13228">
      <formula>IF(RIGHT(TEXT(AI116,"0.#"),1)=".",TRUE,FALSE)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E117">
    <cfRule type="expression" dxfId="2647" priority="13223">
      <formula>IF(RIGHT(TEXT(AE117,"0.#"),1)=".",FALSE,TRUE)</formula>
    </cfRule>
    <cfRule type="expression" dxfId="2646" priority="13224">
      <formula>IF(RIGHT(TEXT(AE117,"0.#"),1)=".",TRUE,FALSE)</formula>
    </cfRule>
  </conditionalFormatting>
  <conditionalFormatting sqref="AI117 AM117">
    <cfRule type="expression" dxfId="2645" priority="13221">
      <formula>IF(RIGHT(TEXT(AI117,"0.#"),1)=".",FALSE,TRUE)</formula>
    </cfRule>
    <cfRule type="expression" dxfId="2644" priority="13222">
      <formula>IF(RIGHT(TEXT(AI117,"0.#"),1)=".",TRUE,FALSE)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0:AO867">
    <cfRule type="expression" dxfId="2559" priority="6699">
      <formula>IF(AND(AL840&gt;=0, RIGHT(TEXT(AL840,"0.#"),1)&lt;&gt;"."),TRUE,FALSE)</formula>
    </cfRule>
    <cfRule type="expression" dxfId="2558" priority="6700">
      <formula>IF(AND(AL840&gt;=0, RIGHT(TEXT(AL840,"0.#"),1)="."),TRUE,FALSE)</formula>
    </cfRule>
    <cfRule type="expression" dxfId="2557" priority="6701">
      <formula>IF(AND(AL840&lt;0, RIGHT(TEXT(AL840,"0.#"),1)&lt;&gt;"."),TRUE,FALSE)</formula>
    </cfRule>
    <cfRule type="expression" dxfId="2556" priority="6702">
      <formula>IF(AND(AL840&lt;0, RIGHT(TEXT(AL840,"0.#"),1)="."),TRUE,FALSE)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AM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0:Y867">
    <cfRule type="expression" dxfId="2485" priority="3027">
      <formula>IF(RIGHT(TEXT(Y840,"0.#"),1)=".",FALSE,TRUE)</formula>
    </cfRule>
    <cfRule type="expression" dxfId="2484" priority="3028">
      <formula>IF(RIGHT(TEXT(Y840,"0.#"),1)=".",TRUE,FALSE)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3:AO1132">
    <cfRule type="expression" dxfId="2455" priority="2933">
      <formula>IF(AND(AL1103&gt;=0, RIGHT(TEXT(AL1103,"0.#"),1)&lt;&gt;"."),TRUE,FALSE)</formula>
    </cfRule>
    <cfRule type="expression" dxfId="2454" priority="2934">
      <formula>IF(AND(AL1103&gt;=0, RIGHT(TEXT(AL1103,"0.#"),1)="."),TRUE,FALSE)</formula>
    </cfRule>
    <cfRule type="expression" dxfId="2453" priority="2935">
      <formula>IF(AND(AL1103&lt;0, RIGHT(TEXT(AL1103,"0.#"),1)&lt;&gt;"."),TRUE,FALSE)</formula>
    </cfRule>
    <cfRule type="expression" dxfId="2452" priority="2936">
      <formula>IF(AND(AL1103&lt;0, RIGHT(TEXT(AL1103,"0.#"),1)="."),TRUE,FALSE)</formula>
    </cfRule>
  </conditionalFormatting>
  <conditionalFormatting sqref="Y1103:Y1132">
    <cfRule type="expression" dxfId="2451" priority="2931">
      <formula>IF(RIGHT(TEXT(Y1103,"0.#"),1)=".",FALSE,TRUE)</formula>
    </cfRule>
    <cfRule type="expression" dxfId="2450" priority="2932">
      <formula>IF(RIGHT(TEXT(Y1103,"0.#"),1)=".",TRUE,FALSE)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38:AO839">
    <cfRule type="expression" dxfId="2441" priority="2885">
      <formula>IF(AND(AL838&gt;=0, RIGHT(TEXT(AL838,"0.#"),1)&lt;&gt;"."),TRUE,FALSE)</formula>
    </cfRule>
    <cfRule type="expression" dxfId="2440" priority="2886">
      <formula>IF(AND(AL838&gt;=0, RIGHT(TEXT(AL838,"0.#"),1)="."),TRUE,FALSE)</formula>
    </cfRule>
    <cfRule type="expression" dxfId="2439" priority="2887">
      <formula>IF(AND(AL838&lt;0, RIGHT(TEXT(AL838,"0.#"),1)&lt;&gt;"."),TRUE,FALSE)</formula>
    </cfRule>
    <cfRule type="expression" dxfId="2438" priority="2888">
      <formula>IF(AND(AL838&lt;0, RIGHT(TEXT(AL838,"0.#"),1)="."),TRUE,FALSE)</formula>
    </cfRule>
  </conditionalFormatting>
  <conditionalFormatting sqref="Y838:Y839">
    <cfRule type="expression" dxfId="2437" priority="2883">
      <formula>IF(RIGHT(TEXT(Y838,"0.#"),1)=".",FALSE,TRUE)</formula>
    </cfRule>
    <cfRule type="expression" dxfId="2436" priority="2884">
      <formula>IF(RIGHT(TEXT(Y838,"0.#"),1)=".",TRUE,FALSE)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78 Y880:Y900">
    <cfRule type="expression" dxfId="2119" priority="2143">
      <formula>IF(RIGHT(TEXT(Y878,"0.#"),1)=".",FALSE,TRUE)</formula>
    </cfRule>
    <cfRule type="expression" dxfId="2118" priority="2144">
      <formula>IF(RIGHT(TEXT(Y878,"0.#"),1)=".",TRUE,FALSE)</formula>
    </cfRule>
  </conditionalFormatting>
  <conditionalFormatting sqref="Y906:Y933">
    <cfRule type="expression" dxfId="2117" priority="2131">
      <formula>IF(RIGHT(TEXT(Y906,"0.#"),1)=".",FALSE,TRUE)</formula>
    </cfRule>
    <cfRule type="expression" dxfId="2116" priority="2132">
      <formula>IF(RIGHT(TEXT(Y906,"0.#"),1)=".",TRUE,FALSE)</formula>
    </cfRule>
  </conditionalFormatting>
  <conditionalFormatting sqref="Y905">
    <cfRule type="expression" dxfId="2115" priority="2125">
      <formula>IF(RIGHT(TEXT(Y905,"0.#"),1)=".",FALSE,TRUE)</formula>
    </cfRule>
    <cfRule type="expression" dxfId="2114" priority="2126">
      <formula>IF(RIGHT(TEXT(Y905,"0.#"),1)=".",TRUE,FALSE)</formula>
    </cfRule>
  </conditionalFormatting>
  <conditionalFormatting sqref="Y947:Y966">
    <cfRule type="expression" dxfId="2113" priority="2119">
      <formula>IF(RIGHT(TEXT(Y947,"0.#"),1)=".",FALSE,TRUE)</formula>
    </cfRule>
    <cfRule type="expression" dxfId="2112" priority="2120">
      <formula>IF(RIGHT(TEXT(Y947,"0.#"),1)=".",TRUE,FALSE)</formula>
    </cfRule>
  </conditionalFormatting>
  <conditionalFormatting sqref="Y972:Y999">
    <cfRule type="expression" dxfId="2111" priority="2107">
      <formula>IF(RIGHT(TEXT(Y972,"0.#"),1)=".",FALSE,TRUE)</formula>
    </cfRule>
    <cfRule type="expression" dxfId="2110" priority="2108">
      <formula>IF(RIGHT(TEXT(Y972,"0.#"),1)=".",TRUE,FALSE)</formula>
    </cfRule>
  </conditionalFormatting>
  <conditionalFormatting sqref="Y970:Y971">
    <cfRule type="expression" dxfId="2109" priority="2101">
      <formula>IF(RIGHT(TEXT(Y970,"0.#"),1)=".",FALSE,TRUE)</formula>
    </cfRule>
    <cfRule type="expression" dxfId="2108" priority="2102">
      <formula>IF(RIGHT(TEXT(Y970,"0.#"),1)=".",TRUE,FALSE)</formula>
    </cfRule>
  </conditionalFormatting>
  <conditionalFormatting sqref="Y1005:Y1032">
    <cfRule type="expression" dxfId="2107" priority="2095">
      <formula>IF(RIGHT(TEXT(Y1005,"0.#"),1)=".",FALSE,TRUE)</formula>
    </cfRule>
    <cfRule type="expression" dxfId="2106" priority="2096">
      <formula>IF(RIGHT(TEXT(Y1005,"0.#"),1)=".",TRUE,FALSE)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8:AO878 AL881:AO900">
    <cfRule type="expression" dxfId="2025" priority="2145">
      <formula>IF(AND(AL878&gt;=0, RIGHT(TEXT(AL878,"0.#"),1)&lt;&gt;"."),TRUE,FALSE)</formula>
    </cfRule>
    <cfRule type="expression" dxfId="2024" priority="2146">
      <formula>IF(AND(AL878&gt;=0, RIGHT(TEXT(AL878,"0.#"),1)="."),TRUE,FALSE)</formula>
    </cfRule>
    <cfRule type="expression" dxfId="2023" priority="2147">
      <formula>IF(AND(AL878&lt;0, RIGHT(TEXT(AL878,"0.#"),1)&lt;&gt;"."),TRUE,FALSE)</formula>
    </cfRule>
    <cfRule type="expression" dxfId="2022" priority="2148">
      <formula>IF(AND(AL878&lt;0, RIGHT(TEXT(AL878,"0.#"),1)="."),TRUE,FALSE)</formula>
    </cfRule>
  </conditionalFormatting>
  <conditionalFormatting sqref="AL906:AO933">
    <cfRule type="expression" dxfId="2021" priority="2133">
      <formula>IF(AND(AL906&gt;=0, RIGHT(TEXT(AL906,"0.#"),1)&lt;&gt;"."),TRUE,FALSE)</formula>
    </cfRule>
    <cfRule type="expression" dxfId="2020" priority="2134">
      <formula>IF(AND(AL906&gt;=0, RIGHT(TEXT(AL906,"0.#"),1)="."),TRUE,FALSE)</formula>
    </cfRule>
    <cfRule type="expression" dxfId="2019" priority="2135">
      <formula>IF(AND(AL906&lt;0, RIGHT(TEXT(AL906,"0.#"),1)&lt;&gt;"."),TRUE,FALSE)</formula>
    </cfRule>
    <cfRule type="expression" dxfId="2018" priority="2136">
      <formula>IF(AND(AL906&lt;0, RIGHT(TEXT(AL906,"0.#"),1)="."),TRUE,FALSE)</formula>
    </cfRule>
  </conditionalFormatting>
  <conditionalFormatting sqref="AL905:AO905">
    <cfRule type="expression" dxfId="2017" priority="2127">
      <formula>IF(AND(AL905&gt;=0, RIGHT(TEXT(AL905,"0.#"),1)&lt;&gt;"."),TRUE,FALSE)</formula>
    </cfRule>
    <cfRule type="expression" dxfId="2016" priority="2128">
      <formula>IF(AND(AL905&gt;=0, RIGHT(TEXT(AL905,"0.#"),1)="."),TRUE,FALSE)</formula>
    </cfRule>
    <cfRule type="expression" dxfId="2015" priority="2129">
      <formula>IF(AND(AL905&lt;0, RIGHT(TEXT(AL905,"0.#"),1)&lt;&gt;"."),TRUE,FALSE)</formula>
    </cfRule>
    <cfRule type="expression" dxfId="2014" priority="2130">
      <formula>IF(AND(AL905&lt;0, RIGHT(TEXT(AL905,"0.#"),1)="."),TRUE,FALSE)</formula>
    </cfRule>
  </conditionalFormatting>
  <conditionalFormatting sqref="AL947:AO966">
    <cfRule type="expression" dxfId="2013" priority="2121">
      <formula>IF(AND(AL947&gt;=0, RIGHT(TEXT(AL947,"0.#"),1)&lt;&gt;"."),TRUE,FALSE)</formula>
    </cfRule>
    <cfRule type="expression" dxfId="2012" priority="2122">
      <formula>IF(AND(AL947&gt;=0, RIGHT(TEXT(AL947,"0.#"),1)="."),TRUE,FALSE)</formula>
    </cfRule>
    <cfRule type="expression" dxfId="2011" priority="2123">
      <formula>IF(AND(AL947&lt;0, RIGHT(TEXT(AL947,"0.#"),1)&lt;&gt;"."),TRUE,FALSE)</formula>
    </cfRule>
    <cfRule type="expression" dxfId="2010" priority="2124">
      <formula>IF(AND(AL947&lt;0, RIGHT(TEXT(AL947,"0.#"),1)="."),TRUE,FALSE)</formula>
    </cfRule>
  </conditionalFormatting>
  <conditionalFormatting sqref="AL972:AO999">
    <cfRule type="expression" dxfId="2009" priority="2109">
      <formula>IF(AND(AL972&gt;=0, RIGHT(TEXT(AL972,"0.#"),1)&lt;&gt;"."),TRUE,FALSE)</formula>
    </cfRule>
    <cfRule type="expression" dxfId="2008" priority="2110">
      <formula>IF(AND(AL972&gt;=0, RIGHT(TEXT(AL972,"0.#"),1)="."),TRUE,FALSE)</formula>
    </cfRule>
    <cfRule type="expression" dxfId="2007" priority="2111">
      <formula>IF(AND(AL972&lt;0, RIGHT(TEXT(AL972,"0.#"),1)&lt;&gt;"."),TRUE,FALSE)</formula>
    </cfRule>
    <cfRule type="expression" dxfId="2006" priority="2112">
      <formula>IF(AND(AL972&lt;0, RIGHT(TEXT(AL972,"0.#"),1)="."),TRUE,FALSE)</formula>
    </cfRule>
  </conditionalFormatting>
  <conditionalFormatting sqref="AL970:AO971">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5:AO1032">
    <cfRule type="expression" dxfId="2001" priority="2097">
      <formula>IF(AND(AL1005&gt;=0, RIGHT(TEXT(AL1005,"0.#"),1)&lt;&gt;"."),TRUE,FALSE)</formula>
    </cfRule>
    <cfRule type="expression" dxfId="2000" priority="2098">
      <formula>IF(AND(AL1005&gt;=0, RIGHT(TEXT(AL1005,"0.#"),1)="."),TRUE,FALSE)</formula>
    </cfRule>
    <cfRule type="expression" dxfId="1999" priority="2099">
      <formula>IF(AND(AL1005&lt;0, RIGHT(TEXT(AL1005,"0.#"),1)&lt;&gt;"."),TRUE,FALSE)</formula>
    </cfRule>
    <cfRule type="expression" dxfId="1998" priority="2100">
      <formula>IF(AND(AL1005&lt;0, RIGHT(TEXT(AL1005,"0.#"),1)="."),TRUE,FALSE)</formula>
    </cfRule>
  </conditionalFormatting>
  <conditionalFormatting sqref="AL1003:AO1004">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Y1004">
    <cfRule type="expression" dxfId="1993" priority="2089">
      <formula>IF(RIGHT(TEXT(Y1003,"0.#"),1)=".",FALSE,TRUE)</formula>
    </cfRule>
    <cfRule type="expression" dxfId="1992" priority="2090">
      <formula>IF(RIGHT(TEXT(Y1003,"0.#"),1)=".",TRUE,FALSE)</formula>
    </cfRule>
  </conditionalFormatting>
  <conditionalFormatting sqref="AL1038:AO1065">
    <cfRule type="expression" dxfId="1991" priority="2085">
      <formula>IF(AND(AL1038&gt;=0, RIGHT(TEXT(AL1038,"0.#"),1)&lt;&gt;"."),TRUE,FALSE)</formula>
    </cfRule>
    <cfRule type="expression" dxfId="1990" priority="2086">
      <formula>IF(AND(AL1038&gt;=0, RIGHT(TEXT(AL1038,"0.#"),1)="."),TRUE,FALSE)</formula>
    </cfRule>
    <cfRule type="expression" dxfId="1989" priority="2087">
      <formula>IF(AND(AL1038&lt;0, RIGHT(TEXT(AL1038,"0.#"),1)&lt;&gt;"."),TRUE,FALSE)</formula>
    </cfRule>
    <cfRule type="expression" dxfId="1988" priority="2088">
      <formula>IF(AND(AL1038&lt;0, RIGHT(TEXT(AL1038,"0.#"),1)="."),TRUE,FALSE)</formula>
    </cfRule>
  </conditionalFormatting>
  <conditionalFormatting sqref="Y1038:Y1065">
    <cfRule type="expression" dxfId="1987" priority="2083">
      <formula>IF(RIGHT(TEXT(Y1038,"0.#"),1)=".",FALSE,TRUE)</formula>
    </cfRule>
    <cfRule type="expression" dxfId="1986" priority="2084">
      <formula>IF(RIGHT(TEXT(Y1038,"0.#"),1)=".",TRUE,FALSE)</formula>
    </cfRule>
  </conditionalFormatting>
  <conditionalFormatting sqref="AL1036:AO1037">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Y1037">
    <cfRule type="expression" dxfId="1981" priority="2077">
      <formula>IF(RIGHT(TEXT(Y1036,"0.#"),1)=".",FALSE,TRUE)</formula>
    </cfRule>
    <cfRule type="expression" dxfId="1980" priority="2078">
      <formula>IF(RIGHT(TEXT(Y1036,"0.#"),1)=".",TRUE,FALSE)</formula>
    </cfRule>
  </conditionalFormatting>
  <conditionalFormatting sqref="AL1071:AO1098">
    <cfRule type="expression" dxfId="1979" priority="2073">
      <formula>IF(AND(AL1071&gt;=0, RIGHT(TEXT(AL1071,"0.#"),1)&lt;&gt;"."),TRUE,FALSE)</formula>
    </cfRule>
    <cfRule type="expression" dxfId="1978" priority="2074">
      <formula>IF(AND(AL1071&gt;=0, RIGHT(TEXT(AL1071,"0.#"),1)="."),TRUE,FALSE)</formula>
    </cfRule>
    <cfRule type="expression" dxfId="1977" priority="2075">
      <formula>IF(AND(AL1071&lt;0, RIGHT(TEXT(AL1071,"0.#"),1)&lt;&gt;"."),TRUE,FALSE)</formula>
    </cfRule>
    <cfRule type="expression" dxfId="1976" priority="2076">
      <formula>IF(AND(AL1071&lt;0, RIGHT(TEXT(AL1071,"0.#"),1)="."),TRUE,FALSE)</formula>
    </cfRule>
  </conditionalFormatting>
  <conditionalFormatting sqref="Y1071:Y1098">
    <cfRule type="expression" dxfId="1975" priority="2071">
      <formula>IF(RIGHT(TEXT(Y1071,"0.#"),1)=".",FALSE,TRUE)</formula>
    </cfRule>
    <cfRule type="expression" dxfId="1974" priority="2072">
      <formula>IF(RIGHT(TEXT(Y1071,"0.#"),1)=".",TRUE,FALSE)</formula>
    </cfRule>
  </conditionalFormatting>
  <conditionalFormatting sqref="AL1069:AO1070">
    <cfRule type="expression" dxfId="1973" priority="2067">
      <formula>IF(AND(AL1069&gt;=0, RIGHT(TEXT(AL1069,"0.#"),1)&lt;&gt;"."),TRUE,FALSE)</formula>
    </cfRule>
    <cfRule type="expression" dxfId="1972" priority="2068">
      <formula>IF(AND(AL1069&gt;=0, RIGHT(TEXT(AL1069,"0.#"),1)="."),TRUE,FALSE)</formula>
    </cfRule>
    <cfRule type="expression" dxfId="1971" priority="2069">
      <formula>IF(AND(AL1069&lt;0, RIGHT(TEXT(AL1069,"0.#"),1)&lt;&gt;"."),TRUE,FALSE)</formula>
    </cfRule>
    <cfRule type="expression" dxfId="1970" priority="2070">
      <formula>IF(AND(AL1069&lt;0, RIGHT(TEXT(AL1069,"0.#"),1)="."),TRUE,FALSE)</formula>
    </cfRule>
  </conditionalFormatting>
  <conditionalFormatting sqref="Y1069:Y1070">
    <cfRule type="expression" dxfId="1969" priority="2065">
      <formula>IF(RIGHT(TEXT(Y1069,"0.#"),1)=".",FALSE,TRUE)</formula>
    </cfRule>
    <cfRule type="expression" dxfId="1968" priority="2066">
      <formula>IF(RIGHT(TEXT(Y1069,"0.#"),1)=".",TRUE,FALSE)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Y904">
    <cfRule type="expression" dxfId="773" priority="73">
      <formula>IF(RIGHT(TEXT(Y904,"0.#"),1)=".",FALSE,TRUE)</formula>
    </cfRule>
    <cfRule type="expression" dxfId="772" priority="74">
      <formula>IF(RIGHT(TEXT(Y904,"0.#"),1)=".",TRUE,FALSE)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Y797 Y795">
    <cfRule type="expression" dxfId="769" priority="67">
      <formula>IF(RIGHT(TEXT(Y795,"0.#"),1)=".",FALSE,TRUE)</formula>
    </cfRule>
    <cfRule type="expression" dxfId="768" priority="68">
      <formula>IF(RIGHT(TEXT(Y795,"0.#"),1)=".",TRUE,FALSE)</formula>
    </cfRule>
  </conditionalFormatting>
  <conditionalFormatting sqref="Y796">
    <cfRule type="expression" dxfId="767" priority="69">
      <formula>IF(RIGHT(TEXT(Y796,"0.#"),1)=".",FALSE,TRUE)</formula>
    </cfRule>
    <cfRule type="expression" dxfId="766" priority="70">
      <formula>IF(RIGHT(TEXT(Y796,"0.#"),1)=".",TRUE,FALSE)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
    <cfRule type="expression" dxfId="761" priority="61">
      <formula>IF(RIGHT(TEXT(Y871,"0.#"),1)=".",FALSE,TRUE)</formula>
    </cfRule>
    <cfRule type="expression" dxfId="760" priority="62">
      <formula>IF(RIGHT(TEXT(Y871,"0.#"),1)=".",TRUE,FALSE)</formula>
    </cfRule>
  </conditionalFormatting>
  <conditionalFormatting sqref="AL874:AO874">
    <cfRule type="expression" dxfId="759" priority="57">
      <formula>IF(AND(AL874&gt;=0, RIGHT(TEXT(AL874,"0.#"),1)&lt;&gt;"."),TRUE,FALSE)</formula>
    </cfRule>
    <cfRule type="expression" dxfId="758" priority="58">
      <formula>IF(AND(AL874&gt;=0, RIGHT(TEXT(AL874,"0.#"),1)="."),TRUE,FALSE)</formula>
    </cfRule>
    <cfRule type="expression" dxfId="757" priority="59">
      <formula>IF(AND(AL874&lt;0, RIGHT(TEXT(AL874,"0.#"),1)&lt;&gt;"."),TRUE,FALSE)</formula>
    </cfRule>
    <cfRule type="expression" dxfId="756" priority="60">
      <formula>IF(AND(AL874&lt;0, RIGHT(TEXT(AL874,"0.#"),1)="."),TRUE,FALSE)</formula>
    </cfRule>
  </conditionalFormatting>
  <conditionalFormatting sqref="Y874">
    <cfRule type="expression" dxfId="755" priority="55">
      <formula>IF(RIGHT(TEXT(Y874,"0.#"),1)=".",FALSE,TRUE)</formula>
    </cfRule>
    <cfRule type="expression" dxfId="754" priority="56">
      <formula>IF(RIGHT(TEXT(Y874,"0.#"),1)=".",TRUE,FALSE)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Y872">
    <cfRule type="expression" dxfId="749" priority="49">
      <formula>IF(RIGHT(TEXT(Y872,"0.#"),1)=".",FALSE,TRUE)</formula>
    </cfRule>
    <cfRule type="expression" dxfId="748" priority="50">
      <formula>IF(RIGHT(TEXT(Y872,"0.#"),1)=".",TRUE,FALSE)</formula>
    </cfRule>
  </conditionalFormatting>
  <conditionalFormatting sqref="AL873:AO873">
    <cfRule type="expression" dxfId="747" priority="45">
      <formula>IF(AND(AL873&gt;=0, RIGHT(TEXT(AL873,"0.#"),1)&lt;&gt;"."),TRUE,FALSE)</formula>
    </cfRule>
    <cfRule type="expression" dxfId="746" priority="46">
      <formula>IF(AND(AL873&gt;=0, RIGHT(TEXT(AL873,"0.#"),1)="."),TRUE,FALSE)</formula>
    </cfRule>
    <cfRule type="expression" dxfId="745" priority="47">
      <formula>IF(AND(AL873&lt;0, RIGHT(TEXT(AL873,"0.#"),1)&lt;&gt;"."),TRUE,FALSE)</formula>
    </cfRule>
    <cfRule type="expression" dxfId="744" priority="48">
      <formula>IF(AND(AL873&lt;0, RIGHT(TEXT(AL873,"0.#"),1)="."),TRUE,FALSE)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7">
    <cfRule type="expression" dxfId="729" priority="25">
      <formula>IF(RIGHT(TEXT(Y877,"0.#"),1)=".",FALSE,TRUE)</formula>
    </cfRule>
    <cfRule type="expression" dxfId="728" priority="26">
      <formula>IF(RIGHT(TEXT(Y877,"0.#"),1)=".",TRUE,FALSE)</formula>
    </cfRule>
  </conditionalFormatting>
  <conditionalFormatting sqref="AL877:AO877">
    <cfRule type="expression" dxfId="727" priority="27">
      <formula>IF(AND(AL877&gt;=0, RIGHT(TEXT(AL877,"0.#"),1)&lt;&gt;"."),TRUE,FALSE)</formula>
    </cfRule>
    <cfRule type="expression" dxfId="726" priority="28">
      <formula>IF(AND(AL877&gt;=0, RIGHT(TEXT(AL877,"0.#"),1)="."),TRUE,FALSE)</formula>
    </cfRule>
    <cfRule type="expression" dxfId="725" priority="29">
      <formula>IF(AND(AL877&lt;0, RIGHT(TEXT(AL877,"0.#"),1)&lt;&gt;"."),TRUE,FALSE)</formula>
    </cfRule>
    <cfRule type="expression" dxfId="724" priority="30">
      <formula>IF(AND(AL877&lt;0, RIGHT(TEXT(AL877,"0.#"),1)="."),TRUE,FALSE)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Y937:Y946">
    <cfRule type="expression" dxfId="719" priority="11">
      <formula>IF(RIGHT(TEXT(Y937,"0.#"),1)=".",FALSE,TRUE)</formula>
    </cfRule>
    <cfRule type="expression" dxfId="718" priority="12">
      <formula>IF(RIGHT(TEXT(Y937,"0.#"),1)=".",TRUE,FALSE)</formula>
    </cfRule>
  </conditionalFormatting>
  <conditionalFormatting sqref="AL939:AO946">
    <cfRule type="expression" dxfId="717" priority="17">
      <formula>IF(AND(AL939&gt;=0, RIGHT(TEXT(AL939,"0.#"),1)&lt;&gt;"."),TRUE,FALSE)</formula>
    </cfRule>
    <cfRule type="expression" dxfId="716" priority="18">
      <formula>IF(AND(AL939&gt;=0, RIGHT(TEXT(AL939,"0.#"),1)="."),TRUE,FALSE)</formula>
    </cfRule>
    <cfRule type="expression" dxfId="715" priority="19">
      <formula>IF(AND(AL939&lt;0, RIGHT(TEXT(AL939,"0.#"),1)&lt;&gt;"."),TRUE,FALSE)</formula>
    </cfRule>
    <cfRule type="expression" dxfId="714" priority="20">
      <formula>IF(AND(AL939&lt;0, RIGHT(TEXT(AL939,"0.#"),1)="."),TRUE,FALSE)</formula>
    </cfRule>
  </conditionalFormatting>
  <conditionalFormatting sqref="AL937:AO938">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AL880:AO880">
    <cfRule type="expression" dxfId="709" priority="7">
      <formula>IF(AND(AL880&gt;=0, RIGHT(TEXT(AL880,"0.#"),1)&lt;&gt;"."),TRUE,FALSE)</formula>
    </cfRule>
    <cfRule type="expression" dxfId="708" priority="8">
      <formula>IF(AND(AL880&gt;=0, RIGHT(TEXT(AL880,"0.#"),1)="."),TRUE,FALSE)</formula>
    </cfRule>
    <cfRule type="expression" dxfId="707" priority="9">
      <formula>IF(AND(AL880&lt;0, RIGHT(TEXT(AL880,"0.#"),1)&lt;&gt;"."),TRUE,FALSE)</formula>
    </cfRule>
    <cfRule type="expression" dxfId="706" priority="10">
      <formula>IF(AND(AL880&lt;0, RIGHT(TEXT(AL880,"0.#"),1)="."),TRUE,FALSE)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40" max="49" man="1"/>
    <brk id="779"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t="s">
        <v>563</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563</v>
      </c>
      <c r="M11" s="13" t="str">
        <f t="shared" si="2"/>
        <v>その他の事項経費</v>
      </c>
      <c r="N11" s="13" t="str">
        <f t="shared" si="6"/>
        <v>社会保障、その他の事項経費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社会保障、その他の事項経費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高齢社会対策、子ども・若者育成支援</v>
      </c>
      <c r="F14" s="18" t="s">
        <v>121</v>
      </c>
      <c r="G14" s="17" t="s">
        <v>563</v>
      </c>
      <c r="H14" s="13" t="str">
        <f t="shared" si="1"/>
        <v>労働保険特別会計雇用勘定</v>
      </c>
      <c r="I14" s="13" t="str">
        <f t="shared" si="5"/>
        <v>一般会計、労働保険特別会計雇用勘定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v>
      </c>
      <c r="F20" s="18" t="s">
        <v>313</v>
      </c>
      <c r="G20" s="17"/>
      <c r="H20" s="13" t="str">
        <f t="shared" si="1"/>
        <v/>
      </c>
      <c r="I20" s="13" t="str">
        <f t="shared" si="5"/>
        <v>一般会計、労働保険特別会計雇用勘定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v>
      </c>
      <c r="F21" s="18" t="s">
        <v>127</v>
      </c>
      <c r="G21" s="17"/>
      <c r="H21" s="13" t="str">
        <f t="shared" si="1"/>
        <v/>
      </c>
      <c r="I21" s="13" t="str">
        <f t="shared" si="5"/>
        <v>一般会計、労働保険特別会計雇用勘定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v>
      </c>
      <c r="F22" s="18" t="s">
        <v>128</v>
      </c>
      <c r="G22" s="17"/>
      <c r="H22" s="13" t="str">
        <f t="shared" si="1"/>
        <v/>
      </c>
      <c r="I22" s="13" t="str">
        <f t="shared" si="5"/>
        <v>一般会計、労働保険特別会計雇用勘定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v>
      </c>
      <c r="F23" s="18" t="s">
        <v>129</v>
      </c>
      <c r="G23" s="17"/>
      <c r="H23" s="13" t="str">
        <f t="shared" si="1"/>
        <v/>
      </c>
      <c r="I23" s="13" t="str">
        <f t="shared" si="5"/>
        <v>一般会計、労働保険特別会計雇用勘定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高齢社会対策、子ども・若者育成支援</v>
      </c>
      <c r="F24" s="18" t="s">
        <v>413</v>
      </c>
      <c r="G24" s="17"/>
      <c r="H24" s="13" t="str">
        <f t="shared" si="1"/>
        <v/>
      </c>
      <c r="I24" s="13" t="str">
        <f t="shared" si="5"/>
        <v>一般会計、労働保険特別会計雇用勘定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30" sqref="AB30:AD3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351</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45"/>
      <c r="Z2" s="845"/>
      <c r="AA2" s="846"/>
      <c r="AB2" s="1049" t="s">
        <v>11</v>
      </c>
      <c r="AC2" s="1050"/>
      <c r="AD2" s="1051"/>
      <c r="AE2" s="248" t="s">
        <v>394</v>
      </c>
      <c r="AF2" s="248"/>
      <c r="AG2" s="248"/>
      <c r="AH2" s="248"/>
      <c r="AI2" s="248" t="s">
        <v>392</v>
      </c>
      <c r="AJ2" s="248"/>
      <c r="AK2" s="248"/>
      <c r="AL2" s="248"/>
      <c r="AM2" s="248" t="s">
        <v>421</v>
      </c>
      <c r="AN2" s="248"/>
      <c r="AO2" s="248"/>
      <c r="AP2" s="242"/>
      <c r="AQ2" s="158" t="s">
        <v>235</v>
      </c>
      <c r="AR2" s="129"/>
      <c r="AS2" s="129"/>
      <c r="AT2" s="130"/>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46"/>
      <c r="Z3" s="1047"/>
      <c r="AA3" s="1048"/>
      <c r="AB3" s="1052"/>
      <c r="AC3" s="1053"/>
      <c r="AD3" s="1054"/>
      <c r="AE3" s="249"/>
      <c r="AF3" s="249"/>
      <c r="AG3" s="249"/>
      <c r="AH3" s="249"/>
      <c r="AI3" s="249"/>
      <c r="AJ3" s="249"/>
      <c r="AK3" s="249"/>
      <c r="AL3" s="249"/>
      <c r="AM3" s="249"/>
      <c r="AN3" s="249"/>
      <c r="AO3" s="249"/>
      <c r="AP3" s="245"/>
      <c r="AQ3" s="197"/>
      <c r="AR3" s="198"/>
      <c r="AS3" s="132" t="s">
        <v>236</v>
      </c>
      <c r="AT3" s="133"/>
      <c r="AU3" s="198"/>
      <c r="AV3" s="198"/>
      <c r="AW3" s="416" t="s">
        <v>181</v>
      </c>
      <c r="AX3" s="417"/>
    </row>
    <row r="4" spans="1:50" ht="22.5" customHeight="1" x14ac:dyDescent="0.15">
      <c r="A4" s="421"/>
      <c r="B4" s="419"/>
      <c r="C4" s="419"/>
      <c r="D4" s="419"/>
      <c r="E4" s="419"/>
      <c r="F4" s="420"/>
      <c r="G4" s="583"/>
      <c r="H4" s="1022"/>
      <c r="I4" s="1022"/>
      <c r="J4" s="1022"/>
      <c r="K4" s="1022"/>
      <c r="L4" s="1022"/>
      <c r="M4" s="1022"/>
      <c r="N4" s="1022"/>
      <c r="O4" s="1023"/>
      <c r="P4" s="104"/>
      <c r="Q4" s="1030"/>
      <c r="R4" s="1030"/>
      <c r="S4" s="1030"/>
      <c r="T4" s="1030"/>
      <c r="U4" s="1030"/>
      <c r="V4" s="1030"/>
      <c r="W4" s="1030"/>
      <c r="X4" s="1031"/>
      <c r="Y4" s="1040" t="s">
        <v>12</v>
      </c>
      <c r="Z4" s="1041"/>
      <c r="AA4" s="1042"/>
      <c r="AB4" s="482"/>
      <c r="AC4" s="1044"/>
      <c r="AD4" s="104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6" t="s">
        <v>54</v>
      </c>
      <c r="Z5" s="1037"/>
      <c r="AA5" s="1038"/>
      <c r="AB5" s="544"/>
      <c r="AC5" s="1043"/>
      <c r="AD5" s="104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3" t="s">
        <v>182</v>
      </c>
      <c r="AC6" s="1039"/>
      <c r="AD6" s="103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8" t="s">
        <v>351</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45"/>
      <c r="Z9" s="845"/>
      <c r="AA9" s="846"/>
      <c r="AB9" s="1049" t="s">
        <v>11</v>
      </c>
      <c r="AC9" s="1050"/>
      <c r="AD9" s="1051"/>
      <c r="AE9" s="248" t="s">
        <v>394</v>
      </c>
      <c r="AF9" s="248"/>
      <c r="AG9" s="248"/>
      <c r="AH9" s="248"/>
      <c r="AI9" s="248" t="s">
        <v>392</v>
      </c>
      <c r="AJ9" s="248"/>
      <c r="AK9" s="248"/>
      <c r="AL9" s="248"/>
      <c r="AM9" s="248" t="s">
        <v>421</v>
      </c>
      <c r="AN9" s="248"/>
      <c r="AO9" s="248"/>
      <c r="AP9" s="242"/>
      <c r="AQ9" s="158" t="s">
        <v>235</v>
      </c>
      <c r="AR9" s="129"/>
      <c r="AS9" s="129"/>
      <c r="AT9" s="130"/>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46"/>
      <c r="Z10" s="1047"/>
      <c r="AA10" s="1048"/>
      <c r="AB10" s="1052"/>
      <c r="AC10" s="1053"/>
      <c r="AD10" s="1054"/>
      <c r="AE10" s="249"/>
      <c r="AF10" s="249"/>
      <c r="AG10" s="249"/>
      <c r="AH10" s="249"/>
      <c r="AI10" s="249"/>
      <c r="AJ10" s="249"/>
      <c r="AK10" s="249"/>
      <c r="AL10" s="249"/>
      <c r="AM10" s="249"/>
      <c r="AN10" s="249"/>
      <c r="AO10" s="249"/>
      <c r="AP10" s="245"/>
      <c r="AQ10" s="197"/>
      <c r="AR10" s="198"/>
      <c r="AS10" s="132" t="s">
        <v>236</v>
      </c>
      <c r="AT10" s="133"/>
      <c r="AU10" s="198"/>
      <c r="AV10" s="198"/>
      <c r="AW10" s="416" t="s">
        <v>181</v>
      </c>
      <c r="AX10" s="417"/>
    </row>
    <row r="11" spans="1:50" ht="22.5" customHeight="1" x14ac:dyDescent="0.15">
      <c r="A11" s="421"/>
      <c r="B11" s="419"/>
      <c r="C11" s="419"/>
      <c r="D11" s="419"/>
      <c r="E11" s="419"/>
      <c r="F11" s="420"/>
      <c r="G11" s="583"/>
      <c r="H11" s="1022"/>
      <c r="I11" s="1022"/>
      <c r="J11" s="1022"/>
      <c r="K11" s="1022"/>
      <c r="L11" s="1022"/>
      <c r="M11" s="1022"/>
      <c r="N11" s="1022"/>
      <c r="O11" s="1023"/>
      <c r="P11" s="104"/>
      <c r="Q11" s="1030"/>
      <c r="R11" s="1030"/>
      <c r="S11" s="1030"/>
      <c r="T11" s="1030"/>
      <c r="U11" s="1030"/>
      <c r="V11" s="1030"/>
      <c r="W11" s="1030"/>
      <c r="X11" s="1031"/>
      <c r="Y11" s="1040" t="s">
        <v>12</v>
      </c>
      <c r="Z11" s="1041"/>
      <c r="AA11" s="1042"/>
      <c r="AB11" s="482"/>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6" t="s">
        <v>54</v>
      </c>
      <c r="Z12" s="1037"/>
      <c r="AA12" s="1038"/>
      <c r="AB12" s="544"/>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3" t="s">
        <v>182</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8" t="s">
        <v>351</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45"/>
      <c r="Z16" s="845"/>
      <c r="AA16" s="846"/>
      <c r="AB16" s="1049" t="s">
        <v>11</v>
      </c>
      <c r="AC16" s="1050"/>
      <c r="AD16" s="1051"/>
      <c r="AE16" s="248" t="s">
        <v>394</v>
      </c>
      <c r="AF16" s="248"/>
      <c r="AG16" s="248"/>
      <c r="AH16" s="248"/>
      <c r="AI16" s="248" t="s">
        <v>392</v>
      </c>
      <c r="AJ16" s="248"/>
      <c r="AK16" s="248"/>
      <c r="AL16" s="248"/>
      <c r="AM16" s="248" t="s">
        <v>421</v>
      </c>
      <c r="AN16" s="248"/>
      <c r="AO16" s="248"/>
      <c r="AP16" s="242"/>
      <c r="AQ16" s="158" t="s">
        <v>235</v>
      </c>
      <c r="AR16" s="129"/>
      <c r="AS16" s="129"/>
      <c r="AT16" s="130"/>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46"/>
      <c r="Z17" s="1047"/>
      <c r="AA17" s="1048"/>
      <c r="AB17" s="1052"/>
      <c r="AC17" s="1053"/>
      <c r="AD17" s="1054"/>
      <c r="AE17" s="249"/>
      <c r="AF17" s="249"/>
      <c r="AG17" s="249"/>
      <c r="AH17" s="249"/>
      <c r="AI17" s="249"/>
      <c r="AJ17" s="249"/>
      <c r="AK17" s="249"/>
      <c r="AL17" s="249"/>
      <c r="AM17" s="249"/>
      <c r="AN17" s="249"/>
      <c r="AO17" s="249"/>
      <c r="AP17" s="245"/>
      <c r="AQ17" s="197"/>
      <c r="AR17" s="198"/>
      <c r="AS17" s="132" t="s">
        <v>236</v>
      </c>
      <c r="AT17" s="133"/>
      <c r="AU17" s="198"/>
      <c r="AV17" s="198"/>
      <c r="AW17" s="416" t="s">
        <v>181</v>
      </c>
      <c r="AX17" s="417"/>
    </row>
    <row r="18" spans="1:50" ht="22.5" customHeight="1" x14ac:dyDescent="0.15">
      <c r="A18" s="421"/>
      <c r="B18" s="419"/>
      <c r="C18" s="419"/>
      <c r="D18" s="419"/>
      <c r="E18" s="419"/>
      <c r="F18" s="420"/>
      <c r="G18" s="583"/>
      <c r="H18" s="1022"/>
      <c r="I18" s="1022"/>
      <c r="J18" s="1022"/>
      <c r="K18" s="1022"/>
      <c r="L18" s="1022"/>
      <c r="M18" s="1022"/>
      <c r="N18" s="1022"/>
      <c r="O18" s="1023"/>
      <c r="P18" s="104"/>
      <c r="Q18" s="1030"/>
      <c r="R18" s="1030"/>
      <c r="S18" s="1030"/>
      <c r="T18" s="1030"/>
      <c r="U18" s="1030"/>
      <c r="V18" s="1030"/>
      <c r="W18" s="1030"/>
      <c r="X18" s="1031"/>
      <c r="Y18" s="1040" t="s">
        <v>12</v>
      </c>
      <c r="Z18" s="1041"/>
      <c r="AA18" s="1042"/>
      <c r="AB18" s="482"/>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6" t="s">
        <v>54</v>
      </c>
      <c r="Z19" s="1037"/>
      <c r="AA19" s="1038"/>
      <c r="AB19" s="544"/>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3" t="s">
        <v>182</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8" t="s">
        <v>351</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45"/>
      <c r="Z23" s="845"/>
      <c r="AA23" s="846"/>
      <c r="AB23" s="1049" t="s">
        <v>11</v>
      </c>
      <c r="AC23" s="1050"/>
      <c r="AD23" s="1051"/>
      <c r="AE23" s="248" t="s">
        <v>394</v>
      </c>
      <c r="AF23" s="248"/>
      <c r="AG23" s="248"/>
      <c r="AH23" s="248"/>
      <c r="AI23" s="248" t="s">
        <v>392</v>
      </c>
      <c r="AJ23" s="248"/>
      <c r="AK23" s="248"/>
      <c r="AL23" s="248"/>
      <c r="AM23" s="248" t="s">
        <v>421</v>
      </c>
      <c r="AN23" s="248"/>
      <c r="AO23" s="248"/>
      <c r="AP23" s="242"/>
      <c r="AQ23" s="158" t="s">
        <v>235</v>
      </c>
      <c r="AR23" s="129"/>
      <c r="AS23" s="129"/>
      <c r="AT23" s="130"/>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46"/>
      <c r="Z24" s="1047"/>
      <c r="AA24" s="1048"/>
      <c r="AB24" s="1052"/>
      <c r="AC24" s="1053"/>
      <c r="AD24" s="1054"/>
      <c r="AE24" s="249"/>
      <c r="AF24" s="249"/>
      <c r="AG24" s="249"/>
      <c r="AH24" s="249"/>
      <c r="AI24" s="249"/>
      <c r="AJ24" s="249"/>
      <c r="AK24" s="249"/>
      <c r="AL24" s="249"/>
      <c r="AM24" s="249"/>
      <c r="AN24" s="249"/>
      <c r="AO24" s="249"/>
      <c r="AP24" s="245"/>
      <c r="AQ24" s="197"/>
      <c r="AR24" s="198"/>
      <c r="AS24" s="132" t="s">
        <v>236</v>
      </c>
      <c r="AT24" s="133"/>
      <c r="AU24" s="198"/>
      <c r="AV24" s="198"/>
      <c r="AW24" s="416" t="s">
        <v>181</v>
      </c>
      <c r="AX24" s="417"/>
    </row>
    <row r="25" spans="1:50" ht="22.5" customHeight="1" x14ac:dyDescent="0.15">
      <c r="A25" s="421"/>
      <c r="B25" s="419"/>
      <c r="C25" s="419"/>
      <c r="D25" s="419"/>
      <c r="E25" s="419"/>
      <c r="F25" s="420"/>
      <c r="G25" s="583"/>
      <c r="H25" s="1022"/>
      <c r="I25" s="1022"/>
      <c r="J25" s="1022"/>
      <c r="K25" s="1022"/>
      <c r="L25" s="1022"/>
      <c r="M25" s="1022"/>
      <c r="N25" s="1022"/>
      <c r="O25" s="1023"/>
      <c r="P25" s="104"/>
      <c r="Q25" s="1030"/>
      <c r="R25" s="1030"/>
      <c r="S25" s="1030"/>
      <c r="T25" s="1030"/>
      <c r="U25" s="1030"/>
      <c r="V25" s="1030"/>
      <c r="W25" s="1030"/>
      <c r="X25" s="1031"/>
      <c r="Y25" s="1040" t="s">
        <v>12</v>
      </c>
      <c r="Z25" s="1041"/>
      <c r="AA25" s="1042"/>
      <c r="AB25" s="482"/>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6" t="s">
        <v>54</v>
      </c>
      <c r="Z26" s="1037"/>
      <c r="AA26" s="1038"/>
      <c r="AB26" s="544"/>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3" t="s">
        <v>182</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8" t="s">
        <v>351</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45"/>
      <c r="Z30" s="845"/>
      <c r="AA30" s="846"/>
      <c r="AB30" s="1049" t="s">
        <v>11</v>
      </c>
      <c r="AC30" s="1050"/>
      <c r="AD30" s="1051"/>
      <c r="AE30" s="248" t="s">
        <v>394</v>
      </c>
      <c r="AF30" s="248"/>
      <c r="AG30" s="248"/>
      <c r="AH30" s="248"/>
      <c r="AI30" s="248" t="s">
        <v>392</v>
      </c>
      <c r="AJ30" s="248"/>
      <c r="AK30" s="248"/>
      <c r="AL30" s="248"/>
      <c r="AM30" s="248" t="s">
        <v>421</v>
      </c>
      <c r="AN30" s="248"/>
      <c r="AO30" s="248"/>
      <c r="AP30" s="242"/>
      <c r="AQ30" s="158" t="s">
        <v>235</v>
      </c>
      <c r="AR30" s="129"/>
      <c r="AS30" s="129"/>
      <c r="AT30" s="130"/>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46"/>
      <c r="Z31" s="1047"/>
      <c r="AA31" s="1048"/>
      <c r="AB31" s="1052"/>
      <c r="AC31" s="1053"/>
      <c r="AD31" s="1054"/>
      <c r="AE31" s="249"/>
      <c r="AF31" s="249"/>
      <c r="AG31" s="249"/>
      <c r="AH31" s="249"/>
      <c r="AI31" s="249"/>
      <c r="AJ31" s="249"/>
      <c r="AK31" s="249"/>
      <c r="AL31" s="249"/>
      <c r="AM31" s="249"/>
      <c r="AN31" s="249"/>
      <c r="AO31" s="249"/>
      <c r="AP31" s="245"/>
      <c r="AQ31" s="197"/>
      <c r="AR31" s="198"/>
      <c r="AS31" s="132" t="s">
        <v>236</v>
      </c>
      <c r="AT31" s="133"/>
      <c r="AU31" s="198"/>
      <c r="AV31" s="198"/>
      <c r="AW31" s="416" t="s">
        <v>181</v>
      </c>
      <c r="AX31" s="417"/>
    </row>
    <row r="32" spans="1:50" ht="22.5" customHeight="1" x14ac:dyDescent="0.15">
      <c r="A32" s="421"/>
      <c r="B32" s="419"/>
      <c r="C32" s="419"/>
      <c r="D32" s="419"/>
      <c r="E32" s="419"/>
      <c r="F32" s="420"/>
      <c r="G32" s="583"/>
      <c r="H32" s="1022"/>
      <c r="I32" s="1022"/>
      <c r="J32" s="1022"/>
      <c r="K32" s="1022"/>
      <c r="L32" s="1022"/>
      <c r="M32" s="1022"/>
      <c r="N32" s="1022"/>
      <c r="O32" s="1023"/>
      <c r="P32" s="104"/>
      <c r="Q32" s="1030"/>
      <c r="R32" s="1030"/>
      <c r="S32" s="1030"/>
      <c r="T32" s="1030"/>
      <c r="U32" s="1030"/>
      <c r="V32" s="1030"/>
      <c r="W32" s="1030"/>
      <c r="X32" s="1031"/>
      <c r="Y32" s="1040" t="s">
        <v>12</v>
      </c>
      <c r="Z32" s="1041"/>
      <c r="AA32" s="1042"/>
      <c r="AB32" s="482"/>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6" t="s">
        <v>54</v>
      </c>
      <c r="Z33" s="1037"/>
      <c r="AA33" s="1038"/>
      <c r="AB33" s="544"/>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3" t="s">
        <v>182</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8" t="s">
        <v>351</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45"/>
      <c r="Z37" s="845"/>
      <c r="AA37" s="846"/>
      <c r="AB37" s="1049" t="s">
        <v>11</v>
      </c>
      <c r="AC37" s="1050"/>
      <c r="AD37" s="1051"/>
      <c r="AE37" s="248" t="s">
        <v>394</v>
      </c>
      <c r="AF37" s="248"/>
      <c r="AG37" s="248"/>
      <c r="AH37" s="248"/>
      <c r="AI37" s="248" t="s">
        <v>392</v>
      </c>
      <c r="AJ37" s="248"/>
      <c r="AK37" s="248"/>
      <c r="AL37" s="248"/>
      <c r="AM37" s="248" t="s">
        <v>421</v>
      </c>
      <c r="AN37" s="248"/>
      <c r="AO37" s="248"/>
      <c r="AP37" s="242"/>
      <c r="AQ37" s="158" t="s">
        <v>235</v>
      </c>
      <c r="AR37" s="129"/>
      <c r="AS37" s="129"/>
      <c r="AT37" s="130"/>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46"/>
      <c r="Z38" s="1047"/>
      <c r="AA38" s="1048"/>
      <c r="AB38" s="1052"/>
      <c r="AC38" s="1053"/>
      <c r="AD38" s="1054"/>
      <c r="AE38" s="249"/>
      <c r="AF38" s="249"/>
      <c r="AG38" s="249"/>
      <c r="AH38" s="249"/>
      <c r="AI38" s="249"/>
      <c r="AJ38" s="249"/>
      <c r="AK38" s="249"/>
      <c r="AL38" s="249"/>
      <c r="AM38" s="249"/>
      <c r="AN38" s="249"/>
      <c r="AO38" s="249"/>
      <c r="AP38" s="245"/>
      <c r="AQ38" s="197"/>
      <c r="AR38" s="198"/>
      <c r="AS38" s="132" t="s">
        <v>236</v>
      </c>
      <c r="AT38" s="133"/>
      <c r="AU38" s="198"/>
      <c r="AV38" s="198"/>
      <c r="AW38" s="416" t="s">
        <v>181</v>
      </c>
      <c r="AX38" s="417"/>
    </row>
    <row r="39" spans="1:50" ht="22.5" customHeight="1" x14ac:dyDescent="0.15">
      <c r="A39" s="421"/>
      <c r="B39" s="419"/>
      <c r="C39" s="419"/>
      <c r="D39" s="419"/>
      <c r="E39" s="419"/>
      <c r="F39" s="420"/>
      <c r="G39" s="583"/>
      <c r="H39" s="1022"/>
      <c r="I39" s="1022"/>
      <c r="J39" s="1022"/>
      <c r="K39" s="1022"/>
      <c r="L39" s="1022"/>
      <c r="M39" s="1022"/>
      <c r="N39" s="1022"/>
      <c r="O39" s="1023"/>
      <c r="P39" s="104"/>
      <c r="Q39" s="1030"/>
      <c r="R39" s="1030"/>
      <c r="S39" s="1030"/>
      <c r="T39" s="1030"/>
      <c r="U39" s="1030"/>
      <c r="V39" s="1030"/>
      <c r="W39" s="1030"/>
      <c r="X39" s="1031"/>
      <c r="Y39" s="1040" t="s">
        <v>12</v>
      </c>
      <c r="Z39" s="1041"/>
      <c r="AA39" s="1042"/>
      <c r="AB39" s="482"/>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6" t="s">
        <v>54</v>
      </c>
      <c r="Z40" s="1037"/>
      <c r="AA40" s="1038"/>
      <c r="AB40" s="544"/>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3" t="s">
        <v>182</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8" t="s">
        <v>351</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45"/>
      <c r="Z44" s="845"/>
      <c r="AA44" s="846"/>
      <c r="AB44" s="1049" t="s">
        <v>11</v>
      </c>
      <c r="AC44" s="1050"/>
      <c r="AD44" s="1051"/>
      <c r="AE44" s="248" t="s">
        <v>394</v>
      </c>
      <c r="AF44" s="248"/>
      <c r="AG44" s="248"/>
      <c r="AH44" s="248"/>
      <c r="AI44" s="248" t="s">
        <v>392</v>
      </c>
      <c r="AJ44" s="248"/>
      <c r="AK44" s="248"/>
      <c r="AL44" s="248"/>
      <c r="AM44" s="248" t="s">
        <v>421</v>
      </c>
      <c r="AN44" s="248"/>
      <c r="AO44" s="248"/>
      <c r="AP44" s="242"/>
      <c r="AQ44" s="158" t="s">
        <v>235</v>
      </c>
      <c r="AR44" s="129"/>
      <c r="AS44" s="129"/>
      <c r="AT44" s="130"/>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46"/>
      <c r="Z45" s="1047"/>
      <c r="AA45" s="1048"/>
      <c r="AB45" s="1052"/>
      <c r="AC45" s="1053"/>
      <c r="AD45" s="1054"/>
      <c r="AE45" s="249"/>
      <c r="AF45" s="249"/>
      <c r="AG45" s="249"/>
      <c r="AH45" s="249"/>
      <c r="AI45" s="249"/>
      <c r="AJ45" s="249"/>
      <c r="AK45" s="249"/>
      <c r="AL45" s="249"/>
      <c r="AM45" s="249"/>
      <c r="AN45" s="249"/>
      <c r="AO45" s="249"/>
      <c r="AP45" s="245"/>
      <c r="AQ45" s="197"/>
      <c r="AR45" s="198"/>
      <c r="AS45" s="132" t="s">
        <v>236</v>
      </c>
      <c r="AT45" s="133"/>
      <c r="AU45" s="198"/>
      <c r="AV45" s="198"/>
      <c r="AW45" s="416" t="s">
        <v>181</v>
      </c>
      <c r="AX45" s="417"/>
    </row>
    <row r="46" spans="1:50" ht="22.5" customHeight="1" x14ac:dyDescent="0.15">
      <c r="A46" s="421"/>
      <c r="B46" s="419"/>
      <c r="C46" s="419"/>
      <c r="D46" s="419"/>
      <c r="E46" s="419"/>
      <c r="F46" s="420"/>
      <c r="G46" s="583"/>
      <c r="H46" s="1022"/>
      <c r="I46" s="1022"/>
      <c r="J46" s="1022"/>
      <c r="K46" s="1022"/>
      <c r="L46" s="1022"/>
      <c r="M46" s="1022"/>
      <c r="N46" s="1022"/>
      <c r="O46" s="1023"/>
      <c r="P46" s="104"/>
      <c r="Q46" s="1030"/>
      <c r="R46" s="1030"/>
      <c r="S46" s="1030"/>
      <c r="T46" s="1030"/>
      <c r="U46" s="1030"/>
      <c r="V46" s="1030"/>
      <c r="W46" s="1030"/>
      <c r="X46" s="1031"/>
      <c r="Y46" s="1040" t="s">
        <v>12</v>
      </c>
      <c r="Z46" s="1041"/>
      <c r="AA46" s="1042"/>
      <c r="AB46" s="482"/>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6" t="s">
        <v>54</v>
      </c>
      <c r="Z47" s="1037"/>
      <c r="AA47" s="1038"/>
      <c r="AB47" s="544"/>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3" t="s">
        <v>182</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351</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45"/>
      <c r="Z51" s="845"/>
      <c r="AA51" s="846"/>
      <c r="AB51" s="242" t="s">
        <v>11</v>
      </c>
      <c r="AC51" s="1050"/>
      <c r="AD51" s="1051"/>
      <c r="AE51" s="248" t="s">
        <v>394</v>
      </c>
      <c r="AF51" s="248"/>
      <c r="AG51" s="248"/>
      <c r="AH51" s="248"/>
      <c r="AI51" s="248" t="s">
        <v>392</v>
      </c>
      <c r="AJ51" s="248"/>
      <c r="AK51" s="248"/>
      <c r="AL51" s="248"/>
      <c r="AM51" s="248" t="s">
        <v>421</v>
      </c>
      <c r="AN51" s="248"/>
      <c r="AO51" s="248"/>
      <c r="AP51" s="242"/>
      <c r="AQ51" s="158" t="s">
        <v>235</v>
      </c>
      <c r="AR51" s="129"/>
      <c r="AS51" s="129"/>
      <c r="AT51" s="130"/>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46"/>
      <c r="Z52" s="1047"/>
      <c r="AA52" s="1048"/>
      <c r="AB52" s="1052"/>
      <c r="AC52" s="1053"/>
      <c r="AD52" s="1054"/>
      <c r="AE52" s="249"/>
      <c r="AF52" s="249"/>
      <c r="AG52" s="249"/>
      <c r="AH52" s="249"/>
      <c r="AI52" s="249"/>
      <c r="AJ52" s="249"/>
      <c r="AK52" s="249"/>
      <c r="AL52" s="249"/>
      <c r="AM52" s="249"/>
      <c r="AN52" s="249"/>
      <c r="AO52" s="249"/>
      <c r="AP52" s="245"/>
      <c r="AQ52" s="197"/>
      <c r="AR52" s="198"/>
      <c r="AS52" s="132" t="s">
        <v>236</v>
      </c>
      <c r="AT52" s="133"/>
      <c r="AU52" s="198"/>
      <c r="AV52" s="198"/>
      <c r="AW52" s="416" t="s">
        <v>181</v>
      </c>
      <c r="AX52" s="417"/>
    </row>
    <row r="53" spans="1:50" ht="22.5" customHeight="1" x14ac:dyDescent="0.15">
      <c r="A53" s="421"/>
      <c r="B53" s="419"/>
      <c r="C53" s="419"/>
      <c r="D53" s="419"/>
      <c r="E53" s="419"/>
      <c r="F53" s="420"/>
      <c r="G53" s="583"/>
      <c r="H53" s="1022"/>
      <c r="I53" s="1022"/>
      <c r="J53" s="1022"/>
      <c r="K53" s="1022"/>
      <c r="L53" s="1022"/>
      <c r="M53" s="1022"/>
      <c r="N53" s="1022"/>
      <c r="O53" s="1023"/>
      <c r="P53" s="104"/>
      <c r="Q53" s="1030"/>
      <c r="R53" s="1030"/>
      <c r="S53" s="1030"/>
      <c r="T53" s="1030"/>
      <c r="U53" s="1030"/>
      <c r="V53" s="1030"/>
      <c r="W53" s="1030"/>
      <c r="X53" s="1031"/>
      <c r="Y53" s="1040" t="s">
        <v>12</v>
      </c>
      <c r="Z53" s="1041"/>
      <c r="AA53" s="1042"/>
      <c r="AB53" s="482"/>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6" t="s">
        <v>54</v>
      </c>
      <c r="Z54" s="1037"/>
      <c r="AA54" s="1038"/>
      <c r="AB54" s="544"/>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3" t="s">
        <v>182</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351</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45"/>
      <c r="Z58" s="845"/>
      <c r="AA58" s="846"/>
      <c r="AB58" s="1049" t="s">
        <v>11</v>
      </c>
      <c r="AC58" s="1050"/>
      <c r="AD58" s="1051"/>
      <c r="AE58" s="248" t="s">
        <v>394</v>
      </c>
      <c r="AF58" s="248"/>
      <c r="AG58" s="248"/>
      <c r="AH58" s="248"/>
      <c r="AI58" s="248" t="s">
        <v>392</v>
      </c>
      <c r="AJ58" s="248"/>
      <c r="AK58" s="248"/>
      <c r="AL58" s="248"/>
      <c r="AM58" s="248" t="s">
        <v>421</v>
      </c>
      <c r="AN58" s="248"/>
      <c r="AO58" s="248"/>
      <c r="AP58" s="242"/>
      <c r="AQ58" s="158" t="s">
        <v>235</v>
      </c>
      <c r="AR58" s="129"/>
      <c r="AS58" s="129"/>
      <c r="AT58" s="130"/>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46"/>
      <c r="Z59" s="1047"/>
      <c r="AA59" s="1048"/>
      <c r="AB59" s="1052"/>
      <c r="AC59" s="1053"/>
      <c r="AD59" s="1054"/>
      <c r="AE59" s="249"/>
      <c r="AF59" s="249"/>
      <c r="AG59" s="249"/>
      <c r="AH59" s="249"/>
      <c r="AI59" s="249"/>
      <c r="AJ59" s="249"/>
      <c r="AK59" s="249"/>
      <c r="AL59" s="249"/>
      <c r="AM59" s="249"/>
      <c r="AN59" s="249"/>
      <c r="AO59" s="249"/>
      <c r="AP59" s="245"/>
      <c r="AQ59" s="197"/>
      <c r="AR59" s="198"/>
      <c r="AS59" s="132" t="s">
        <v>236</v>
      </c>
      <c r="AT59" s="133"/>
      <c r="AU59" s="198"/>
      <c r="AV59" s="198"/>
      <c r="AW59" s="416" t="s">
        <v>181</v>
      </c>
      <c r="AX59" s="417"/>
    </row>
    <row r="60" spans="1:50" ht="22.5" customHeight="1" x14ac:dyDescent="0.15">
      <c r="A60" s="421"/>
      <c r="B60" s="419"/>
      <c r="C60" s="419"/>
      <c r="D60" s="419"/>
      <c r="E60" s="419"/>
      <c r="F60" s="420"/>
      <c r="G60" s="583"/>
      <c r="H60" s="1022"/>
      <c r="I60" s="1022"/>
      <c r="J60" s="1022"/>
      <c r="K60" s="1022"/>
      <c r="L60" s="1022"/>
      <c r="M60" s="1022"/>
      <c r="N60" s="1022"/>
      <c r="O60" s="1023"/>
      <c r="P60" s="104"/>
      <c r="Q60" s="1030"/>
      <c r="R60" s="1030"/>
      <c r="S60" s="1030"/>
      <c r="T60" s="1030"/>
      <c r="U60" s="1030"/>
      <c r="V60" s="1030"/>
      <c r="W60" s="1030"/>
      <c r="X60" s="1031"/>
      <c r="Y60" s="1040" t="s">
        <v>12</v>
      </c>
      <c r="Z60" s="1041"/>
      <c r="AA60" s="1042"/>
      <c r="AB60" s="482"/>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6" t="s">
        <v>54</v>
      </c>
      <c r="Z61" s="1037"/>
      <c r="AA61" s="1038"/>
      <c r="AB61" s="544"/>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3" t="s">
        <v>182</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8" t="s">
        <v>351</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45"/>
      <c r="Z65" s="845"/>
      <c r="AA65" s="846"/>
      <c r="AB65" s="1049" t="s">
        <v>11</v>
      </c>
      <c r="AC65" s="1050"/>
      <c r="AD65" s="1051"/>
      <c r="AE65" s="248" t="s">
        <v>394</v>
      </c>
      <c r="AF65" s="248"/>
      <c r="AG65" s="248"/>
      <c r="AH65" s="248"/>
      <c r="AI65" s="248" t="s">
        <v>392</v>
      </c>
      <c r="AJ65" s="248"/>
      <c r="AK65" s="248"/>
      <c r="AL65" s="248"/>
      <c r="AM65" s="248" t="s">
        <v>421</v>
      </c>
      <c r="AN65" s="248"/>
      <c r="AO65" s="248"/>
      <c r="AP65" s="242"/>
      <c r="AQ65" s="158" t="s">
        <v>235</v>
      </c>
      <c r="AR65" s="129"/>
      <c r="AS65" s="129"/>
      <c r="AT65" s="130"/>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46"/>
      <c r="Z66" s="1047"/>
      <c r="AA66" s="1048"/>
      <c r="AB66" s="1052"/>
      <c r="AC66" s="1053"/>
      <c r="AD66" s="1054"/>
      <c r="AE66" s="249"/>
      <c r="AF66" s="249"/>
      <c r="AG66" s="249"/>
      <c r="AH66" s="249"/>
      <c r="AI66" s="249"/>
      <c r="AJ66" s="249"/>
      <c r="AK66" s="249"/>
      <c r="AL66" s="249"/>
      <c r="AM66" s="249"/>
      <c r="AN66" s="249"/>
      <c r="AO66" s="249"/>
      <c r="AP66" s="245"/>
      <c r="AQ66" s="197"/>
      <c r="AR66" s="198"/>
      <c r="AS66" s="132" t="s">
        <v>236</v>
      </c>
      <c r="AT66" s="133"/>
      <c r="AU66" s="198"/>
      <c r="AV66" s="198"/>
      <c r="AW66" s="416" t="s">
        <v>181</v>
      </c>
      <c r="AX66" s="417"/>
    </row>
    <row r="67" spans="1:50" ht="22.5" customHeight="1" x14ac:dyDescent="0.15">
      <c r="A67" s="421"/>
      <c r="B67" s="419"/>
      <c r="C67" s="419"/>
      <c r="D67" s="419"/>
      <c r="E67" s="419"/>
      <c r="F67" s="420"/>
      <c r="G67" s="583"/>
      <c r="H67" s="1022"/>
      <c r="I67" s="1022"/>
      <c r="J67" s="1022"/>
      <c r="K67" s="1022"/>
      <c r="L67" s="1022"/>
      <c r="M67" s="1022"/>
      <c r="N67" s="1022"/>
      <c r="O67" s="1023"/>
      <c r="P67" s="104"/>
      <c r="Q67" s="1030"/>
      <c r="R67" s="1030"/>
      <c r="S67" s="1030"/>
      <c r="T67" s="1030"/>
      <c r="U67" s="1030"/>
      <c r="V67" s="1030"/>
      <c r="W67" s="1030"/>
      <c r="X67" s="1031"/>
      <c r="Y67" s="1040" t="s">
        <v>12</v>
      </c>
      <c r="Z67" s="1041"/>
      <c r="AA67" s="1042"/>
      <c r="AB67" s="482"/>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6" t="s">
        <v>54</v>
      </c>
      <c r="Z68" s="1037"/>
      <c r="AA68" s="1038"/>
      <c r="AB68" s="544"/>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6" t="s">
        <v>13</v>
      </c>
      <c r="Z69" s="1037"/>
      <c r="AA69" s="1038"/>
      <c r="AB69" s="57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614" t="s">
        <v>368</v>
      </c>
      <c r="H2" s="615"/>
      <c r="I2" s="615"/>
      <c r="J2" s="615"/>
      <c r="K2" s="615"/>
      <c r="L2" s="615"/>
      <c r="M2" s="615"/>
      <c r="N2" s="615"/>
      <c r="O2" s="615"/>
      <c r="P2" s="615"/>
      <c r="Q2" s="615"/>
      <c r="R2" s="615"/>
      <c r="S2" s="615"/>
      <c r="T2" s="615"/>
      <c r="U2" s="615"/>
      <c r="V2" s="615"/>
      <c r="W2" s="615"/>
      <c r="X2" s="615"/>
      <c r="Y2" s="615"/>
      <c r="Z2" s="615"/>
      <c r="AA2" s="615"/>
      <c r="AB2" s="616"/>
      <c r="AC2" s="614" t="s">
        <v>370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7"/>
      <c r="B4" s="1068"/>
      <c r="C4" s="1068"/>
      <c r="D4" s="1068"/>
      <c r="E4" s="1068"/>
      <c r="F4" s="1069"/>
      <c r="G4" s="689"/>
      <c r="H4" s="690"/>
      <c r="I4" s="690"/>
      <c r="J4" s="690"/>
      <c r="K4" s="691"/>
      <c r="L4" s="683"/>
      <c r="M4" s="684"/>
      <c r="N4" s="684"/>
      <c r="O4" s="684"/>
      <c r="P4" s="684"/>
      <c r="Q4" s="684"/>
      <c r="R4" s="684"/>
      <c r="S4" s="684"/>
      <c r="T4" s="684"/>
      <c r="U4" s="684"/>
      <c r="V4" s="684"/>
      <c r="W4" s="684"/>
      <c r="X4" s="685"/>
      <c r="Y4" s="406"/>
      <c r="Z4" s="407"/>
      <c r="AA4" s="407"/>
      <c r="AB4" s="824"/>
      <c r="AC4" s="689"/>
      <c r="AD4" s="690"/>
      <c r="AE4" s="690"/>
      <c r="AF4" s="690"/>
      <c r="AG4" s="691"/>
      <c r="AH4" s="683"/>
      <c r="AI4" s="684"/>
      <c r="AJ4" s="684"/>
      <c r="AK4" s="684"/>
      <c r="AL4" s="684"/>
      <c r="AM4" s="684"/>
      <c r="AN4" s="684"/>
      <c r="AO4" s="684"/>
      <c r="AP4" s="684"/>
      <c r="AQ4" s="684"/>
      <c r="AR4" s="684"/>
      <c r="AS4" s="684"/>
      <c r="AT4" s="685"/>
      <c r="AU4" s="406"/>
      <c r="AV4" s="407"/>
      <c r="AW4" s="407"/>
      <c r="AX4" s="408"/>
    </row>
    <row r="5" spans="1:50" ht="24.75" customHeight="1" x14ac:dyDescent="0.15">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7"/>
      <c r="B16" s="1068"/>
      <c r="C16" s="1068"/>
      <c r="D16" s="1068"/>
      <c r="E16" s="1068"/>
      <c r="F16" s="1069"/>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06"/>
      <c r="Z17" s="407"/>
      <c r="AA17" s="407"/>
      <c r="AB17" s="824"/>
      <c r="AC17" s="689"/>
      <c r="AD17" s="690"/>
      <c r="AE17" s="690"/>
      <c r="AF17" s="690"/>
      <c r="AG17" s="691"/>
      <c r="AH17" s="683"/>
      <c r="AI17" s="684"/>
      <c r="AJ17" s="684"/>
      <c r="AK17" s="684"/>
      <c r="AL17" s="684"/>
      <c r="AM17" s="684"/>
      <c r="AN17" s="684"/>
      <c r="AO17" s="684"/>
      <c r="AP17" s="684"/>
      <c r="AQ17" s="684"/>
      <c r="AR17" s="684"/>
      <c r="AS17" s="684"/>
      <c r="AT17" s="685"/>
      <c r="AU17" s="406"/>
      <c r="AV17" s="407"/>
      <c r="AW17" s="407"/>
      <c r="AX17" s="408"/>
    </row>
    <row r="18" spans="1:50" ht="24.75" customHeight="1" x14ac:dyDescent="0.15">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7"/>
      <c r="B29" s="1068"/>
      <c r="C29" s="1068"/>
      <c r="D29" s="1068"/>
      <c r="E29" s="1068"/>
      <c r="F29" s="1069"/>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06"/>
      <c r="Z30" s="407"/>
      <c r="AA30" s="407"/>
      <c r="AB30" s="824"/>
      <c r="AC30" s="689"/>
      <c r="AD30" s="690"/>
      <c r="AE30" s="690"/>
      <c r="AF30" s="690"/>
      <c r="AG30" s="691"/>
      <c r="AH30" s="683"/>
      <c r="AI30" s="684"/>
      <c r="AJ30" s="684"/>
      <c r="AK30" s="684"/>
      <c r="AL30" s="684"/>
      <c r="AM30" s="684"/>
      <c r="AN30" s="684"/>
      <c r="AO30" s="684"/>
      <c r="AP30" s="684"/>
      <c r="AQ30" s="684"/>
      <c r="AR30" s="684"/>
      <c r="AS30" s="684"/>
      <c r="AT30" s="685"/>
      <c r="AU30" s="406"/>
      <c r="AV30" s="407"/>
      <c r="AW30" s="407"/>
      <c r="AX30" s="408"/>
    </row>
    <row r="31" spans="1:50" ht="24.75" customHeight="1" x14ac:dyDescent="0.15">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7"/>
      <c r="B42" s="1068"/>
      <c r="C42" s="1068"/>
      <c r="D42" s="1068"/>
      <c r="E42" s="1068"/>
      <c r="F42" s="1069"/>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06"/>
      <c r="Z43" s="407"/>
      <c r="AA43" s="407"/>
      <c r="AB43" s="824"/>
      <c r="AC43" s="689"/>
      <c r="AD43" s="690"/>
      <c r="AE43" s="690"/>
      <c r="AF43" s="690"/>
      <c r="AG43" s="691"/>
      <c r="AH43" s="683"/>
      <c r="AI43" s="684"/>
      <c r="AJ43" s="684"/>
      <c r="AK43" s="684"/>
      <c r="AL43" s="684"/>
      <c r="AM43" s="684"/>
      <c r="AN43" s="684"/>
      <c r="AO43" s="684"/>
      <c r="AP43" s="684"/>
      <c r="AQ43" s="684"/>
      <c r="AR43" s="684"/>
      <c r="AS43" s="684"/>
      <c r="AT43" s="685"/>
      <c r="AU43" s="406"/>
      <c r="AV43" s="407"/>
      <c r="AW43" s="407"/>
      <c r="AX43" s="408"/>
    </row>
    <row r="44" spans="1:50" ht="24.75" customHeight="1" x14ac:dyDescent="0.15">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73" t="s">
        <v>28</v>
      </c>
      <c r="B55" s="1074"/>
      <c r="C55" s="1074"/>
      <c r="D55" s="1074"/>
      <c r="E55" s="1074"/>
      <c r="F55" s="1075"/>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7"/>
      <c r="B56" s="1068"/>
      <c r="C56" s="1068"/>
      <c r="D56" s="1068"/>
      <c r="E56" s="1068"/>
      <c r="F56" s="1069"/>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06"/>
      <c r="Z57" s="407"/>
      <c r="AA57" s="407"/>
      <c r="AB57" s="824"/>
      <c r="AC57" s="689"/>
      <c r="AD57" s="690"/>
      <c r="AE57" s="690"/>
      <c r="AF57" s="690"/>
      <c r="AG57" s="691"/>
      <c r="AH57" s="683"/>
      <c r="AI57" s="684"/>
      <c r="AJ57" s="684"/>
      <c r="AK57" s="684"/>
      <c r="AL57" s="684"/>
      <c r="AM57" s="684"/>
      <c r="AN57" s="684"/>
      <c r="AO57" s="684"/>
      <c r="AP57" s="684"/>
      <c r="AQ57" s="684"/>
      <c r="AR57" s="684"/>
      <c r="AS57" s="684"/>
      <c r="AT57" s="685"/>
      <c r="AU57" s="406"/>
      <c r="AV57" s="407"/>
      <c r="AW57" s="407"/>
      <c r="AX57" s="408"/>
    </row>
    <row r="58" spans="1:50" ht="24.75" customHeight="1" x14ac:dyDescent="0.15">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7"/>
      <c r="B69" s="1068"/>
      <c r="C69" s="1068"/>
      <c r="D69" s="1068"/>
      <c r="E69" s="1068"/>
      <c r="F69" s="1069"/>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06"/>
      <c r="Z70" s="407"/>
      <c r="AA70" s="407"/>
      <c r="AB70" s="824"/>
      <c r="AC70" s="689"/>
      <c r="AD70" s="690"/>
      <c r="AE70" s="690"/>
      <c r="AF70" s="690"/>
      <c r="AG70" s="691"/>
      <c r="AH70" s="683"/>
      <c r="AI70" s="684"/>
      <c r="AJ70" s="684"/>
      <c r="AK70" s="684"/>
      <c r="AL70" s="684"/>
      <c r="AM70" s="684"/>
      <c r="AN70" s="684"/>
      <c r="AO70" s="684"/>
      <c r="AP70" s="684"/>
      <c r="AQ70" s="684"/>
      <c r="AR70" s="684"/>
      <c r="AS70" s="684"/>
      <c r="AT70" s="685"/>
      <c r="AU70" s="406"/>
      <c r="AV70" s="407"/>
      <c r="AW70" s="407"/>
      <c r="AX70" s="408"/>
    </row>
    <row r="71" spans="1:50" ht="24.75" customHeight="1" x14ac:dyDescent="0.15">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7"/>
      <c r="B82" s="1068"/>
      <c r="C82" s="1068"/>
      <c r="D82" s="1068"/>
      <c r="E82" s="1068"/>
      <c r="F82" s="1069"/>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06"/>
      <c r="Z83" s="407"/>
      <c r="AA83" s="407"/>
      <c r="AB83" s="824"/>
      <c r="AC83" s="689"/>
      <c r="AD83" s="690"/>
      <c r="AE83" s="690"/>
      <c r="AF83" s="690"/>
      <c r="AG83" s="691"/>
      <c r="AH83" s="683"/>
      <c r="AI83" s="684"/>
      <c r="AJ83" s="684"/>
      <c r="AK83" s="684"/>
      <c r="AL83" s="684"/>
      <c r="AM83" s="684"/>
      <c r="AN83" s="684"/>
      <c r="AO83" s="684"/>
      <c r="AP83" s="684"/>
      <c r="AQ83" s="684"/>
      <c r="AR83" s="684"/>
      <c r="AS83" s="684"/>
      <c r="AT83" s="685"/>
      <c r="AU83" s="406"/>
      <c r="AV83" s="407"/>
      <c r="AW83" s="407"/>
      <c r="AX83" s="408"/>
    </row>
    <row r="84" spans="1:50" ht="24.75" customHeight="1" x14ac:dyDescent="0.15">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7"/>
      <c r="B95" s="1068"/>
      <c r="C95" s="1068"/>
      <c r="D95" s="1068"/>
      <c r="E95" s="1068"/>
      <c r="F95" s="1069"/>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06"/>
      <c r="Z96" s="407"/>
      <c r="AA96" s="407"/>
      <c r="AB96" s="824"/>
      <c r="AC96" s="689"/>
      <c r="AD96" s="690"/>
      <c r="AE96" s="690"/>
      <c r="AF96" s="690"/>
      <c r="AG96" s="691"/>
      <c r="AH96" s="683"/>
      <c r="AI96" s="684"/>
      <c r="AJ96" s="684"/>
      <c r="AK96" s="684"/>
      <c r="AL96" s="684"/>
      <c r="AM96" s="684"/>
      <c r="AN96" s="684"/>
      <c r="AO96" s="684"/>
      <c r="AP96" s="684"/>
      <c r="AQ96" s="684"/>
      <c r="AR96" s="684"/>
      <c r="AS96" s="684"/>
      <c r="AT96" s="685"/>
      <c r="AU96" s="406"/>
      <c r="AV96" s="407"/>
      <c r="AW96" s="407"/>
      <c r="AX96" s="408"/>
    </row>
    <row r="97" spans="1:50" ht="24.75" customHeight="1" x14ac:dyDescent="0.15">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7"/>
      <c r="B109" s="1068"/>
      <c r="C109" s="1068"/>
      <c r="D109" s="1068"/>
      <c r="E109" s="1068"/>
      <c r="F109" s="1069"/>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06"/>
      <c r="Z110" s="407"/>
      <c r="AA110" s="407"/>
      <c r="AB110" s="824"/>
      <c r="AC110" s="689"/>
      <c r="AD110" s="690"/>
      <c r="AE110" s="690"/>
      <c r="AF110" s="690"/>
      <c r="AG110" s="691"/>
      <c r="AH110" s="683"/>
      <c r="AI110" s="684"/>
      <c r="AJ110" s="684"/>
      <c r="AK110" s="684"/>
      <c r="AL110" s="684"/>
      <c r="AM110" s="684"/>
      <c r="AN110" s="684"/>
      <c r="AO110" s="684"/>
      <c r="AP110" s="684"/>
      <c r="AQ110" s="684"/>
      <c r="AR110" s="684"/>
      <c r="AS110" s="684"/>
      <c r="AT110" s="685"/>
      <c r="AU110" s="406"/>
      <c r="AV110" s="407"/>
      <c r="AW110" s="407"/>
      <c r="AX110" s="408"/>
    </row>
    <row r="111" spans="1:50" ht="24.75" customHeight="1" x14ac:dyDescent="0.15">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7"/>
      <c r="B122" s="1068"/>
      <c r="C122" s="1068"/>
      <c r="D122" s="1068"/>
      <c r="E122" s="1068"/>
      <c r="F122" s="1069"/>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06"/>
      <c r="Z123" s="407"/>
      <c r="AA123" s="407"/>
      <c r="AB123" s="824"/>
      <c r="AC123" s="689"/>
      <c r="AD123" s="690"/>
      <c r="AE123" s="690"/>
      <c r="AF123" s="690"/>
      <c r="AG123" s="691"/>
      <c r="AH123" s="683"/>
      <c r="AI123" s="684"/>
      <c r="AJ123" s="684"/>
      <c r="AK123" s="684"/>
      <c r="AL123" s="684"/>
      <c r="AM123" s="684"/>
      <c r="AN123" s="684"/>
      <c r="AO123" s="684"/>
      <c r="AP123" s="684"/>
      <c r="AQ123" s="684"/>
      <c r="AR123" s="684"/>
      <c r="AS123" s="684"/>
      <c r="AT123" s="685"/>
      <c r="AU123" s="406"/>
      <c r="AV123" s="407"/>
      <c r="AW123" s="407"/>
      <c r="AX123" s="408"/>
    </row>
    <row r="124" spans="1:50" ht="24.75" customHeight="1" x14ac:dyDescent="0.15">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7"/>
      <c r="B135" s="1068"/>
      <c r="C135" s="1068"/>
      <c r="D135" s="1068"/>
      <c r="E135" s="1068"/>
      <c r="F135" s="1069"/>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06"/>
      <c r="Z136" s="407"/>
      <c r="AA136" s="407"/>
      <c r="AB136" s="824"/>
      <c r="AC136" s="689"/>
      <c r="AD136" s="690"/>
      <c r="AE136" s="690"/>
      <c r="AF136" s="690"/>
      <c r="AG136" s="691"/>
      <c r="AH136" s="683"/>
      <c r="AI136" s="684"/>
      <c r="AJ136" s="684"/>
      <c r="AK136" s="684"/>
      <c r="AL136" s="684"/>
      <c r="AM136" s="684"/>
      <c r="AN136" s="684"/>
      <c r="AO136" s="684"/>
      <c r="AP136" s="684"/>
      <c r="AQ136" s="684"/>
      <c r="AR136" s="684"/>
      <c r="AS136" s="684"/>
      <c r="AT136" s="685"/>
      <c r="AU136" s="406"/>
      <c r="AV136" s="407"/>
      <c r="AW136" s="407"/>
      <c r="AX136" s="408"/>
    </row>
    <row r="137" spans="1:50" ht="24.75" customHeight="1" x14ac:dyDescent="0.15">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7"/>
      <c r="B148" s="1068"/>
      <c r="C148" s="1068"/>
      <c r="D148" s="1068"/>
      <c r="E148" s="1068"/>
      <c r="F148" s="1069"/>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06"/>
      <c r="Z149" s="407"/>
      <c r="AA149" s="407"/>
      <c r="AB149" s="824"/>
      <c r="AC149" s="689"/>
      <c r="AD149" s="690"/>
      <c r="AE149" s="690"/>
      <c r="AF149" s="690"/>
      <c r="AG149" s="691"/>
      <c r="AH149" s="683"/>
      <c r="AI149" s="684"/>
      <c r="AJ149" s="684"/>
      <c r="AK149" s="684"/>
      <c r="AL149" s="684"/>
      <c r="AM149" s="684"/>
      <c r="AN149" s="684"/>
      <c r="AO149" s="684"/>
      <c r="AP149" s="684"/>
      <c r="AQ149" s="684"/>
      <c r="AR149" s="684"/>
      <c r="AS149" s="684"/>
      <c r="AT149" s="685"/>
      <c r="AU149" s="406"/>
      <c r="AV149" s="407"/>
      <c r="AW149" s="407"/>
      <c r="AX149" s="408"/>
    </row>
    <row r="150" spans="1:50" ht="24.75" customHeight="1" x14ac:dyDescent="0.15">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7"/>
      <c r="B162" s="1068"/>
      <c r="C162" s="1068"/>
      <c r="D162" s="1068"/>
      <c r="E162" s="1068"/>
      <c r="F162" s="1069"/>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06"/>
      <c r="Z163" s="407"/>
      <c r="AA163" s="407"/>
      <c r="AB163" s="824"/>
      <c r="AC163" s="689"/>
      <c r="AD163" s="690"/>
      <c r="AE163" s="690"/>
      <c r="AF163" s="690"/>
      <c r="AG163" s="691"/>
      <c r="AH163" s="683"/>
      <c r="AI163" s="684"/>
      <c r="AJ163" s="684"/>
      <c r="AK163" s="684"/>
      <c r="AL163" s="684"/>
      <c r="AM163" s="684"/>
      <c r="AN163" s="684"/>
      <c r="AO163" s="684"/>
      <c r="AP163" s="684"/>
      <c r="AQ163" s="684"/>
      <c r="AR163" s="684"/>
      <c r="AS163" s="684"/>
      <c r="AT163" s="685"/>
      <c r="AU163" s="406"/>
      <c r="AV163" s="407"/>
      <c r="AW163" s="407"/>
      <c r="AX163" s="408"/>
    </row>
    <row r="164" spans="1:50" ht="24.75" customHeight="1" x14ac:dyDescent="0.15">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7"/>
      <c r="B175" s="1068"/>
      <c r="C175" s="1068"/>
      <c r="D175" s="1068"/>
      <c r="E175" s="1068"/>
      <c r="F175" s="1069"/>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06"/>
      <c r="Z176" s="407"/>
      <c r="AA176" s="407"/>
      <c r="AB176" s="824"/>
      <c r="AC176" s="689"/>
      <c r="AD176" s="690"/>
      <c r="AE176" s="690"/>
      <c r="AF176" s="690"/>
      <c r="AG176" s="691"/>
      <c r="AH176" s="683"/>
      <c r="AI176" s="684"/>
      <c r="AJ176" s="684"/>
      <c r="AK176" s="684"/>
      <c r="AL176" s="684"/>
      <c r="AM176" s="684"/>
      <c r="AN176" s="684"/>
      <c r="AO176" s="684"/>
      <c r="AP176" s="684"/>
      <c r="AQ176" s="684"/>
      <c r="AR176" s="684"/>
      <c r="AS176" s="684"/>
      <c r="AT176" s="685"/>
      <c r="AU176" s="406"/>
      <c r="AV176" s="407"/>
      <c r="AW176" s="407"/>
      <c r="AX176" s="408"/>
    </row>
    <row r="177" spans="1:50" ht="24.75" customHeight="1" x14ac:dyDescent="0.15">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7"/>
      <c r="B188" s="1068"/>
      <c r="C188" s="1068"/>
      <c r="D188" s="1068"/>
      <c r="E188" s="1068"/>
      <c r="F188" s="1069"/>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06"/>
      <c r="Z189" s="407"/>
      <c r="AA189" s="407"/>
      <c r="AB189" s="824"/>
      <c r="AC189" s="689"/>
      <c r="AD189" s="690"/>
      <c r="AE189" s="690"/>
      <c r="AF189" s="690"/>
      <c r="AG189" s="691"/>
      <c r="AH189" s="683"/>
      <c r="AI189" s="684"/>
      <c r="AJ189" s="684"/>
      <c r="AK189" s="684"/>
      <c r="AL189" s="684"/>
      <c r="AM189" s="684"/>
      <c r="AN189" s="684"/>
      <c r="AO189" s="684"/>
      <c r="AP189" s="684"/>
      <c r="AQ189" s="684"/>
      <c r="AR189" s="684"/>
      <c r="AS189" s="684"/>
      <c r="AT189" s="685"/>
      <c r="AU189" s="406"/>
      <c r="AV189" s="407"/>
      <c r="AW189" s="407"/>
      <c r="AX189" s="408"/>
    </row>
    <row r="190" spans="1:50" ht="24.75" customHeight="1" x14ac:dyDescent="0.15">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7"/>
      <c r="B201" s="1068"/>
      <c r="C201" s="1068"/>
      <c r="D201" s="1068"/>
      <c r="E201" s="1068"/>
      <c r="F201" s="1069"/>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06"/>
      <c r="Z202" s="407"/>
      <c r="AA202" s="407"/>
      <c r="AB202" s="824"/>
      <c r="AC202" s="689"/>
      <c r="AD202" s="690"/>
      <c r="AE202" s="690"/>
      <c r="AF202" s="690"/>
      <c r="AG202" s="691"/>
      <c r="AH202" s="683"/>
      <c r="AI202" s="684"/>
      <c r="AJ202" s="684"/>
      <c r="AK202" s="684"/>
      <c r="AL202" s="684"/>
      <c r="AM202" s="684"/>
      <c r="AN202" s="684"/>
      <c r="AO202" s="684"/>
      <c r="AP202" s="684"/>
      <c r="AQ202" s="684"/>
      <c r="AR202" s="684"/>
      <c r="AS202" s="684"/>
      <c r="AT202" s="685"/>
      <c r="AU202" s="406"/>
      <c r="AV202" s="407"/>
      <c r="AW202" s="407"/>
      <c r="AX202" s="408"/>
    </row>
    <row r="203" spans="1:50" ht="24.75" customHeight="1" x14ac:dyDescent="0.15">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7"/>
      <c r="B215" s="1068"/>
      <c r="C215" s="1068"/>
      <c r="D215" s="1068"/>
      <c r="E215" s="1068"/>
      <c r="F215" s="1069"/>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06"/>
      <c r="Z216" s="407"/>
      <c r="AA216" s="407"/>
      <c r="AB216" s="824"/>
      <c r="AC216" s="689"/>
      <c r="AD216" s="690"/>
      <c r="AE216" s="690"/>
      <c r="AF216" s="690"/>
      <c r="AG216" s="691"/>
      <c r="AH216" s="683"/>
      <c r="AI216" s="684"/>
      <c r="AJ216" s="684"/>
      <c r="AK216" s="684"/>
      <c r="AL216" s="684"/>
      <c r="AM216" s="684"/>
      <c r="AN216" s="684"/>
      <c r="AO216" s="684"/>
      <c r="AP216" s="684"/>
      <c r="AQ216" s="684"/>
      <c r="AR216" s="684"/>
      <c r="AS216" s="684"/>
      <c r="AT216" s="685"/>
      <c r="AU216" s="406"/>
      <c r="AV216" s="407"/>
      <c r="AW216" s="407"/>
      <c r="AX216" s="408"/>
    </row>
    <row r="217" spans="1:50" ht="24.75" customHeight="1" x14ac:dyDescent="0.15">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7"/>
      <c r="B228" s="1068"/>
      <c r="C228" s="1068"/>
      <c r="D228" s="1068"/>
      <c r="E228" s="1068"/>
      <c r="F228" s="1069"/>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06"/>
      <c r="Z229" s="407"/>
      <c r="AA229" s="407"/>
      <c r="AB229" s="824"/>
      <c r="AC229" s="689"/>
      <c r="AD229" s="690"/>
      <c r="AE229" s="690"/>
      <c r="AF229" s="690"/>
      <c r="AG229" s="691"/>
      <c r="AH229" s="683"/>
      <c r="AI229" s="684"/>
      <c r="AJ229" s="684"/>
      <c r="AK229" s="684"/>
      <c r="AL229" s="684"/>
      <c r="AM229" s="684"/>
      <c r="AN229" s="684"/>
      <c r="AO229" s="684"/>
      <c r="AP229" s="684"/>
      <c r="AQ229" s="684"/>
      <c r="AR229" s="684"/>
      <c r="AS229" s="684"/>
      <c r="AT229" s="685"/>
      <c r="AU229" s="406"/>
      <c r="AV229" s="407"/>
      <c r="AW229" s="407"/>
      <c r="AX229" s="408"/>
    </row>
    <row r="230" spans="1:50" ht="24.75" customHeight="1" x14ac:dyDescent="0.15">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7"/>
      <c r="B241" s="1068"/>
      <c r="C241" s="1068"/>
      <c r="D241" s="1068"/>
      <c r="E241" s="1068"/>
      <c r="F241" s="1069"/>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06"/>
      <c r="Z242" s="407"/>
      <c r="AA242" s="407"/>
      <c r="AB242" s="824"/>
      <c r="AC242" s="689"/>
      <c r="AD242" s="690"/>
      <c r="AE242" s="690"/>
      <c r="AF242" s="690"/>
      <c r="AG242" s="691"/>
      <c r="AH242" s="683"/>
      <c r="AI242" s="684"/>
      <c r="AJ242" s="684"/>
      <c r="AK242" s="684"/>
      <c r="AL242" s="684"/>
      <c r="AM242" s="684"/>
      <c r="AN242" s="684"/>
      <c r="AO242" s="684"/>
      <c r="AP242" s="684"/>
      <c r="AQ242" s="684"/>
      <c r="AR242" s="684"/>
      <c r="AS242" s="684"/>
      <c r="AT242" s="685"/>
      <c r="AU242" s="406"/>
      <c r="AV242" s="407"/>
      <c r="AW242" s="407"/>
      <c r="AX242" s="408"/>
    </row>
    <row r="243" spans="1:50" ht="24.75" customHeight="1" x14ac:dyDescent="0.15">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7"/>
      <c r="B254" s="1068"/>
      <c r="C254" s="1068"/>
      <c r="D254" s="1068"/>
      <c r="E254" s="1068"/>
      <c r="F254" s="1069"/>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06"/>
      <c r="Z255" s="407"/>
      <c r="AA255" s="407"/>
      <c r="AB255" s="824"/>
      <c r="AC255" s="689"/>
      <c r="AD255" s="690"/>
      <c r="AE255" s="690"/>
      <c r="AF255" s="690"/>
      <c r="AG255" s="691"/>
      <c r="AH255" s="683"/>
      <c r="AI255" s="684"/>
      <c r="AJ255" s="684"/>
      <c r="AK255" s="684"/>
      <c r="AL255" s="684"/>
      <c r="AM255" s="684"/>
      <c r="AN255" s="684"/>
      <c r="AO255" s="684"/>
      <c r="AP255" s="684"/>
      <c r="AQ255" s="684"/>
      <c r="AR255" s="684"/>
      <c r="AS255" s="684"/>
      <c r="AT255" s="685"/>
      <c r="AU255" s="406"/>
      <c r="AV255" s="407"/>
      <c r="AW255" s="407"/>
      <c r="AX255" s="408"/>
    </row>
    <row r="256" spans="1:50" ht="24.75" customHeight="1" x14ac:dyDescent="0.15">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2020-09-16T01:59:20Z</cp:lastPrinted>
  <dcterms:created xsi:type="dcterms:W3CDTF">2012-03-13T00:50:25Z</dcterms:created>
  <dcterms:modified xsi:type="dcterms:W3CDTF">2020-10-02T04:36:39Z</dcterms:modified>
</cp:coreProperties>
</file>