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確認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<sst xmlns="http://schemas.openxmlformats.org/spreadsheetml/2006/main" count="2905" uniqueCount="657">
  <si>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</si>
  <si>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</si>
  <si>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</si>
  <si>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</si>
  <si>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</si>
  <si>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</si>
  <si>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</si>
  <si>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</si>
  <si>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</si>
  <si>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</si>
  <si>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</si>
  <si>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</si>
  <si>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</si>
  <si>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</si>
  <si>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</si>
  <si>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</si>
  <si>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</si>
  <si>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</si>
  <si>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</si>
  <si>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</si>
  <si>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</si>
  <si>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</si>
  <si>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</si>
  <si>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</si>
  <si>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</si>
  <si>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</si>
  <si>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</si>
  <si>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</si>
  <si>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</si>
  <si>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</si>
  <si>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</si>
  <si>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</si>
  <si>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</si>
  <si>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</si>
  <si>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</si>
  <si>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</si>
  <si>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</si>
  <si>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</si>
  <si>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</si>
  <si>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</si>
  <si>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</si>
  <si>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</si>
  <si>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</si>
  <si>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</si>
  <si>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</si>
  <si>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</si>
  <si>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</si>
  <si>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</si>
  <si>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</si>
  <si>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</si>
  <si>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</si>
  <si>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</si>
  <si>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</si>
  <si>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</si>
  <si>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</si>
  <si>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</si>
  <si>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</si>
  <si>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</si>
  <si>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</si>
  <si>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</si>
  <si>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</si>
  <si>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</si>
  <si>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</si>
  <si>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</si>
  <si>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</si>
  <si>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</si>
  <si>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</si>
  <si>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</si>
  <si>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</si>
  <si>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</si>
  <si>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</si>
  <si>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</si>
  <si>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</si>
  <si>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</si>
  <si>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</si>
  <si>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</si>
  <si>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</si>
  <si>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</si>
  <si>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</si>
  <si>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</si>
  <si>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</si>
  <si>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</si>
  <si>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</si>
  <si>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</si>
  <si>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</si>
  <si>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</si>
  <si>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</si>
  <si>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</si>
  <si>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</si>
  <si>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</si>
  <si>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</si>
  <si>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</si>
  <si>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</si>
  <si>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</si>
  <si>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</si>
  <si>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</si>
  <si>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</si>
  <si>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</si>
  <si>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</si>
  <si>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</si>
  <si>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</si>
  <si>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</si>
  <si>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</si>
  <si>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</si>
  <si>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</si>
  <si>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</si>
  <si>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</si>
  <si>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</si>
  <si>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</si>
  <si>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</si>
  <si>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</si>
  <si>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</si>
  <si>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</si>
  <si>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</si>
  <si>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</si>
  <si>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</si>
  <si>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</si>
  <si>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</si>
  <si>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</si>
  <si>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</si>
  <si>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</si>
  <si>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</si>
  <si>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</si>
  <si>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</si>
  <si>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</si>
  <si>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</si>
  <si>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</si>
  <si>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</si>
  <si>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</si>
  <si>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</si>
  <si>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</si>
  <si>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</si>
  <si>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</si>
  <si>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</si>
  <si>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</si>
  <si>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</si>
  <si>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</si>
  <si>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</si>
  <si>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</si>
  <si>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</si>
  <si>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</si>
  <si>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</si>
  <si>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</si>
  <si>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</si>
  <si>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</si>
  <si>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</si>
  <si>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</si>
  <si>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</si>
  <si>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</si>
  <si>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</si>
  <si>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</si>
  <si>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</si>
  <si>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</si>
  <si>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</si>
  <si>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</si>
  <si>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</si>
  <si>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</si>
  <si>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</si>
  <si>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</si>
  <si>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</si>
  <si>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</si>
  <si>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</si>
  <si>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</si>
  <si>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</si>
  <si>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</si>
  <si>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</si>
  <si>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</si>
  <si>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</si>
  <si>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</si>
  <si>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</si>
  <si>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</si>
  <si>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</si>
  <si>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</si>
  <si>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</si>
  <si>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</si>
  <si>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</si>
  <si>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</si>
  <si>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</si>
  <si>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</si>
  <si>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</si>
  <si>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</si>
  <si>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</si>
  <si>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</si>
  <si>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</si>
  <si>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</si>
  <si>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</si>
  <si>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</si>
  <si>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</si>
  <si>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</si>
  <si>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</si>
  <si>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</si>
  <si>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</si>
  <si>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</si>
  <si>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</si>
  <si>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</si>
  <si>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</si>
  <si>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</si>
  <si>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</si>
  <si>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</si>
  <si>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</si>
  <si>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</si>
  <si>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</si>
  <si>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</si>
  <si>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</si>
  <si>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</si>
  <si>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</si>
  <si>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</si>
  <si>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</si>
  <si>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</si>
  <si>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</si>
  <si>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</si>
  <si>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</si>
  <si>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</si>
  <si>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</si>
  <si>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</si>
  <si>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</si>
  <si>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</si>
  <si>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</si>
  <si>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</si>
  <si>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</si>
  <si>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</si>
  <si>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</si>
  <si>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</si>
  <si>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</si>
  <si>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</si>
  <si>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</si>
  <si>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</si>
  <si>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</si>
  <si>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</si>
  <si>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</si>
  <si>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</si>
  <si>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</si>
  <si>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</si>
  <si>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</si>
  <si>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</si>
  <si>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</si>
  <si>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</si>
  <si>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</si>
  <si>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</si>
  <si>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</si>
  <si>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</si>
  <si>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</si>
  <si>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</si>
  <si>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</si>
  <si>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</si>
  <si>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</si>
  <si>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</si>
  <si>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</si>
  <si>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</si>
  <si>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</si>
  <si>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</si>
  <si>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</si>
  <si>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</si>
  <si>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</si>
  <si>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</si>
  <si>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</si>
  <si>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</si>
  <si>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</si>
  <si>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</si>
  <si>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</si>
  <si>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</si>
  <si>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</si>
  <si>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</si>
  <si>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</si>
  <si>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</si>
  <si>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</si>
  <si>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</si>
  <si>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</si>
  <si>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</si>
  <si>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</si>
  <si>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</si>
  <si>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</si>
  <si>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</si>
  <si>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</si>
  <si>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</si>
  <si>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</si>
  <si>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</si>
  <si>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</si>
  <si>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</si>
  <si>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</si>
  <si>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</si>
  <si>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</si>
  <si>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</si>
  <si>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</si>
  <si>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</si>
  <si>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</si>
  <si>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</si>
  <si>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</si>
  <si>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</si>
  <si>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</si>
  <si>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</si>
  <si>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</si>
  <si>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</si>
  <si>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</si>
  <si>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</si>
  <si>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</si>
  <si>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</si>
  <si>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</si>
  <si>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</si>
  <si>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</si>
  <si>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</si>
  <si>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</si>
  <si>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</si>
  <si>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</si>
  <si>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</si>
  <si>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</si>
  <si>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</si>
  <si>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</si>
  <si>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</si>
  <si>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</si>
  <si>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</si>
  <si>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</si>
  <si>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</si>
  <si>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</si>
  <si>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</si>
  <si>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</si>
  <si>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</si>
  <si>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</si>
  <si>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</si>
  <si>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</si>
  <si>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</si>
  <si>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</si>
  <si>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</si>
  <si>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</si>
  <si>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</si>
  <si>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</si>
  <si>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</si>
  <si>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</si>
  <si>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</si>
  <si>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</si>
  <si>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</si>
  <si>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</si>
  <si>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</si>
  <si>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</si>
  <si>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</si>
  <si>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</si>
  <si>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</si>
  <si>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</si>
  <si>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</si>
  <si>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</si>
  <si>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</si>
  <si>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</si>
  <si>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</si>
  <si>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</si>
  <si>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</si>
  <si>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</si>
  <si>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</si>
  <si>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</si>
  <si>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</si>
  <si>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</si>
  <si>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</si>
  <si>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</si>
  <si>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</si>
  <si>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</si>
  <si>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</si>
  <si>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</si>
  <si>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</si>
  <si>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</si>
  <si>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</si>
  <si>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</si>
  <si>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</si>
  <si>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</si>
  <si>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</si>
  <si>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</si>
  <si>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</si>
  <si>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</si>
  <si>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</si>
  <si>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</si>
  <si>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</si>
  <si>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</si>
  <si>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</si>
  <si>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</si>
  <si>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</si>
  <si>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</si>
  <si>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</si>
  <si>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</si>
  <si>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</si>
  <si>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</si>
  <si>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</si>
  <si>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</si>
  <si>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</si>
  <si>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</si>
  <si>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</si>
  <si>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</si>
  <si>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</si>
  <si>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</si>
  <si>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</si>
  <si>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</si>
  <si>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</si>
  <si>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</si>
  <si>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</si>
  <si>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</si>
  <si>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</si>
  <si>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</si>
  <si>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</si>
  <si>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</si>
  <si>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</si>
  <si>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</si>
  <si>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</si>
  <si>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</si>
  <si>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</si>
  <si>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</si>
  <si>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</si>
  <si>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</si>
  <si>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</si>
  <si>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</si>
  <si>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</si>
  <si>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</si>
  <si>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</si>
  <si>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</si>
  <si>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</si>
  <si>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</si>
  <si>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</si>
  <si>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</si>
  <si>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</si>
  <si>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</si>
  <si>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</si>
  <si>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</si>
  <si>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</si>
  <si>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</si>
  <si>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</si>
  <si>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</si>
  <si>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</si>
  <si>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</si>
  <si>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</si>
  <si>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</si>
  <si>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</si>
  <si>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</si>
  <si>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</si>
  <si>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</si>
  <si>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</si>
  <si>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</si>
  <si>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</si>
  <si>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</si>
  <si>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</si>
  <si>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</si>
  <si>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</si>
  <si>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</si>
  <si>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</si>
  <si>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</si>
  <si>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</si>
  <si>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</si>
  <si>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</si>
  <si>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</si>
  <si>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</si>
  <si>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</si>
  <si>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</si>
  <si>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</si>
  <si>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</si>
  <si>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</si>
  <si>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</si>
  <si>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</si>
  <si>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</si>
  <si>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</si>
  <si>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</si>
  <si>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</si>
  <si>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</si>
  <si>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</si>
  <si>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</si>
  <si>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</si>
  <si>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</si>
  <si>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</si>
  <si>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</si>
  <si>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</si>
  <si>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</si>
  <si>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</si>
  <si>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</si>
  <si>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</si>
  <si>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</si>
  <si>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</si>
  <si>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</si>
  <si>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</si>
  <si>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</si>
  <si>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</si>
  <si>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</si>
  <si>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</si>
  <si>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</si>
  <si>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</si>
  <si>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</si>
  <si>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</si>
  <si>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</si>
  <si>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</si>
  <si>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</si>
  <si>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</si>
  <si>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</si>
  <si>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</si>
  <si>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</si>
  <si>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</si>
  <si>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</si>
  <si>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</si>
  <si>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</si>
  <si>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</si>
  <si>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</si>
  <si>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</si>
  <si>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</si>
  <si>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</si>
  <si>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</si>
  <si>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</si>
  <si>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</si>
  <si>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</si>
  <si>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</si>
  <si>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</si>
  <si>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</si>
  <si>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</si>
  <si>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</si>
  <si>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</si>
  <si>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</si>
  <si>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</si>
  <si>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</si>
  <si>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</si>
  <si>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</si>
  <si>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</si>
  <si>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</si>
  <si>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</si>
  <si>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</si>
  <si>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</si>
  <si>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</si>
  <si>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</si>
  <si>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</si>
  <si>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</si>
  <si>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</si>
  <si>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</si>
  <si>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</si>
  <si>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</si>
  <si>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</si>
  <si>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</si>
  <si>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</si>
  <si>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</si>
  <si>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</si>
  <si>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</si>
  <si>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</si>
  <si>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</si>
  <si>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</si>
  <si>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</si>
  <si>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</si>
  <si>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</si>
  <si>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</si>
  <si>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</si>
  <si>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</si>
  <si>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</si>
  <si>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</si>
  <si>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</si>
  <si>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</si>
  <si>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</si>
  <si>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</si>
  <si>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</si>
  <si>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</si>
  <si>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</si>
  <si>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</si>
  <si>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</si>
  <si>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</si>
  <si>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</si>
  <si>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</si>
  <si>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</si>
  <si>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</si>
  <si>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</si>
  <si>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</si>
  <si>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</si>
  <si>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</si>
  <si>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</si>
  <si>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</si>
  <si>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</si>
  <si>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</si>
  <si>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中国残留邦人等永住帰国者に対する就労支援事業</t>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</si>
  <si>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</si>
  <si>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</si>
  <si>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phoneticPr fontId="5"/>
  </si>
  <si>
    <t>○</t>
  </si>
  <si>
    <t>中国残留邦人等の円滑な帰国の促進並びに永住帰国した中国残留邦人等及び特定配偶者の自立の支援に関する法律　第10条</t>
  </si>
  <si>
    <t>－</t>
    <phoneticPr fontId="5"/>
  </si>
  <si>
    <t>　中国残留邦人等永住帰国者に対する支援のノウハウを有する受託者が、中国帰国者支援・交流センター（以下「センター」という。）に職業相談員を配置し、センターを利用する中国残留邦人等永住帰国者に対して、生活支援・相談及び日本語指導と連動させながら職業相談等の就労支援を行う。なお、職業紹介は、センター近隣の公共職業安定所との連携によって行う。</t>
  </si>
  <si>
    <t>-</t>
  </si>
  <si>
    <t>-</t>
    <phoneticPr fontId="5"/>
  </si>
  <si>
    <t>-</t>
    <phoneticPr fontId="5"/>
  </si>
  <si>
    <t>-</t>
    <phoneticPr fontId="5"/>
  </si>
  <si>
    <t>-</t>
    <phoneticPr fontId="5"/>
  </si>
  <si>
    <t>-</t>
    <phoneticPr fontId="5"/>
  </si>
  <si>
    <t>-</t>
    <phoneticPr fontId="5"/>
  </si>
  <si>
    <t>-</t>
    <phoneticPr fontId="5"/>
  </si>
  <si>
    <t>-</t>
    <phoneticPr fontId="5"/>
  </si>
  <si>
    <t>遺族及留守家族等援護事務委託費</t>
    <phoneticPr fontId="5"/>
  </si>
  <si>
    <t>事業実績を踏まえた減。</t>
    <phoneticPr fontId="5"/>
  </si>
  <si>
    <t>就職件数</t>
    <phoneticPr fontId="5"/>
  </si>
  <si>
    <t>就職件数</t>
    <rPh sb="0" eb="2">
      <t>シュウショク</t>
    </rPh>
    <rPh sb="2" eb="4">
      <t>ケンスウ</t>
    </rPh>
    <phoneticPr fontId="5"/>
  </si>
  <si>
    <t>件</t>
    <rPh sb="0" eb="1">
      <t>ケン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</si>
  <si>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</si>
  <si>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職業相談件数</t>
  </si>
  <si>
    <t>年度執行額（X)／年度就職件数（Y)　　　　　　　　　　　　　　</t>
    <rPh sb="0" eb="2">
      <t>ネンド</t>
    </rPh>
    <rPh sb="2" eb="4">
      <t>シッコウ</t>
    </rPh>
    <rPh sb="4" eb="5">
      <t>ガク</t>
    </rPh>
    <rPh sb="9" eb="11">
      <t>ネンド</t>
    </rPh>
    <rPh sb="11" eb="13">
      <t>シュウショク</t>
    </rPh>
    <rPh sb="13" eb="15">
      <t>ケンスウ</t>
    </rPh>
    <phoneticPr fontId="5"/>
  </si>
  <si>
    <t>-</t>
    <phoneticPr fontId="5"/>
  </si>
  <si>
    <t>円</t>
    <rPh sb="0" eb="1">
      <t>エン</t>
    </rPh>
    <phoneticPr fontId="5"/>
  </si>
  <si>
    <t>　ｘ　/　Y</t>
  </si>
  <si>
    <t>18,861千円
/69件</t>
    <phoneticPr fontId="5"/>
  </si>
  <si>
    <t>20,168千円
/67件</t>
    <phoneticPr fontId="5"/>
  </si>
  <si>
    <t>労働者等の特性に応じた雇用の安定・促進を図ること（Ⅴ-3)</t>
  </si>
  <si>
    <t>高齢者・障害者・若年者等の雇用の安定・促進を図ること(Ⅴ-3-1)</t>
  </si>
  <si>
    <t>-</t>
    <phoneticPr fontId="5"/>
  </si>
  <si>
    <t>-</t>
    <phoneticPr fontId="5"/>
  </si>
  <si>
    <t>-</t>
    <phoneticPr fontId="5"/>
  </si>
  <si>
    <t>-</t>
    <phoneticPr fontId="5"/>
  </si>
  <si>
    <t>-</t>
    <phoneticPr fontId="5"/>
  </si>
  <si>
    <t xml:space="preserve">　中国残留邦人等永住帰国者に対する支援のノウハウを有する受託者が、センターに職業相談員を配置し、センターを利用する中国帰国者等に対して、生活支援・相談、日本語指導と連動させながら職業相談等の就労支援を行うもの。なお、職業紹介は、センター近隣の公共職業安定所との連携によって行う。 本事業を実施することにより、高齢者等の就業率等の向上に寄与する。 </t>
    <phoneticPr fontId="5"/>
  </si>
  <si>
    <t>-</t>
    <phoneticPr fontId="5"/>
  </si>
  <si>
    <t>-</t>
    <phoneticPr fontId="5"/>
  </si>
  <si>
    <t>-</t>
    <phoneticPr fontId="5"/>
  </si>
  <si>
    <t>-</t>
    <phoneticPr fontId="5"/>
  </si>
  <si>
    <t>-</t>
    <phoneticPr fontId="5"/>
  </si>
  <si>
    <t>-</t>
    <phoneticPr fontId="5"/>
  </si>
  <si>
    <t>△</t>
  </si>
  <si>
    <t>無</t>
  </si>
  <si>
    <t>‐</t>
  </si>
  <si>
    <t>　中国残留邦人等永住帰国者は、長年の中国での居住により日本語が不自由なこと、日本の社会・雇用慣行に不慣れであること等、個々に様々な課題を抱えており、その居住する地域の事情やニーズに合わせた的確な職業相談等を実施する必要がある。よって、中国残留邦人等の円滑な帰国の促進並びに永住帰国した中国残留邦人等及び特定配偶者の自立の支援に関する法律第10条に基づき、中国帰国者等に対して就労支援を行う必要がある。</t>
    <phoneticPr fontId="5"/>
  </si>
  <si>
    <t>　上記の理由から、国が計画的に推進すべき事業であると考えている。なお、センターに職業相談員を配置し、職業相談等を実施するに当たっては、ノウハウ等を有する民間団体を選定し、委託している。</t>
  </si>
  <si>
    <t xml:space="preserve">  中国残留邦人等永住帰国者の経済的自立という目標の達成のためには、その特性に応じた就労支援が必要であり、優先度の高い事業であると考えている。</t>
    <phoneticPr fontId="5"/>
  </si>
  <si>
    <t xml:space="preserve">  公募により委託先を選定しており、支出先の選定は妥当である。</t>
  </si>
  <si>
    <t>　中国残留邦人等永住帰国者は、就職活動を行うにあたり、長年の中国での居住により日本語が不自由なこと、日本の社会・雇用慣行に不慣れであることなど深刻な課題を抱えていることが多く、一般の求職者に比べて、きめ細かく継続的な支援が必要であることから、水準は妥当と考える。</t>
    <phoneticPr fontId="5"/>
  </si>
  <si>
    <t>　委託費の精算に当たっては、使途が事業目的に沿った支出となっているか、真に必要なものに限定されているかを精査している。</t>
    <phoneticPr fontId="5"/>
  </si>
  <si>
    <t>　相談件数等の実績に応じて見直しを行っている。</t>
    <phoneticPr fontId="5"/>
  </si>
  <si>
    <t>目標をやや下回ったが、おおむね成果目標に見合ったものとなっている。</t>
    <rPh sb="0" eb="2">
      <t>モクヒョウ</t>
    </rPh>
    <rPh sb="5" eb="7">
      <t>シタマワ</t>
    </rPh>
    <rPh sb="15" eb="17">
      <t>セイカ</t>
    </rPh>
    <rPh sb="17" eb="19">
      <t>モクヒョウ</t>
    </rPh>
    <rPh sb="20" eb="22">
      <t>ミア</t>
    </rPh>
    <phoneticPr fontId="5"/>
  </si>
  <si>
    <t>　個々に様々な課題を抱える中国残留邦人等永住帰国者の就職支援にノウハウ等を有している民間団体に委託して事業を行うことで、より実効性の高い事業が可能であることから、効果的な手段であると考えている。</t>
    <phoneticPr fontId="5"/>
  </si>
  <si>
    <t xml:space="preserve">  目標には達していないが、一定の相談希望者がおり、適切に職業相談を実施し就職を実現している。</t>
    <phoneticPr fontId="5"/>
  </si>
  <si>
    <t>　中国残留邦人等永住帰国者に対する定着自立支援事業では、中国帰国者支援・交流センターにおいて生活支援・相談、日本語指導等を行っている。本事業ではセンターに職業相談員を配置し、職業相談等の就労支援を行っている。</t>
    <phoneticPr fontId="5"/>
  </si>
  <si>
    <t>915</t>
    <phoneticPr fontId="5"/>
  </si>
  <si>
    <t>789</t>
    <phoneticPr fontId="5"/>
  </si>
  <si>
    <t>697</t>
    <phoneticPr fontId="5"/>
  </si>
  <si>
    <t>541</t>
    <phoneticPr fontId="5"/>
  </si>
  <si>
    <t>539</t>
    <phoneticPr fontId="5"/>
  </si>
  <si>
    <t>547</t>
    <phoneticPr fontId="5"/>
  </si>
  <si>
    <t>541</t>
    <phoneticPr fontId="5"/>
  </si>
  <si>
    <t>536</t>
    <phoneticPr fontId="5"/>
  </si>
  <si>
    <t>554</t>
    <phoneticPr fontId="5"/>
  </si>
  <si>
    <t>厚生労働省</t>
  </si>
  <si>
    <t>A.中国残留孤児援護基金</t>
    <rPh sb="2" eb="4">
      <t>チュウゴク</t>
    </rPh>
    <rPh sb="4" eb="6">
      <t>ザンリュウ</t>
    </rPh>
    <rPh sb="6" eb="8">
      <t>コジ</t>
    </rPh>
    <rPh sb="8" eb="10">
      <t>エンゴ</t>
    </rPh>
    <rPh sb="10" eb="12">
      <t>キキン</t>
    </rPh>
    <phoneticPr fontId="5"/>
  </si>
  <si>
    <t>人件費</t>
    <rPh sb="0" eb="3">
      <t>ジンケンヒ</t>
    </rPh>
    <phoneticPr fontId="5"/>
  </si>
  <si>
    <t>事業費</t>
    <rPh sb="0" eb="3">
      <t>ジギョウヒ</t>
    </rPh>
    <phoneticPr fontId="5"/>
  </si>
  <si>
    <t>消費税</t>
    <rPh sb="0" eb="3">
      <t>ショウヒゼイ</t>
    </rPh>
    <phoneticPr fontId="5"/>
  </si>
  <si>
    <t>中国残留邦人等永住帰国者の就労支援に必要な経費</t>
  </si>
  <si>
    <t>消費税</t>
  </si>
  <si>
    <t>中国残留孤児援護基金</t>
    <rPh sb="0" eb="2">
      <t>チュウゴク</t>
    </rPh>
    <rPh sb="2" eb="4">
      <t>ザンリュウ</t>
    </rPh>
    <rPh sb="4" eb="6">
      <t>コジ</t>
    </rPh>
    <rPh sb="6" eb="8">
      <t>エンゴ</t>
    </rPh>
    <rPh sb="8" eb="10">
      <t>キキン</t>
    </rPh>
    <phoneticPr fontId="5"/>
  </si>
  <si>
    <t>中国残留邦人等永住帰国者の就職促進を図るため、生活支援・相談、日本語指導と連動させながら、職業相談等の就労支援を実施している。</t>
  </si>
  <si>
    <t>-</t>
    <phoneticPr fontId="5"/>
  </si>
  <si>
    <t>-</t>
    <phoneticPr fontId="5"/>
  </si>
  <si>
    <t>-</t>
    <phoneticPr fontId="5"/>
  </si>
  <si>
    <t>福岡県社会福祉協議会</t>
    <rPh sb="0" eb="3">
      <t>フクオカケン</t>
    </rPh>
    <rPh sb="3" eb="5">
      <t>シャカイ</t>
    </rPh>
    <rPh sb="5" eb="7">
      <t>フクシ</t>
    </rPh>
    <rPh sb="7" eb="10">
      <t>キョウギカイ</t>
    </rPh>
    <phoneticPr fontId="5"/>
  </si>
  <si>
    <t>宮城県社会福祉協議会</t>
    <rPh sb="0" eb="3">
      <t>ミヤギケン</t>
    </rPh>
    <rPh sb="3" eb="5">
      <t>シャカイ</t>
    </rPh>
    <rPh sb="5" eb="7">
      <t>フクシ</t>
    </rPh>
    <rPh sb="7" eb="10">
      <t>キョウギカイ</t>
    </rPh>
    <phoneticPr fontId="5"/>
  </si>
  <si>
    <t>広島県社会福祉協議会</t>
    <rPh sb="0" eb="3">
      <t>ヒロシマケン</t>
    </rPh>
    <rPh sb="3" eb="5">
      <t>シャカイ</t>
    </rPh>
    <rPh sb="5" eb="7">
      <t>フクシ</t>
    </rPh>
    <rPh sb="7" eb="10">
      <t>キョウギカイ</t>
    </rPh>
    <phoneticPr fontId="5"/>
  </si>
  <si>
    <t>大阪YWCA</t>
    <rPh sb="0" eb="2">
      <t>オオサカ</t>
    </rPh>
    <phoneticPr fontId="5"/>
  </si>
  <si>
    <t>北海道社会福祉協議会</t>
    <rPh sb="0" eb="3">
      <t>ホッカイドウ</t>
    </rPh>
    <rPh sb="3" eb="5">
      <t>シャカイ</t>
    </rPh>
    <rPh sb="5" eb="7">
      <t>フクシ</t>
    </rPh>
    <rPh sb="7" eb="10">
      <t>キョウギカイ</t>
    </rPh>
    <phoneticPr fontId="5"/>
  </si>
  <si>
    <t>愛知県厚生事業団</t>
    <rPh sb="0" eb="3">
      <t>アイチケン</t>
    </rPh>
    <rPh sb="3" eb="5">
      <t>コウセイ</t>
    </rPh>
    <rPh sb="5" eb="8">
      <t>ジギョウダン</t>
    </rPh>
    <phoneticPr fontId="5"/>
  </si>
  <si>
    <t>成果実績は一定の水準に留まっているものの、中国帰国者支援の重要性に鑑み、事業のニーズが高いことから、引き続き実施する必要がある。</t>
  </si>
  <si>
    <t>概ね適切に予算を執行した上で、一定の成果実績があることから、必要な改善を行い、継続して事業を実施する。</t>
  </si>
  <si>
    <t>18,708千円
/60件</t>
    <rPh sb="6" eb="8">
      <t>センエン</t>
    </rPh>
    <rPh sb="12" eb="13">
      <t>ケン</t>
    </rPh>
    <phoneticPr fontId="5"/>
  </si>
  <si>
    <t>執行等改善</t>
  </si>
  <si>
    <t>19,208千円/60件</t>
    <rPh sb="6" eb="8">
      <t>センエン</t>
    </rPh>
    <rPh sb="11" eb="12">
      <t>ケン</t>
    </rPh>
    <phoneticPr fontId="5"/>
  </si>
  <si>
    <t>中国帰国者支援・交流センターで行われる生活支援・相談等の際に本事業の就労支援について周知を行い、活動実績の増を目指す。</t>
    <phoneticPr fontId="5"/>
  </si>
  <si>
    <t>活動実績が低調に推移している要因を分析し、事業の適正な執行を図ること。</t>
    <phoneticPr fontId="5"/>
  </si>
  <si>
    <t xml:space="preserve">  永住帰国した中国残留邦人等及びその親族等（以下「中国残留邦人等永住帰国者」という。）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phoneticPr fontId="5"/>
  </si>
  <si>
    <t>中国残留邦人等に対する定着自立支援事業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</si>
</sst>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25744</xdr:colOff>
      <xdr:row>22</xdr:row>
      <xdr:rowOff>25742</xdr:rowOff>
    </xdr:from>
    <xdr:to>
      <xdr:col>37</xdr:col>
      <xdr:colOff>51486</xdr:colOff>
      <xdr:row>23</xdr:row>
      <xdr:rowOff>12871</xdr:rowOff>
    </xdr:to>
    <xdr:sp macro="" textlink="">
      <xdr:nvSpPr>
        <xdr:cNvPr id="6" name="正方形/長方形 5"/>
        <xdr:cNvSpPr/>
      </xdr:nvSpPr>
      <xdr:spPr>
        <a:xfrm>
          <a:off x="5998176" y="8804188"/>
          <a:ext cx="1673310" cy="3089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rgbClr val="FF0000"/>
            </a:solidFill>
          </a:endParaRPr>
        </a:p>
      </xdr:txBody>
    </xdr:sp>
    <xdr:clientData/>
  </xdr:twoCellAnchor>
  <xdr:twoCellAnchor>
    <xdr:from>
      <xdr:col>16</xdr:col>
      <xdr:colOff>77230</xdr:colOff>
      <xdr:row>743</xdr:row>
      <xdr:rowOff>154460</xdr:rowOff>
    </xdr:from>
    <xdr:to>
      <xdr:col>38</xdr:col>
      <xdr:colOff>36776</xdr:colOff>
      <xdr:row>760</xdr:row>
      <xdr:rowOff>17610</xdr:rowOff>
    </xdr:to>
    <xdr:grpSp>
      <xdr:nvGrpSpPr>
        <xdr:cNvPr id="15" name="グループ化 14"/>
        <xdr:cNvGrpSpPr/>
      </xdr:nvGrpSpPr>
      <xdr:grpSpPr>
        <a:xfrm>
          <a:off x="3372365" y="42411994"/>
          <a:ext cx="4490357" cy="6401934"/>
          <a:chOff x="3409604" y="39903763"/>
          <a:chExt cx="4490357" cy="6736596"/>
        </a:xfrm>
      </xdr:grpSpPr>
      <xdr:sp macro="" textlink="">
        <xdr:nvSpPr>
          <xdr:cNvPr id="16" name="角丸四角形 15"/>
          <xdr:cNvSpPr/>
        </xdr:nvSpPr>
        <xdr:spPr>
          <a:xfrm>
            <a:off x="4131974" y="39903763"/>
            <a:ext cx="3218089" cy="125962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（２１百万円）</a:t>
            </a:r>
          </a:p>
        </xdr:txBody>
      </xdr:sp>
      <xdr:sp macro="" textlink="">
        <xdr:nvSpPr>
          <xdr:cNvPr id="17" name="大かっこ 16"/>
          <xdr:cNvSpPr/>
        </xdr:nvSpPr>
        <xdr:spPr>
          <a:xfrm>
            <a:off x="4107029" y="41265835"/>
            <a:ext cx="3275372" cy="748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正方形/長方形 17"/>
          <xdr:cNvSpPr/>
        </xdr:nvSpPr>
        <xdr:spPr>
          <a:xfrm>
            <a:off x="4247635" y="41234082"/>
            <a:ext cx="2999015" cy="89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関係省庁・地方労働局との連絡・調整、地方労働局における実績の取りまとめ。</a:t>
            </a:r>
          </a:p>
        </xdr:txBody>
      </xdr:sp>
      <xdr:sp macro="" textlink="">
        <xdr:nvSpPr>
          <xdr:cNvPr id="19" name="下矢印 18"/>
          <xdr:cNvSpPr/>
        </xdr:nvSpPr>
        <xdr:spPr>
          <a:xfrm>
            <a:off x="5431457" y="42128818"/>
            <a:ext cx="374649" cy="104278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0" name="正方形/長方形 19"/>
          <xdr:cNvSpPr/>
        </xdr:nvSpPr>
        <xdr:spPr>
          <a:xfrm>
            <a:off x="4066749" y="43232377"/>
            <a:ext cx="2607494" cy="3791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j-ea"/>
                <a:ea typeface="+mj-ea"/>
              </a:rPr>
              <a:t>委託</a:t>
            </a: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随意契約（公募）</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sp macro="" textlink="">
        <xdr:nvSpPr>
          <xdr:cNvPr id="21" name="角丸四角形 20"/>
          <xdr:cNvSpPr/>
        </xdr:nvSpPr>
        <xdr:spPr>
          <a:xfrm>
            <a:off x="3409604" y="43700414"/>
            <a:ext cx="4490357" cy="1952090"/>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400"/>
              </a:lnSpc>
            </a:pPr>
            <a:r>
              <a:rPr kumimoji="1" lang="ja-JP" altLang="en-US" sz="2000" b="1">
                <a:solidFill>
                  <a:schemeClr val="tx1"/>
                </a:solidFill>
                <a:latin typeface="ＭＳ ゴシック" pitchFamily="49" charset="-128"/>
                <a:ea typeface="ＭＳ ゴシック" pitchFamily="49" charset="-128"/>
              </a:rPr>
              <a:t>Ａ</a:t>
            </a:r>
            <a:r>
              <a:rPr kumimoji="1" lang="en-US" altLang="ja-JP" sz="2000" b="1">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中国残留孤児援護基金</a:t>
            </a:r>
            <a:endParaRPr kumimoji="1" lang="en-US" altLang="ja-JP" sz="2000" b="1">
              <a:solidFill>
                <a:schemeClr val="tx1"/>
              </a:solidFill>
              <a:latin typeface="ＭＳ ゴシック" pitchFamily="49" charset="-128"/>
              <a:ea typeface="ＭＳ ゴシック" pitchFamily="49" charset="-128"/>
            </a:endParaRPr>
          </a:p>
          <a:p>
            <a:pPr algn="l">
              <a:lnSpc>
                <a:spcPts val="2400"/>
              </a:lnSpc>
            </a:pPr>
            <a:r>
              <a:rPr kumimoji="1" lang="en-US" altLang="ja-JP" sz="2000" b="1">
                <a:solidFill>
                  <a:schemeClr val="tx1"/>
                </a:solidFill>
                <a:latin typeface="ＭＳ ゴシック" pitchFamily="49" charset="-128"/>
                <a:ea typeface="ＭＳ ゴシック" pitchFamily="49" charset="-128"/>
              </a:rPr>
              <a:t>   </a:t>
            </a:r>
            <a:r>
              <a:rPr kumimoji="1" lang="ja-JP" altLang="en-US" sz="2000" b="1">
                <a:solidFill>
                  <a:schemeClr val="tx1"/>
                </a:solidFill>
                <a:latin typeface="ＭＳ ゴシック" pitchFamily="49" charset="-128"/>
                <a:ea typeface="ＭＳ ゴシック" pitchFamily="49" charset="-128"/>
              </a:rPr>
              <a:t>ほか６団体（１９百万円）</a:t>
            </a:r>
          </a:p>
        </xdr:txBody>
      </xdr:sp>
      <xdr:sp macro="" textlink="">
        <xdr:nvSpPr>
          <xdr:cNvPr id="22" name="大かっこ 21"/>
          <xdr:cNvSpPr/>
        </xdr:nvSpPr>
        <xdr:spPr>
          <a:xfrm>
            <a:off x="3989100" y="45735883"/>
            <a:ext cx="3349171" cy="904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16</xdr:col>
      <xdr:colOff>180203</xdr:colOff>
      <xdr:row>741</xdr:row>
      <xdr:rowOff>257432</xdr:rowOff>
    </xdr:from>
    <xdr:to>
      <xdr:col>19</xdr:col>
      <xdr:colOff>69912</xdr:colOff>
      <xdr:row>742</xdr:row>
      <xdr:rowOff>275024</xdr:rowOff>
    </xdr:to>
    <xdr:sp macro="" textlink="">
      <xdr:nvSpPr>
        <xdr:cNvPr id="24" name="角丸四角形 23"/>
        <xdr:cNvSpPr/>
      </xdr:nvSpPr>
      <xdr:spPr>
        <a:xfrm>
          <a:off x="3475338" y="41729797"/>
          <a:ext cx="507547" cy="365126"/>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20</xdr:col>
      <xdr:colOff>51487</xdr:colOff>
      <xdr:row>758</xdr:row>
      <xdr:rowOff>592095</xdr:rowOff>
    </xdr:from>
    <xdr:to>
      <xdr:col>34</xdr:col>
      <xdr:colOff>191297</xdr:colOff>
      <xdr:row>760</xdr:row>
      <xdr:rowOff>105761</xdr:rowOff>
    </xdr:to>
    <xdr:sp macro="" textlink="">
      <xdr:nvSpPr>
        <xdr:cNvPr id="25" name="正方形/長方形 24"/>
        <xdr:cNvSpPr/>
      </xdr:nvSpPr>
      <xdr:spPr>
        <a:xfrm>
          <a:off x="4170406" y="48294325"/>
          <a:ext cx="3023053" cy="852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5" zoomScale="74" zoomScaleNormal="75" zoomScaleSheetLayoutView="74"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577</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630</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500</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565</v>
      </c>
      <c r="AF5" s="722"/>
      <c r="AG5" s="722"/>
      <c r="AH5" s="722"/>
      <c r="AI5" s="722"/>
      <c r="AJ5" s="722"/>
      <c r="AK5" s="722"/>
      <c r="AL5" s="722"/>
      <c r="AM5" s="722"/>
      <c r="AN5" s="722"/>
      <c r="AO5" s="722"/>
      <c r="AP5" s="723"/>
      <c r="AQ5" s="724" t="s">
        <v>566</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568</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655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22</v>
      </c>
      <c r="Q13" s="117"/>
      <c r="R13" s="117"/>
      <c r="S13" s="117"/>
      <c r="T13" s="117"/>
      <c r="U13" s="117"/>
      <c r="V13" s="118"/>
      <c r="W13" s="116">
        <v>22</v>
      </c>
      <c r="X13" s="117"/>
      <c r="Y13" s="117"/>
      <c r="Z13" s="117"/>
      <c r="AA13" s="117"/>
      <c r="AB13" s="117"/>
      <c r="AC13" s="118"/>
      <c r="AD13" s="116">
        <v>21</v>
      </c>
      <c r="AE13" s="117"/>
      <c r="AF13" s="117"/>
      <c r="AG13" s="117"/>
      <c r="AH13" s="117"/>
      <c r="AI13" s="117"/>
      <c r="AJ13" s="118"/>
      <c r="AK13" s="116">
        <v>19</v>
      </c>
      <c r="AL13" s="117"/>
      <c r="AM13" s="117"/>
      <c r="AN13" s="117"/>
      <c r="AO13" s="117"/>
      <c r="AP13" s="117"/>
      <c r="AQ13" s="118"/>
      <c r="AR13" s="113">
        <v>19</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t="s">
        <v>572</v>
      </c>
      <c r="Q14" s="117"/>
      <c r="R14" s="117"/>
      <c r="S14" s="117"/>
      <c r="T14" s="117"/>
      <c r="U14" s="117"/>
      <c r="V14" s="118"/>
      <c r="W14" s="116" t="s">
        <v>573</v>
      </c>
      <c r="X14" s="117"/>
      <c r="Y14" s="117"/>
      <c r="Z14" s="117"/>
      <c r="AA14" s="117"/>
      <c r="AB14" s="117"/>
      <c r="AC14" s="118"/>
      <c r="AD14" s="116" t="s">
        <v>572</v>
      </c>
      <c r="AE14" s="117"/>
      <c r="AF14" s="117"/>
      <c r="AG14" s="117"/>
      <c r="AH14" s="117"/>
      <c r="AI14" s="117"/>
      <c r="AJ14" s="118"/>
      <c r="AK14" s="116" t="s">
        <v>575</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573</v>
      </c>
      <c r="Q15" s="117"/>
      <c r="R15" s="117"/>
      <c r="S15" s="117"/>
      <c r="T15" s="117"/>
      <c r="U15" s="117"/>
      <c r="V15" s="118"/>
      <c r="W15" s="116" t="s">
        <v>573</v>
      </c>
      <c r="X15" s="117"/>
      <c r="Y15" s="117"/>
      <c r="Z15" s="117"/>
      <c r="AA15" s="117"/>
      <c r="AB15" s="117"/>
      <c r="AC15" s="118"/>
      <c r="AD15" s="116" t="s">
        <v>575</v>
      </c>
      <c r="AE15" s="117"/>
      <c r="AF15" s="117"/>
      <c r="AG15" s="117"/>
      <c r="AH15" s="117"/>
      <c r="AI15" s="117"/>
      <c r="AJ15" s="118"/>
      <c r="AK15" s="116" t="s">
        <v>577</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574</v>
      </c>
      <c r="Q16" s="117"/>
      <c r="R16" s="117"/>
      <c r="S16" s="117"/>
      <c r="T16" s="117"/>
      <c r="U16" s="117"/>
      <c r="V16" s="118"/>
      <c r="W16" s="116" t="s">
        <v>574</v>
      </c>
      <c r="X16" s="117"/>
      <c r="Y16" s="117"/>
      <c r="Z16" s="117"/>
      <c r="AA16" s="117"/>
      <c r="AB16" s="117"/>
      <c r="AC16" s="118"/>
      <c r="AD16" s="116" t="s">
        <v>574</v>
      </c>
      <c r="AE16" s="117"/>
      <c r="AF16" s="117"/>
      <c r="AG16" s="117"/>
      <c r="AH16" s="117"/>
      <c r="AI16" s="117"/>
      <c r="AJ16" s="118"/>
      <c r="AK16" s="116" t="s">
        <v>578</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574</v>
      </c>
      <c r="Q17" s="117"/>
      <c r="R17" s="117"/>
      <c r="S17" s="117"/>
      <c r="T17" s="117"/>
      <c r="U17" s="117"/>
      <c r="V17" s="118"/>
      <c r="W17" s="116" t="s">
        <v>572</v>
      </c>
      <c r="X17" s="117"/>
      <c r="Y17" s="117"/>
      <c r="Z17" s="117"/>
      <c r="AA17" s="117"/>
      <c r="AB17" s="117"/>
      <c r="AC17" s="118"/>
      <c r="AD17" s="116" t="s">
        <v>576</v>
      </c>
      <c r="AE17" s="117"/>
      <c r="AF17" s="117"/>
      <c r="AG17" s="117"/>
      <c r="AH17" s="117"/>
      <c r="AI17" s="117"/>
      <c r="AJ17" s="118"/>
      <c r="AK17" s="116" t="s">
        <v>579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22</v>
      </c>
      <c r="Q18" s="123"/>
      <c r="R18" s="123"/>
      <c r="S18" s="123"/>
      <c r="T18" s="123"/>
      <c r="U18" s="123"/>
      <c r="V18" s="124"/>
      <c r="W18" s="122">
        <f>SUM(W13:AC17)</f>
        <v>22</v>
      </c>
      <c r="X18" s="123"/>
      <c r="Y18" s="123"/>
      <c r="Z18" s="123"/>
      <c r="AA18" s="123"/>
      <c r="AB18" s="123"/>
      <c r="AC18" s="124"/>
      <c r="AD18" s="122">
        <f>SUM(AD13:AJ17)</f>
        <v>21</v>
      </c>
      <c r="AE18" s="123"/>
      <c r="AF18" s="123"/>
      <c r="AG18" s="123"/>
      <c r="AH18" s="123"/>
      <c r="AI18" s="123"/>
      <c r="AJ18" s="124"/>
      <c r="AK18" s="122">
        <f>SUM(AK13:AQ17)</f>
        <v>19</v>
      </c>
      <c r="AL18" s="123"/>
      <c r="AM18" s="123"/>
      <c r="AN18" s="123"/>
      <c r="AO18" s="123"/>
      <c r="AP18" s="123"/>
      <c r="AQ18" s="124"/>
      <c r="AR18" s="122">
        <f>SUM(AR13:AX17)</f>
        <v>19</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19</v>
      </c>
      <c r="Q19" s="117"/>
      <c r="R19" s="117"/>
      <c r="S19" s="117"/>
      <c r="T19" s="117"/>
      <c r="U19" s="117"/>
      <c r="V19" s="118"/>
      <c r="W19" s="116">
        <v>20</v>
      </c>
      <c r="X19" s="117"/>
      <c r="Y19" s="117"/>
      <c r="Z19" s="117"/>
      <c r="AA19" s="117"/>
      <c r="AB19" s="117"/>
      <c r="AC19" s="118"/>
      <c r="AD19" s="116">
        <v>19</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0.86363636363636365</v>
      </c>
      <c r="Q20" s="541"/>
      <c r="R20" s="541"/>
      <c r="S20" s="541"/>
      <c r="T20" s="541"/>
      <c r="U20" s="541"/>
      <c r="V20" s="541"/>
      <c r="W20" s="541">
        <f t="shared" ref="W20" si="0">IF(W18=0, "-", SUM(W19)/W18)</f>
        <v>0.90909090909090906</v>
      </c>
      <c r="X20" s="541"/>
      <c r="Y20" s="541"/>
      <c r="Z20" s="541"/>
      <c r="AA20" s="541"/>
      <c r="AB20" s="541"/>
      <c r="AC20" s="541"/>
      <c r="AD20" s="541">
        <f t="shared" ref="AD20" si="1">IF(AD18=0, "-", SUM(AD19)/AD18)</f>
        <v>0.90476190476190477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1" t="s">
        <v>358</v>
      </c>
      <c r="H21" s="932"/>
      <c r="I21" s="932"/>
      <c r="J21" s="932"/>
      <c r="K21" s="932"/>
      <c r="L21" s="932"/>
      <c r="M21" s="932"/>
      <c r="N21" s="932"/>
      <c r="O21" s="932"/>
      <c r="P21" s="541">
        <f>IF(P19=0, "-", SUM(P19)/SUM(P13,P14))</f>
        <v>0.86363636363636365</v>
      </c>
      <c r="Q21" s="541"/>
      <c r="R21" s="541"/>
      <c r="S21" s="541"/>
      <c r="T21" s="541"/>
      <c r="U21" s="541"/>
      <c r="V21" s="541"/>
      <c r="W21" s="541">
        <f t="shared" ref="W21" si="2">IF(W19=0, "-", SUM(W19)/SUM(W13,W14))</f>
        <v>0.90909090909090906</v>
      </c>
      <c r="X21" s="541"/>
      <c r="Y21" s="541"/>
      <c r="Z21" s="541"/>
      <c r="AA21" s="541"/>
      <c r="AB21" s="541"/>
      <c r="AC21" s="541"/>
      <c r="AD21" s="541">
        <f t="shared" ref="AD21" si="3">IF(AD19=0, "-", SUM(AD19)/SUM(AD13,AD14))</f>
        <v>0.90476190476190477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580</v>
      </c>
      <c r="H23" s="191"/>
      <c r="I23" s="191"/>
      <c r="J23" s="191"/>
      <c r="K23" s="191"/>
      <c r="L23" s="191"/>
      <c r="M23" s="191"/>
      <c r="N23" s="191"/>
      <c r="O23" s="192"/>
      <c r="P23" s="113">
        <v>19</v>
      </c>
      <c r="Q23" s="114"/>
      <c r="R23" s="114"/>
      <c r="S23" s="114"/>
      <c r="T23" s="114"/>
      <c r="U23" s="114"/>
      <c r="V23" s="115"/>
      <c r="W23" s="113">
        <v>19</v>
      </c>
      <c r="X23" s="114"/>
      <c r="Y23" s="114"/>
      <c r="Z23" s="114"/>
      <c r="AA23" s="114"/>
      <c r="AB23" s="114"/>
      <c r="AC23" s="115"/>
      <c r="AD23" s="207" t="s">
        <v>581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19</v>
      </c>
      <c r="Q29" s="117"/>
      <c r="R29" s="117"/>
      <c r="S29" s="117"/>
      <c r="T29" s="117"/>
      <c r="U29" s="117"/>
      <c r="V29" s="118"/>
      <c r="W29" s="222">
        <f>AR13</f>
        <v>19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7"/>
      <c r="B32" s="515"/>
      <c r="C32" s="515"/>
      <c r="D32" s="515"/>
      <c r="E32" s="515"/>
      <c r="F32" s="516"/>
      <c r="G32" s="542" t="s">
        <v>582</v>
      </c>
      <c r="H32" s="543"/>
      <c r="I32" s="543"/>
      <c r="J32" s="543"/>
      <c r="K32" s="543"/>
      <c r="L32" s="543"/>
      <c r="M32" s="543"/>
      <c r="N32" s="543"/>
      <c r="O32" s="544"/>
      <c r="P32" s="165" t="s">
        <v>583</v>
      </c>
      <c r="Q32" s="165"/>
      <c r="R32" s="165"/>
      <c r="S32" s="165"/>
      <c r="T32" s="165"/>
      <c r="U32" s="165"/>
      <c r="V32" s="165"/>
      <c r="W32" s="165"/>
      <c r="X32" s="236"/>
      <c r="Y32" s="342" t="s">
        <v>12</v>
      </c>
      <c r="Z32" s="551"/>
      <c r="AA32" s="552"/>
      <c r="AB32" s="553" t="s">
        <v>584</v>
      </c>
      <c r="AC32" s="553"/>
      <c r="AD32" s="553"/>
      <c r="AE32" s="368">
        <v>69</v>
      </c>
      <c r="AF32" s="369"/>
      <c r="AG32" s="369"/>
      <c r="AH32" s="369"/>
      <c r="AI32" s="368">
        <v>67</v>
      </c>
      <c r="AJ32" s="369"/>
      <c r="AK32" s="369"/>
      <c r="AL32" s="369"/>
      <c r="AM32" s="368">
        <v>60</v>
      </c>
      <c r="AN32" s="369"/>
      <c r="AO32" s="369"/>
      <c r="AP32" s="369"/>
      <c r="AQ32" s="119" t="s">
        <v>571</v>
      </c>
      <c r="AR32" s="120"/>
      <c r="AS32" s="120"/>
      <c r="AT32" s="121"/>
      <c r="AU32" s="369"/>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584</v>
      </c>
      <c r="AC33" s="524"/>
      <c r="AD33" s="524"/>
      <c r="AE33" s="368">
        <v>60</v>
      </c>
      <c r="AF33" s="369"/>
      <c r="AG33" s="369"/>
      <c r="AH33" s="369"/>
      <c r="AI33" s="368">
        <v>70</v>
      </c>
      <c r="AJ33" s="369"/>
      <c r="AK33" s="369"/>
      <c r="AL33" s="369"/>
      <c r="AM33" s="368">
        <v>67</v>
      </c>
      <c r="AN33" s="369"/>
      <c r="AO33" s="369"/>
      <c r="AP33" s="369"/>
      <c r="AQ33" s="119" t="s">
        <v>571</v>
      </c>
      <c r="AR33" s="120"/>
      <c r="AS33" s="120"/>
      <c r="AT33" s="121"/>
      <c r="AU33" s="369">
        <v>60</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115</v>
      </c>
      <c r="AF34" s="369"/>
      <c r="AG34" s="369"/>
      <c r="AH34" s="369"/>
      <c r="AI34" s="368">
        <v>96</v>
      </c>
      <c r="AJ34" s="369"/>
      <c r="AK34" s="369"/>
      <c r="AL34" s="369"/>
      <c r="AM34" s="368">
        <v>90</v>
      </c>
      <c r="AN34" s="369"/>
      <c r="AO34" s="369"/>
      <c r="AP34" s="369"/>
      <c r="AQ34" s="119" t="s">
        <v>571</v>
      </c>
      <c r="AR34" s="120"/>
      <c r="AS34" s="120"/>
      <c r="AT34" s="121"/>
      <c r="AU34" s="369"/>
      <c r="AV34" s="369"/>
      <c r="AW34" s="369"/>
      <c r="AX34" s="371"/>
    </row>
    <row r="35" spans="1:50" ht="23.25" customHeight="1" x14ac:dyDescent="0.15">
      <c r="A35" s="902" t="s">
        <v>386</v>
      </c>
      <c r="B35" s="903"/>
      <c r="C35" s="903"/>
      <c r="D35" s="903"/>
      <c r="E35" s="903"/>
      <c r="F35" s="904"/>
      <c r="G35" s="908" t="s">
        <v>585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1" t="s">
        <v>134</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3"/>
    </row>
    <row r="67" spans="1:50" ht="23.25" hidden="1" customHeight="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3" t="s">
        <v>438</v>
      </c>
      <c r="AR100" s="934"/>
      <c r="AS100" s="934"/>
      <c r="AT100" s="935"/>
      <c r="AU100" s="933" t="s">
        <v>439</v>
      </c>
      <c r="AV100" s="934"/>
      <c r="AW100" s="934"/>
      <c r="AX100" s="936"/>
    </row>
    <row r="101" spans="1:60" ht="23.25" customHeight="1" x14ac:dyDescent="0.15">
      <c r="A101" s="493"/>
      <c r="B101" s="494"/>
      <c r="C101" s="494"/>
      <c r="D101" s="494"/>
      <c r="E101" s="494"/>
      <c r="F101" s="495"/>
      <c r="G101" s="165" t="s">
        <v>586</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584</v>
      </c>
      <c r="AC101" s="553"/>
      <c r="AD101" s="553"/>
      <c r="AE101" s="368">
        <v>1031</v>
      </c>
      <c r="AF101" s="369"/>
      <c r="AG101" s="369"/>
      <c r="AH101" s="370"/>
      <c r="AI101" s="368">
        <v>981</v>
      </c>
      <c r="AJ101" s="369"/>
      <c r="AK101" s="369"/>
      <c r="AL101" s="370"/>
      <c r="AM101" s="368">
        <v>705</v>
      </c>
      <c r="AN101" s="369"/>
      <c r="AO101" s="369"/>
      <c r="AP101" s="370"/>
      <c r="AQ101" s="368" t="s">
        <v>588</v>
      </c>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584</v>
      </c>
      <c r="AC102" s="553"/>
      <c r="AD102" s="553"/>
      <c r="AE102" s="362">
        <v>1300</v>
      </c>
      <c r="AF102" s="362"/>
      <c r="AG102" s="362"/>
      <c r="AH102" s="362"/>
      <c r="AI102" s="362">
        <v>1223</v>
      </c>
      <c r="AJ102" s="362"/>
      <c r="AK102" s="362"/>
      <c r="AL102" s="362"/>
      <c r="AM102" s="362">
        <v>1083</v>
      </c>
      <c r="AN102" s="362"/>
      <c r="AO102" s="362"/>
      <c r="AP102" s="362"/>
      <c r="AQ102" s="819">
        <v>900</v>
      </c>
      <c r="AR102" s="820"/>
      <c r="AS102" s="820"/>
      <c r="AT102" s="821"/>
      <c r="AU102" s="819"/>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v>273348</v>
      </c>
      <c r="AF116" s="362"/>
      <c r="AG116" s="362"/>
      <c r="AH116" s="362"/>
      <c r="AI116" s="362">
        <v>301015</v>
      </c>
      <c r="AJ116" s="362"/>
      <c r="AK116" s="362"/>
      <c r="AL116" s="362"/>
      <c r="AM116" s="362">
        <v>311801</v>
      </c>
      <c r="AN116" s="362"/>
      <c r="AO116" s="362"/>
      <c r="AP116" s="362"/>
      <c r="AQ116" s="368">
        <v>320133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462" t="s">
        <v>591</v>
      </c>
      <c r="AF117" s="310"/>
      <c r="AG117" s="310"/>
      <c r="AH117" s="310"/>
      <c r="AI117" s="462" t="s">
        <v>592</v>
      </c>
      <c r="AJ117" s="310"/>
      <c r="AK117" s="310"/>
      <c r="AL117" s="310"/>
      <c r="AM117" s="462" t="s">
        <v>650</v>
      </c>
      <c r="AN117" s="310"/>
      <c r="AO117" s="310"/>
      <c r="AP117" s="310"/>
      <c r="AQ117" s="310" t="s">
        <v>652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x14ac:dyDescent="0.15">
      <c r="A130" s="998" t="s">
        <v>413</v>
      </c>
      <c r="B130" s="996"/>
      <c r="C130" s="995" t="s">
        <v>239</v>
      </c>
      <c r="D130" s="996"/>
      <c r="E130" s="312" t="s">
        <v>268</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15">
      <c r="A131" s="999"/>
      <c r="B131" s="256"/>
      <c r="C131" s="255"/>
      <c r="D131" s="256"/>
      <c r="E131" s="242" t="s">
        <v>267</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hidden="1"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999"/>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customHeight="1" x14ac:dyDescent="0.15">
      <c r="A190" s="999"/>
      <c r="B190" s="256"/>
      <c r="C190" s="255"/>
      <c r="D190" s="256"/>
      <c r="E190" s="312" t="s">
        <v>268</v>
      </c>
      <c r="F190" s="313"/>
      <c r="G190" s="314" t="s">
        <v>593</v>
      </c>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customHeight="1" x14ac:dyDescent="0.15">
      <c r="A191" s="999"/>
      <c r="B191" s="256"/>
      <c r="C191" s="255"/>
      <c r="D191" s="256"/>
      <c r="E191" s="242" t="s">
        <v>267</v>
      </c>
      <c r="F191" s="243"/>
      <c r="G191" s="240" t="s">
        <v>594</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customHeight="1" x14ac:dyDescent="0.15">
      <c r="A194" s="999"/>
      <c r="B194" s="256"/>
      <c r="C194" s="255"/>
      <c r="D194" s="256"/>
      <c r="E194" s="255"/>
      <c r="F194" s="318"/>
      <c r="G194" s="235" t="s">
        <v>571</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t="s">
        <v>571</v>
      </c>
      <c r="AC194" s="228"/>
      <c r="AD194" s="228"/>
      <c r="AE194" s="270" t="s">
        <v>595</v>
      </c>
      <c r="AF194" s="120"/>
      <c r="AG194" s="120"/>
      <c r="AH194" s="120"/>
      <c r="AI194" s="270" t="s">
        <v>574</v>
      </c>
      <c r="AJ194" s="120"/>
      <c r="AK194" s="120"/>
      <c r="AL194" s="120"/>
      <c r="AM194" s="270" t="s">
        <v>596</v>
      </c>
      <c r="AN194" s="120"/>
      <c r="AO194" s="120"/>
      <c r="AP194" s="120"/>
      <c r="AQ194" s="270" t="s">
        <v>598</v>
      </c>
      <c r="AR194" s="120"/>
      <c r="AS194" s="120"/>
      <c r="AT194" s="120"/>
      <c r="AU194" s="270" t="s">
        <v>599</v>
      </c>
      <c r="AV194" s="120"/>
      <c r="AW194" s="120"/>
      <c r="AX194" s="219"/>
    </row>
    <row r="195" spans="1:50" ht="39.75"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t="s">
        <v>571</v>
      </c>
      <c r="AC195" s="137"/>
      <c r="AD195" s="137"/>
      <c r="AE195" s="270" t="s">
        <v>578</v>
      </c>
      <c r="AF195" s="120"/>
      <c r="AG195" s="120"/>
      <c r="AH195" s="120"/>
      <c r="AI195" s="270" t="s">
        <v>578</v>
      </c>
      <c r="AJ195" s="120"/>
      <c r="AK195" s="120"/>
      <c r="AL195" s="120"/>
      <c r="AM195" s="270" t="s">
        <v>597</v>
      </c>
      <c r="AN195" s="120"/>
      <c r="AO195" s="120"/>
      <c r="AP195" s="120"/>
      <c r="AQ195" s="270" t="s">
        <v>574</v>
      </c>
      <c r="AR195" s="120"/>
      <c r="AS195" s="120"/>
      <c r="AT195" s="120"/>
      <c r="AU195" s="270" t="s">
        <v>574</v>
      </c>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999"/>
      <c r="B248" s="256"/>
      <c r="C248" s="255"/>
      <c r="D248" s="256"/>
      <c r="E248" s="164" t="s">
        <v>600</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1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601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574</v>
      </c>
      <c r="AF433" s="120"/>
      <c r="AG433" s="120"/>
      <c r="AH433" s="120"/>
      <c r="AI433" s="119" t="s">
        <v>572</v>
      </c>
      <c r="AJ433" s="120"/>
      <c r="AK433" s="120"/>
      <c r="AL433" s="120"/>
      <c r="AM433" s="119" t="s">
        <v>604</v>
      </c>
      <c r="AN433" s="120"/>
      <c r="AO433" s="120"/>
      <c r="AP433" s="121"/>
      <c r="AQ433" s="119" t="s">
        <v>574</v>
      </c>
      <c r="AR433" s="120"/>
      <c r="AS433" s="120"/>
      <c r="AT433" s="121"/>
      <c r="AU433" s="120" t="s">
        <v>605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603</v>
      </c>
      <c r="AC434" s="228"/>
      <c r="AD434" s="228"/>
      <c r="AE434" s="119" t="s">
        <v>574</v>
      </c>
      <c r="AF434" s="120"/>
      <c r="AG434" s="120"/>
      <c r="AH434" s="121"/>
      <c r="AI434" s="119" t="s">
        <v>574</v>
      </c>
      <c r="AJ434" s="120"/>
      <c r="AK434" s="120"/>
      <c r="AL434" s="120"/>
      <c r="AM434" s="119" t="s">
        <v>574</v>
      </c>
      <c r="AN434" s="120"/>
      <c r="AO434" s="120"/>
      <c r="AP434" s="121"/>
      <c r="AQ434" s="119" t="s">
        <v>578</v>
      </c>
      <c r="AR434" s="120"/>
      <c r="AS434" s="120"/>
      <c r="AT434" s="121"/>
      <c r="AU434" s="120" t="s">
        <v>574</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599</v>
      </c>
      <c r="AF435" s="120"/>
      <c r="AG435" s="120"/>
      <c r="AH435" s="121"/>
      <c r="AI435" s="119" t="s">
        <v>599</v>
      </c>
      <c r="AJ435" s="120"/>
      <c r="AK435" s="120"/>
      <c r="AL435" s="120"/>
      <c r="AM435" s="119" t="s">
        <v>578</v>
      </c>
      <c r="AN435" s="120"/>
      <c r="AO435" s="120"/>
      <c r="AP435" s="121"/>
      <c r="AQ435" s="119" t="s">
        <v>578</v>
      </c>
      <c r="AR435" s="120"/>
      <c r="AS435" s="120"/>
      <c r="AT435" s="121"/>
      <c r="AU435" s="120" t="s">
        <v>606</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customHeight="1" x14ac:dyDescent="0.15">
      <c r="A478" s="999"/>
      <c r="B478" s="256"/>
      <c r="C478" s="255"/>
      <c r="D478" s="256"/>
      <c r="E478" s="170"/>
      <c r="F478" s="171"/>
      <c r="G478" s="235" t="s">
        <v>602</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571</v>
      </c>
      <c r="AC478" s="137"/>
      <c r="AD478" s="137"/>
      <c r="AE478" s="119" t="s">
        <v>599</v>
      </c>
      <c r="AF478" s="120"/>
      <c r="AG478" s="120"/>
      <c r="AH478" s="120"/>
      <c r="AI478" s="119" t="s">
        <v>572</v>
      </c>
      <c r="AJ478" s="120"/>
      <c r="AK478" s="120"/>
      <c r="AL478" s="120"/>
      <c r="AM478" s="119" t="s">
        <v>588</v>
      </c>
      <c r="AN478" s="120"/>
      <c r="AO478" s="120"/>
      <c r="AP478" s="121"/>
      <c r="AQ478" s="119" t="s">
        <v>598</v>
      </c>
      <c r="AR478" s="120"/>
      <c r="AS478" s="120"/>
      <c r="AT478" s="121"/>
      <c r="AU478" s="120" t="s">
        <v>572</v>
      </c>
      <c r="AV478" s="120"/>
      <c r="AW478" s="120"/>
      <c r="AX478" s="219"/>
    </row>
    <row r="479" spans="1:50" ht="23.25"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571</v>
      </c>
      <c r="AC479" s="228"/>
      <c r="AD479" s="228"/>
      <c r="AE479" s="119" t="s">
        <v>578</v>
      </c>
      <c r="AF479" s="120"/>
      <c r="AG479" s="120"/>
      <c r="AH479" s="121"/>
      <c r="AI479" s="119" t="s">
        <v>574</v>
      </c>
      <c r="AJ479" s="120"/>
      <c r="AK479" s="120"/>
      <c r="AL479" s="120"/>
      <c r="AM479" s="119" t="s">
        <v>578</v>
      </c>
      <c r="AN479" s="120"/>
      <c r="AO479" s="120"/>
      <c r="AP479" s="121"/>
      <c r="AQ479" s="119" t="s">
        <v>578</v>
      </c>
      <c r="AR479" s="120"/>
      <c r="AS479" s="120"/>
      <c r="AT479" s="121"/>
      <c r="AU479" s="120" t="s">
        <v>574</v>
      </c>
      <c r="AV479" s="120"/>
      <c r="AW479" s="120"/>
      <c r="AX479" s="219"/>
    </row>
    <row r="480" spans="1:50" ht="23.25"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572</v>
      </c>
      <c r="AF480" s="120"/>
      <c r="AG480" s="120"/>
      <c r="AH480" s="121"/>
      <c r="AI480" s="119" t="s">
        <v>574</v>
      </c>
      <c r="AJ480" s="120"/>
      <c r="AK480" s="120"/>
      <c r="AL480" s="120"/>
      <c r="AM480" s="119" t="s">
        <v>588</v>
      </c>
      <c r="AN480" s="120"/>
      <c r="AO480" s="120"/>
      <c r="AP480" s="121"/>
      <c r="AQ480" s="119" t="s">
        <v>574</v>
      </c>
      <c r="AR480" s="120"/>
      <c r="AS480" s="120"/>
      <c r="AT480" s="121"/>
      <c r="AU480" s="120" t="s">
        <v>574</v>
      </c>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20"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567</v>
      </c>
      <c r="AE702" s="901"/>
      <c r="AF702" s="901"/>
      <c r="AG702" s="890" t="s">
        <v>610</v>
      </c>
      <c r="AH702" s="891"/>
      <c r="AI702" s="891"/>
      <c r="AJ702" s="891"/>
      <c r="AK702" s="891"/>
      <c r="AL702" s="891"/>
      <c r="AM702" s="891"/>
      <c r="AN702" s="891"/>
      <c r="AO702" s="891"/>
      <c r="AP702" s="891"/>
      <c r="AQ702" s="891"/>
      <c r="AR702" s="891"/>
      <c r="AS702" s="891"/>
      <c r="AT702" s="891"/>
      <c r="AU702" s="891"/>
      <c r="AV702" s="891"/>
      <c r="AW702" s="891"/>
      <c r="AX702" s="892"/>
    </row>
    <row r="703" spans="1:50" ht="6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567</v>
      </c>
      <c r="AE703" s="159"/>
      <c r="AF703" s="159"/>
      <c r="AG703" s="669" t="s">
        <v>611</v>
      </c>
      <c r="AH703" s="670"/>
      <c r="AI703" s="670"/>
      <c r="AJ703" s="670"/>
      <c r="AK703" s="670"/>
      <c r="AL703" s="670"/>
      <c r="AM703" s="670"/>
      <c r="AN703" s="670"/>
      <c r="AO703" s="670"/>
      <c r="AP703" s="670"/>
      <c r="AQ703" s="670"/>
      <c r="AR703" s="670"/>
      <c r="AS703" s="670"/>
      <c r="AT703" s="670"/>
      <c r="AU703" s="670"/>
      <c r="AV703" s="670"/>
      <c r="AW703" s="670"/>
      <c r="AX703" s="671"/>
    </row>
    <row r="704" spans="1:50" ht="72.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567</v>
      </c>
      <c r="AE704" s="588"/>
      <c r="AF704" s="588"/>
      <c r="AG704" s="432" t="s">
        <v>612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607</v>
      </c>
      <c r="AE705" s="738"/>
      <c r="AF705" s="738"/>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608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608</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609</v>
      </c>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85.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567</v>
      </c>
      <c r="AE709" s="159"/>
      <c r="AF709" s="159"/>
      <c r="AG709" s="669" t="s">
        <v>614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609</v>
      </c>
      <c r="AE710" s="159"/>
      <c r="AF710" s="159"/>
      <c r="AG710" s="669"/>
      <c r="AH710" s="670"/>
      <c r="AI710" s="670"/>
      <c r="AJ710" s="670"/>
      <c r="AK710" s="670"/>
      <c r="AL710" s="670"/>
      <c r="AM710" s="670"/>
      <c r="AN710" s="670"/>
      <c r="AO710" s="670"/>
      <c r="AP710" s="670"/>
      <c r="AQ710" s="670"/>
      <c r="AR710" s="670"/>
      <c r="AS710" s="670"/>
      <c r="AT710" s="670"/>
      <c r="AU710" s="670"/>
      <c r="AV710" s="670"/>
      <c r="AW710" s="670"/>
      <c r="AX710" s="671"/>
    </row>
    <row r="711" spans="1:50" ht="49.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567</v>
      </c>
      <c r="AE711" s="159"/>
      <c r="AF711" s="159"/>
      <c r="AG711" s="669" t="s">
        <v>615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609</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69"/>
      <c r="AH713" s="670"/>
      <c r="AI713" s="670"/>
      <c r="AJ713" s="670"/>
      <c r="AK713" s="670"/>
      <c r="AL713" s="670"/>
      <c r="AM713" s="670"/>
      <c r="AN713" s="670"/>
      <c r="AO713" s="670"/>
      <c r="AP713" s="670"/>
      <c r="AQ713" s="670"/>
      <c r="AR713" s="670"/>
      <c r="AS713" s="670"/>
      <c r="AT713" s="670"/>
      <c r="AU713" s="670"/>
      <c r="AV713" s="670"/>
      <c r="AW713" s="670"/>
      <c r="AX713" s="671"/>
    </row>
    <row r="714" spans="1:50" ht="35.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567</v>
      </c>
      <c r="AE714" s="594"/>
      <c r="AF714" s="595"/>
      <c r="AG714" s="694" t="s">
        <v>616</v>
      </c>
      <c r="AH714" s="695"/>
      <c r="AI714" s="695"/>
      <c r="AJ714" s="695"/>
      <c r="AK714" s="695"/>
      <c r="AL714" s="695"/>
      <c r="AM714" s="695"/>
      <c r="AN714" s="695"/>
      <c r="AO714" s="695"/>
      <c r="AP714" s="695"/>
      <c r="AQ714" s="695"/>
      <c r="AR714" s="695"/>
      <c r="AS714" s="695"/>
      <c r="AT714" s="695"/>
      <c r="AU714" s="695"/>
      <c r="AV714" s="695"/>
      <c r="AW714" s="695"/>
      <c r="AX714" s="696"/>
    </row>
    <row r="715" spans="1:50" ht="43.5"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607</v>
      </c>
      <c r="AE715" s="673"/>
      <c r="AF715" s="782"/>
      <c r="AG715" s="528" t="s">
        <v>617</v>
      </c>
      <c r="AH715" s="529"/>
      <c r="AI715" s="529"/>
      <c r="AJ715" s="529"/>
      <c r="AK715" s="529"/>
      <c r="AL715" s="529"/>
      <c r="AM715" s="529"/>
      <c r="AN715" s="529"/>
      <c r="AO715" s="529"/>
      <c r="AP715" s="529"/>
      <c r="AQ715" s="529"/>
      <c r="AR715" s="529"/>
      <c r="AS715" s="529"/>
      <c r="AT715" s="529"/>
      <c r="AU715" s="529"/>
      <c r="AV715" s="529"/>
      <c r="AW715" s="529"/>
      <c r="AX715" s="530"/>
    </row>
    <row r="716" spans="1:50" ht="66.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567</v>
      </c>
      <c r="AE716" s="764"/>
      <c r="AF716" s="764"/>
      <c r="AG716" s="669" t="s">
        <v>618</v>
      </c>
      <c r="AH716" s="670"/>
      <c r="AI716" s="670"/>
      <c r="AJ716" s="670"/>
      <c r="AK716" s="670"/>
      <c r="AL716" s="670"/>
      <c r="AM716" s="670"/>
      <c r="AN716" s="670"/>
      <c r="AO716" s="670"/>
      <c r="AP716" s="670"/>
      <c r="AQ716" s="670"/>
      <c r="AR716" s="670"/>
      <c r="AS716" s="670"/>
      <c r="AT716" s="670"/>
      <c r="AU716" s="670"/>
      <c r="AV716" s="670"/>
      <c r="AW716" s="670"/>
      <c r="AX716" s="671"/>
    </row>
    <row r="717" spans="1:50" ht="40.5"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607</v>
      </c>
      <c r="AE717" s="159"/>
      <c r="AF717" s="159"/>
      <c r="AG717" s="669" t="s">
        <v>619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609</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567</v>
      </c>
      <c r="AE719" s="673"/>
      <c r="AF719" s="673"/>
      <c r="AG719" s="164" t="s">
        <v>620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2" t="s">
        <v>630</v>
      </c>
      <c r="D721" s="923"/>
      <c r="E721" s="923"/>
      <c r="F721" s="924"/>
      <c r="G721" s="942"/>
      <c r="H721" s="943"/>
      <c r="I721" s="82" t="str">
        <f>IF(OR(G721="　", G721=""), "", "-")</f>
        <v/>
      </c>
      <c r="J721" s="921">
        <v>746</v>
      </c>
      <c r="K721" s="921"/>
      <c r="L721" s="82" t="str">
        <f>IF(M721="","","-")</f>
        <v/>
      </c>
      <c r="M721" s="83"/>
      <c r="N721" s="918" t="s">
        <v>656</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648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649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654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72.75" customHeight="1" thickBot="1" x14ac:dyDescent="0.2">
      <c r="A733" s="754" t="s">
        <v>651</v>
      </c>
      <c r="B733" s="755"/>
      <c r="C733" s="755"/>
      <c r="D733" s="755"/>
      <c r="E733" s="756"/>
      <c r="F733" s="771" t="s">
        <v>653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621</v>
      </c>
      <c r="F737" s="103"/>
      <c r="G737" s="103"/>
      <c r="H737" s="103"/>
      <c r="I737" s="103"/>
      <c r="J737" s="103"/>
      <c r="K737" s="103"/>
      <c r="L737" s="103"/>
      <c r="M737" s="103"/>
      <c r="N737" s="109" t="s">
        <v>404</v>
      </c>
      <c r="O737" s="109"/>
      <c r="P737" s="109"/>
      <c r="Q737" s="109"/>
      <c r="R737" s="103" t="s">
        <v>622</v>
      </c>
      <c r="S737" s="103"/>
      <c r="T737" s="103"/>
      <c r="U737" s="103"/>
      <c r="V737" s="103"/>
      <c r="W737" s="103"/>
      <c r="X737" s="103"/>
      <c r="Y737" s="103"/>
      <c r="Z737" s="103"/>
      <c r="AA737" s="109" t="s">
        <v>403</v>
      </c>
      <c r="AB737" s="109"/>
      <c r="AC737" s="109"/>
      <c r="AD737" s="109"/>
      <c r="AE737" s="103" t="s">
        <v>623</v>
      </c>
      <c r="AF737" s="103"/>
      <c r="AG737" s="103"/>
      <c r="AH737" s="103"/>
      <c r="AI737" s="103"/>
      <c r="AJ737" s="103"/>
      <c r="AK737" s="103"/>
      <c r="AL737" s="103"/>
      <c r="AM737" s="103"/>
      <c r="AN737" s="109" t="s">
        <v>402</v>
      </c>
      <c r="AO737" s="109"/>
      <c r="AP737" s="109"/>
      <c r="AQ737" s="109"/>
      <c r="AR737" s="110" t="s">
        <v>624</v>
      </c>
      <c r="AS737" s="111"/>
      <c r="AT737" s="111"/>
      <c r="AU737" s="111"/>
      <c r="AV737" s="111"/>
      <c r="AW737" s="111"/>
      <c r="AX737" s="112"/>
      <c r="AY737" s="88"/>
      <c r="AZ737" s="88"/>
    </row>
    <row r="738" spans="1:52" ht="24.75" customHeight="1" x14ac:dyDescent="0.15">
      <c r="A738" s="100" t="s">
        <v>401</v>
      </c>
      <c r="B738" s="101"/>
      <c r="C738" s="101"/>
      <c r="D738" s="102"/>
      <c r="E738" s="103" t="s">
        <v>625</v>
      </c>
      <c r="F738" s="103"/>
      <c r="G738" s="103"/>
      <c r="H738" s="103"/>
      <c r="I738" s="103"/>
      <c r="J738" s="103"/>
      <c r="K738" s="103"/>
      <c r="L738" s="103"/>
      <c r="M738" s="103"/>
      <c r="N738" s="109" t="s">
        <v>400</v>
      </c>
      <c r="O738" s="109"/>
      <c r="P738" s="109"/>
      <c r="Q738" s="109"/>
      <c r="R738" s="103" t="s">
        <v>626</v>
      </c>
      <c r="S738" s="103"/>
      <c r="T738" s="103"/>
      <c r="U738" s="103"/>
      <c r="V738" s="103"/>
      <c r="W738" s="103"/>
      <c r="X738" s="103"/>
      <c r="Y738" s="103"/>
      <c r="Z738" s="103"/>
      <c r="AA738" s="109" t="s">
        <v>399</v>
      </c>
      <c r="AB738" s="109"/>
      <c r="AC738" s="109"/>
      <c r="AD738" s="109"/>
      <c r="AE738" s="103" t="s">
        <v>627</v>
      </c>
      <c r="AF738" s="103"/>
      <c r="AG738" s="103"/>
      <c r="AH738" s="103"/>
      <c r="AI738" s="103"/>
      <c r="AJ738" s="103"/>
      <c r="AK738" s="103"/>
      <c r="AL738" s="103"/>
      <c r="AM738" s="103"/>
      <c r="AN738" s="109" t="s">
        <v>398</v>
      </c>
      <c r="AO738" s="109"/>
      <c r="AP738" s="109"/>
      <c r="AQ738" s="109"/>
      <c r="AR738" s="110" t="s">
        <v>628</v>
      </c>
      <c r="AS738" s="111"/>
      <c r="AT738" s="111"/>
      <c r="AU738" s="111"/>
      <c r="AV738" s="111"/>
      <c r="AW738" s="111"/>
      <c r="AX738" s="112"/>
    </row>
    <row r="739" spans="1:52" ht="24.75" customHeight="1" x14ac:dyDescent="0.15">
      <c r="A739" s="100" t="s">
        <v>397</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630</v>
      </c>
      <c r="F740" s="125"/>
      <c r="G740" s="125"/>
      <c r="H740" s="92" t="str">
        <f>IF(E740="", "", "(")</f>
        <v>(</v>
      </c>
      <c r="I740" s="125"/>
      <c r="J740" s="125"/>
      <c r="K740" s="92" t="str">
        <f>IF(OR(I740="　", I740=""), "", "-")</f>
        <v/>
      </c>
      <c r="L740" s="126">
        <v>569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4.2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4.2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631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8"/>
      <c r="C782" s="768"/>
      <c r="D782" s="768"/>
      <c r="E782" s="768"/>
      <c r="F782" s="769"/>
      <c r="G782" s="453" t="s">
        <v>632</v>
      </c>
      <c r="H782" s="454"/>
      <c r="I782" s="454"/>
      <c r="J782" s="454"/>
      <c r="K782" s="455"/>
      <c r="L782" s="456" t="s">
        <v>632</v>
      </c>
      <c r="M782" s="457"/>
      <c r="N782" s="457"/>
      <c r="O782" s="457"/>
      <c r="P782" s="457"/>
      <c r="Q782" s="457"/>
      <c r="R782" s="457"/>
      <c r="S782" s="457"/>
      <c r="T782" s="457"/>
      <c r="U782" s="457"/>
      <c r="V782" s="457"/>
      <c r="W782" s="457"/>
      <c r="X782" s="458"/>
      <c r="Y782" s="459">
        <v>3.9</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30" customHeight="1" x14ac:dyDescent="0.15">
      <c r="A783" s="558"/>
      <c r="B783" s="768"/>
      <c r="C783" s="768"/>
      <c r="D783" s="768"/>
      <c r="E783" s="768"/>
      <c r="F783" s="769"/>
      <c r="G783" s="352" t="s">
        <v>633</v>
      </c>
      <c r="H783" s="353"/>
      <c r="I783" s="353"/>
      <c r="J783" s="353"/>
      <c r="K783" s="354"/>
      <c r="L783" s="405" t="s">
        <v>635</v>
      </c>
      <c r="M783" s="406"/>
      <c r="N783" s="406"/>
      <c r="O783" s="406"/>
      <c r="P783" s="406"/>
      <c r="Q783" s="406"/>
      <c r="R783" s="406"/>
      <c r="S783" s="406"/>
      <c r="T783" s="406"/>
      <c r="U783" s="406"/>
      <c r="V783" s="406"/>
      <c r="W783" s="406"/>
      <c r="X783" s="407"/>
      <c r="Y783" s="402">
        <v>0.7</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68"/>
      <c r="C784" s="768"/>
      <c r="D784" s="768"/>
      <c r="E784" s="768"/>
      <c r="F784" s="769"/>
      <c r="G784" s="352" t="s">
        <v>634</v>
      </c>
      <c r="H784" s="353"/>
      <c r="I784" s="353"/>
      <c r="J784" s="353"/>
      <c r="K784" s="354"/>
      <c r="L784" s="405" t="s">
        <v>636</v>
      </c>
      <c r="M784" s="406"/>
      <c r="N784" s="406"/>
      <c r="O784" s="406"/>
      <c r="P784" s="406"/>
      <c r="Q784" s="406"/>
      <c r="R784" s="406"/>
      <c r="S784" s="406"/>
      <c r="T784" s="406"/>
      <c r="U784" s="406"/>
      <c r="V784" s="406"/>
      <c r="W784" s="406"/>
      <c r="X784" s="407"/>
      <c r="Y784" s="402">
        <v>0.4</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87" customHeight="1" x14ac:dyDescent="0.15">
      <c r="A838" s="408">
        <v>1</v>
      </c>
      <c r="B838" s="408">
        <v>1</v>
      </c>
      <c r="C838" s="428" t="s">
        <v>637</v>
      </c>
      <c r="D838" s="422"/>
      <c r="E838" s="422"/>
      <c r="F838" s="422"/>
      <c r="G838" s="422"/>
      <c r="H838" s="422"/>
      <c r="I838" s="422"/>
      <c r="J838" s="423">
        <v>4010405009912</v>
      </c>
      <c r="K838" s="424"/>
      <c r="L838" s="424"/>
      <c r="M838" s="424"/>
      <c r="N838" s="424"/>
      <c r="O838" s="424"/>
      <c r="P838" s="321" t="s">
        <v>638</v>
      </c>
      <c r="Q838" s="321"/>
      <c r="R838" s="321"/>
      <c r="S838" s="321"/>
      <c r="T838" s="321"/>
      <c r="U838" s="321"/>
      <c r="V838" s="321"/>
      <c r="W838" s="321"/>
      <c r="X838" s="321"/>
      <c r="Y838" s="322">
        <v>5</v>
      </c>
      <c r="Z838" s="323"/>
      <c r="AA838" s="323"/>
      <c r="AB838" s="324"/>
      <c r="AC838" s="332" t="s">
        <v>383</v>
      </c>
      <c r="AD838" s="427"/>
      <c r="AE838" s="427"/>
      <c r="AF838" s="427"/>
      <c r="AG838" s="427"/>
      <c r="AH838" s="425">
        <v>1</v>
      </c>
      <c r="AI838" s="426"/>
      <c r="AJ838" s="426"/>
      <c r="AK838" s="426"/>
      <c r="AL838" s="329" t="s">
        <v>571</v>
      </c>
      <c r="AM838" s="330"/>
      <c r="AN838" s="330"/>
      <c r="AO838" s="331"/>
      <c r="AP838" s="325" t="s">
        <v>571</v>
      </c>
      <c r="AQ838" s="325"/>
      <c r="AR838" s="325"/>
      <c r="AS838" s="325"/>
      <c r="AT838" s="325"/>
      <c r="AU838" s="325"/>
      <c r="AV838" s="325"/>
      <c r="AW838" s="325"/>
      <c r="AX838" s="325"/>
    </row>
    <row r="839" spans="1:50" ht="87" customHeight="1" x14ac:dyDescent="0.15">
      <c r="A839" s="408">
        <v>2</v>
      </c>
      <c r="B839" s="408">
        <v>1</v>
      </c>
      <c r="C839" s="428" t="s">
        <v>644</v>
      </c>
      <c r="D839" s="422"/>
      <c r="E839" s="422"/>
      <c r="F839" s="422"/>
      <c r="G839" s="422"/>
      <c r="H839" s="422"/>
      <c r="I839" s="422"/>
      <c r="J839" s="423">
        <v>5240005001642</v>
      </c>
      <c r="K839" s="424"/>
      <c r="L839" s="424"/>
      <c r="M839" s="424"/>
      <c r="N839" s="424"/>
      <c r="O839" s="424"/>
      <c r="P839" s="321" t="s">
        <v>638</v>
      </c>
      <c r="Q839" s="321"/>
      <c r="R839" s="321"/>
      <c r="S839" s="321"/>
      <c r="T839" s="321"/>
      <c r="U839" s="321"/>
      <c r="V839" s="321"/>
      <c r="W839" s="321"/>
      <c r="X839" s="321"/>
      <c r="Y839" s="322">
        <v>3</v>
      </c>
      <c r="Z839" s="323"/>
      <c r="AA839" s="323"/>
      <c r="AB839" s="324"/>
      <c r="AC839" s="332" t="s">
        <v>383</v>
      </c>
      <c r="AD839" s="332"/>
      <c r="AE839" s="332"/>
      <c r="AF839" s="332"/>
      <c r="AG839" s="332"/>
      <c r="AH839" s="425">
        <v>1</v>
      </c>
      <c r="AI839" s="426"/>
      <c r="AJ839" s="426"/>
      <c r="AK839" s="426"/>
      <c r="AL839" s="329" t="s">
        <v>571</v>
      </c>
      <c r="AM839" s="330"/>
      <c r="AN839" s="330"/>
      <c r="AO839" s="331"/>
      <c r="AP839" s="325" t="s">
        <v>571</v>
      </c>
      <c r="AQ839" s="325"/>
      <c r="AR839" s="325"/>
      <c r="AS839" s="325"/>
      <c r="AT839" s="325"/>
      <c r="AU839" s="325"/>
      <c r="AV839" s="325"/>
      <c r="AW839" s="325"/>
      <c r="AX839" s="325"/>
    </row>
    <row r="840" spans="1:50" ht="87" customHeight="1" x14ac:dyDescent="0.15">
      <c r="A840" s="408">
        <v>3</v>
      </c>
      <c r="B840" s="408">
        <v>1</v>
      </c>
      <c r="C840" s="428" t="s">
        <v>645</v>
      </c>
      <c r="D840" s="422"/>
      <c r="E840" s="422"/>
      <c r="F840" s="422"/>
      <c r="G840" s="422"/>
      <c r="H840" s="422"/>
      <c r="I840" s="422"/>
      <c r="J840" s="423">
        <v>6120005014820</v>
      </c>
      <c r="K840" s="424"/>
      <c r="L840" s="424"/>
      <c r="M840" s="424"/>
      <c r="N840" s="424"/>
      <c r="O840" s="424"/>
      <c r="P840" s="429" t="s">
        <v>638</v>
      </c>
      <c r="Q840" s="321"/>
      <c r="R840" s="321"/>
      <c r="S840" s="321"/>
      <c r="T840" s="321"/>
      <c r="U840" s="321"/>
      <c r="V840" s="321"/>
      <c r="W840" s="321"/>
      <c r="X840" s="321"/>
      <c r="Y840" s="322">
        <v>3</v>
      </c>
      <c r="Z840" s="323"/>
      <c r="AA840" s="323"/>
      <c r="AB840" s="324"/>
      <c r="AC840" s="332" t="s">
        <v>383</v>
      </c>
      <c r="AD840" s="332"/>
      <c r="AE840" s="332"/>
      <c r="AF840" s="332"/>
      <c r="AG840" s="332"/>
      <c r="AH840" s="327">
        <v>1</v>
      </c>
      <c r="AI840" s="328"/>
      <c r="AJ840" s="328"/>
      <c r="AK840" s="328"/>
      <c r="AL840" s="329" t="s">
        <v>571</v>
      </c>
      <c r="AM840" s="330"/>
      <c r="AN840" s="330"/>
      <c r="AO840" s="331"/>
      <c r="AP840" s="325" t="s">
        <v>571</v>
      </c>
      <c r="AQ840" s="325"/>
      <c r="AR840" s="325"/>
      <c r="AS840" s="325"/>
      <c r="AT840" s="325"/>
      <c r="AU840" s="325"/>
      <c r="AV840" s="325"/>
      <c r="AW840" s="325"/>
      <c r="AX840" s="325"/>
    </row>
    <row r="841" spans="1:50" ht="87" customHeight="1" x14ac:dyDescent="0.15">
      <c r="A841" s="408">
        <v>4</v>
      </c>
      <c r="B841" s="408">
        <v>1</v>
      </c>
      <c r="C841" s="428" t="s">
        <v>646</v>
      </c>
      <c r="D841" s="422"/>
      <c r="E841" s="422"/>
      <c r="F841" s="422"/>
      <c r="G841" s="422"/>
      <c r="H841" s="422"/>
      <c r="I841" s="422"/>
      <c r="J841" s="423">
        <v>1430005000678</v>
      </c>
      <c r="K841" s="424"/>
      <c r="L841" s="424"/>
      <c r="M841" s="424"/>
      <c r="N841" s="424"/>
      <c r="O841" s="424"/>
      <c r="P841" s="429" t="s">
        <v>638</v>
      </c>
      <c r="Q841" s="321"/>
      <c r="R841" s="321"/>
      <c r="S841" s="321"/>
      <c r="T841" s="321"/>
      <c r="U841" s="321"/>
      <c r="V841" s="321"/>
      <c r="W841" s="321"/>
      <c r="X841" s="321"/>
      <c r="Y841" s="322">
        <v>3</v>
      </c>
      <c r="Z841" s="323"/>
      <c r="AA841" s="323"/>
      <c r="AB841" s="324"/>
      <c r="AC841" s="332" t="s">
        <v>383</v>
      </c>
      <c r="AD841" s="332"/>
      <c r="AE841" s="332"/>
      <c r="AF841" s="332"/>
      <c r="AG841" s="332"/>
      <c r="AH841" s="327">
        <v>1</v>
      </c>
      <c r="AI841" s="328"/>
      <c r="AJ841" s="328"/>
      <c r="AK841" s="328"/>
      <c r="AL841" s="329" t="s">
        <v>571</v>
      </c>
      <c r="AM841" s="330"/>
      <c r="AN841" s="330"/>
      <c r="AO841" s="331"/>
      <c r="AP841" s="325" t="s">
        <v>571</v>
      </c>
      <c r="AQ841" s="325"/>
      <c r="AR841" s="325"/>
      <c r="AS841" s="325"/>
      <c r="AT841" s="325"/>
      <c r="AU841" s="325"/>
      <c r="AV841" s="325"/>
      <c r="AW841" s="325"/>
      <c r="AX841" s="325"/>
    </row>
    <row r="842" spans="1:50" ht="87" customHeight="1" x14ac:dyDescent="0.15">
      <c r="A842" s="408">
        <v>5</v>
      </c>
      <c r="B842" s="408">
        <v>1</v>
      </c>
      <c r="C842" s="428" t="s">
        <v>647</v>
      </c>
      <c r="D842" s="422"/>
      <c r="E842" s="422"/>
      <c r="F842" s="422"/>
      <c r="G842" s="422"/>
      <c r="H842" s="422"/>
      <c r="I842" s="422"/>
      <c r="J842" s="423">
        <v>6180005002745</v>
      </c>
      <c r="K842" s="424"/>
      <c r="L842" s="424"/>
      <c r="M842" s="424"/>
      <c r="N842" s="424"/>
      <c r="O842" s="424"/>
      <c r="P842" s="321" t="s">
        <v>638</v>
      </c>
      <c r="Q842" s="321"/>
      <c r="R842" s="321"/>
      <c r="S842" s="321"/>
      <c r="T842" s="321"/>
      <c r="U842" s="321"/>
      <c r="V842" s="321"/>
      <c r="W842" s="321"/>
      <c r="X842" s="321"/>
      <c r="Y842" s="322">
        <v>2</v>
      </c>
      <c r="Z842" s="323"/>
      <c r="AA842" s="323"/>
      <c r="AB842" s="324"/>
      <c r="AC842" s="326" t="s">
        <v>383</v>
      </c>
      <c r="AD842" s="326"/>
      <c r="AE842" s="326"/>
      <c r="AF842" s="326"/>
      <c r="AG842" s="326"/>
      <c r="AH842" s="327">
        <v>1</v>
      </c>
      <c r="AI842" s="328"/>
      <c r="AJ842" s="328"/>
      <c r="AK842" s="328"/>
      <c r="AL842" s="329" t="s">
        <v>571</v>
      </c>
      <c r="AM842" s="330"/>
      <c r="AN842" s="330"/>
      <c r="AO842" s="331"/>
      <c r="AP842" s="325" t="s">
        <v>571</v>
      </c>
      <c r="AQ842" s="325"/>
      <c r="AR842" s="325"/>
      <c r="AS842" s="325"/>
      <c r="AT842" s="325"/>
      <c r="AU842" s="325"/>
      <c r="AV842" s="325"/>
      <c r="AW842" s="325"/>
      <c r="AX842" s="325"/>
    </row>
    <row r="843" spans="1:50" ht="87" customHeight="1" x14ac:dyDescent="0.15">
      <c r="A843" s="408">
        <v>6</v>
      </c>
      <c r="B843" s="408">
        <v>1</v>
      </c>
      <c r="C843" s="428" t="s">
        <v>642</v>
      </c>
      <c r="D843" s="422"/>
      <c r="E843" s="422"/>
      <c r="F843" s="422"/>
      <c r="G843" s="422"/>
      <c r="H843" s="422"/>
      <c r="I843" s="422"/>
      <c r="J843" s="423">
        <v>9290005001089</v>
      </c>
      <c r="K843" s="424"/>
      <c r="L843" s="424"/>
      <c r="M843" s="424"/>
      <c r="N843" s="424"/>
      <c r="O843" s="424"/>
      <c r="P843" s="321" t="s">
        <v>638</v>
      </c>
      <c r="Q843" s="321"/>
      <c r="R843" s="321"/>
      <c r="S843" s="321"/>
      <c r="T843" s="321"/>
      <c r="U843" s="321"/>
      <c r="V843" s="321"/>
      <c r="W843" s="321"/>
      <c r="X843" s="321"/>
      <c r="Y843" s="322">
        <v>2</v>
      </c>
      <c r="Z843" s="323"/>
      <c r="AA843" s="323"/>
      <c r="AB843" s="324"/>
      <c r="AC843" s="326" t="s">
        <v>383</v>
      </c>
      <c r="AD843" s="326"/>
      <c r="AE843" s="326"/>
      <c r="AF843" s="326"/>
      <c r="AG843" s="326"/>
      <c r="AH843" s="327">
        <v>1</v>
      </c>
      <c r="AI843" s="328"/>
      <c r="AJ843" s="328"/>
      <c r="AK843" s="328"/>
      <c r="AL843" s="329" t="s">
        <v>571</v>
      </c>
      <c r="AM843" s="330"/>
      <c r="AN843" s="330"/>
      <c r="AO843" s="331"/>
      <c r="AP843" s="325" t="s">
        <v>571</v>
      </c>
      <c r="AQ843" s="325"/>
      <c r="AR843" s="325"/>
      <c r="AS843" s="325"/>
      <c r="AT843" s="325"/>
      <c r="AU843" s="325"/>
      <c r="AV843" s="325"/>
      <c r="AW843" s="325"/>
      <c r="AX843" s="325"/>
    </row>
    <row r="844" spans="1:50" ht="87" customHeight="1" x14ac:dyDescent="0.15">
      <c r="A844" s="408">
        <v>7</v>
      </c>
      <c r="B844" s="408">
        <v>1</v>
      </c>
      <c r="C844" s="428" t="s">
        <v>643</v>
      </c>
      <c r="D844" s="422"/>
      <c r="E844" s="422"/>
      <c r="F844" s="422"/>
      <c r="G844" s="422"/>
      <c r="H844" s="422"/>
      <c r="I844" s="422"/>
      <c r="J844" s="423">
        <v>2370005001491</v>
      </c>
      <c r="K844" s="424"/>
      <c r="L844" s="424"/>
      <c r="M844" s="424"/>
      <c r="N844" s="424"/>
      <c r="O844" s="424"/>
      <c r="P844" s="321" t="s">
        <v>638</v>
      </c>
      <c r="Q844" s="321"/>
      <c r="R844" s="321"/>
      <c r="S844" s="321"/>
      <c r="T844" s="321"/>
      <c r="U844" s="321"/>
      <c r="V844" s="321"/>
      <c r="W844" s="321"/>
      <c r="X844" s="321"/>
      <c r="Y844" s="322">
        <v>2</v>
      </c>
      <c r="Z844" s="323"/>
      <c r="AA844" s="323"/>
      <c r="AB844" s="324"/>
      <c r="AC844" s="326" t="s">
        <v>383</v>
      </c>
      <c r="AD844" s="326"/>
      <c r="AE844" s="326"/>
      <c r="AF844" s="326"/>
      <c r="AG844" s="326"/>
      <c r="AH844" s="327">
        <v>1</v>
      </c>
      <c r="AI844" s="328"/>
      <c r="AJ844" s="328"/>
      <c r="AK844" s="328"/>
      <c r="AL844" s="329" t="s">
        <v>571</v>
      </c>
      <c r="AM844" s="330"/>
      <c r="AN844" s="330"/>
      <c r="AO844" s="331"/>
      <c r="AP844" s="325" t="s">
        <v>571</v>
      </c>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265" t="s">
        <v>639</v>
      </c>
      <c r="F1103" s="897"/>
      <c r="G1103" s="897"/>
      <c r="H1103" s="897"/>
      <c r="I1103" s="897"/>
      <c r="J1103" s="423" t="s">
        <v>640</v>
      </c>
      <c r="K1103" s="424"/>
      <c r="L1103" s="424"/>
      <c r="M1103" s="424"/>
      <c r="N1103" s="424"/>
      <c r="O1103" s="424"/>
      <c r="P1103" s="429" t="s">
        <v>602</v>
      </c>
      <c r="Q1103" s="321"/>
      <c r="R1103" s="321"/>
      <c r="S1103" s="321"/>
      <c r="T1103" s="321"/>
      <c r="U1103" s="321"/>
      <c r="V1103" s="321"/>
      <c r="W1103" s="321"/>
      <c r="X1103" s="321"/>
      <c r="Y1103" s="322" t="s">
        <v>639</v>
      </c>
      <c r="Z1103" s="323"/>
      <c r="AA1103" s="323"/>
      <c r="AB1103" s="324"/>
      <c r="AC1103" s="326"/>
      <c r="AD1103" s="326"/>
      <c r="AE1103" s="326"/>
      <c r="AF1103" s="326"/>
      <c r="AG1103" s="326"/>
      <c r="AH1103" s="327" t="s">
        <v>602</v>
      </c>
      <c r="AI1103" s="328"/>
      <c r="AJ1103" s="328"/>
      <c r="AK1103" s="328"/>
      <c r="AL1103" s="329" t="s">
        <v>641</v>
      </c>
      <c r="AM1103" s="330"/>
      <c r="AN1103" s="330"/>
      <c r="AO1103" s="331"/>
      <c r="AP1103" s="325" t="s">
        <v>641</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3">
    <cfRule type="expression" dxfId="2803" priority="13893">
      <formula>IF(RIGHT(TEXT(Y783,"0.#"),1)=".",FALSE,TRUE)</formula>
    </cfRule>
    <cfRule type="expression" dxfId="2802" priority="13894">
      <formula>IF(RIGHT(TEXT(Y783,"0.#"),1)=".",TRUE,FALSE)</formula>
    </cfRule>
  </conditionalFormatting>
  <conditionalFormatting sqref="Y792">
    <cfRule type="expression" dxfId="2801" priority="13889">
      <formula>IF(RIGHT(TEXT(Y792,"0.#"),1)=".",FALSE,TRUE)</formula>
    </cfRule>
    <cfRule type="expression" dxfId="2800" priority="13890">
      <formula>IF(RIGHT(TEXT(Y792,"0.#"),1)=".",TRUE,FALSE)</formula>
    </cfRule>
  </conditionalFormatting>
  <conditionalFormatting sqref="Y823:Y830 Y821 Y810:Y817 Y808 Y797:Y804 Y795">
    <cfRule type="expression" dxfId="2799" priority="13671">
      <formula>IF(RIGHT(TEXT(Y795,"0.#"),1)=".",FALSE,TRUE)</formula>
    </cfRule>
    <cfRule type="expression" dxfId="2798" priority="13672">
      <formula>IF(RIGHT(TEXT(Y795,"0.#"),1)=".",TRUE,FALSE)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4:Y791 Y782">
    <cfRule type="expression" dxfId="2791" priority="13695">
      <formula>IF(RIGHT(TEXT(Y782,"0.#"),1)=".",FALSE,TRUE)</formula>
    </cfRule>
    <cfRule type="expression" dxfId="2790" priority="13696">
      <formula>IF(RIGHT(TEXT(Y782,"0.#"),1)=".",TRUE,FALSE)</formula>
    </cfRule>
  </conditionalFormatting>
  <conditionalFormatting sqref="AU783">
    <cfRule type="expression" dxfId="2789" priority="13693">
      <formula>IF(RIGHT(TEXT(AU783,"0.#"),1)=".",FALSE,TRUE)</formula>
    </cfRule>
    <cfRule type="expression" dxfId="2788" priority="13694">
      <formula>IF(RIGHT(TEXT(AU783,"0.#"),1)=".",TRUE,FALSE)</formula>
    </cfRule>
  </conditionalFormatting>
  <conditionalFormatting sqref="AU792">
    <cfRule type="expression" dxfId="2787" priority="13691">
      <formula>IF(RIGHT(TEXT(AU792,"0.#"),1)=".",FALSE,TRUE)</formula>
    </cfRule>
    <cfRule type="expression" dxfId="2786" priority="13692">
      <formula>IF(RIGHT(TEXT(AU792,"0.#"),1)=".",TRUE,FALSE)</formula>
    </cfRule>
  </conditionalFormatting>
  <conditionalFormatting sqref="AU784:AU791 AU782">
    <cfRule type="expression" dxfId="2785" priority="13689">
      <formula>IF(RIGHT(TEXT(AU782,"0.#"),1)=".",FALSE,TRUE)</formula>
    </cfRule>
    <cfRule type="expression" dxfId="2784" priority="13690">
      <formula>IF(RIGHT(TEXT(AU782,"0.#"),1)=".",TRUE,FALSE)</formula>
    </cfRule>
  </conditionalFormatting>
  <conditionalFormatting sqref="Y822 Y809 Y796">
    <cfRule type="expression" dxfId="2783" priority="13675">
      <formula>IF(RIGHT(TEXT(Y796,"0.#"),1)=".",FALSE,TRUE)</formula>
    </cfRule>
    <cfRule type="expression" dxfId="2782" priority="13676">
      <formula>IF(RIGHT(TEXT(Y796,"0.#"),1)=".",TRUE,FALSE)</formula>
    </cfRule>
  </conditionalFormatting>
  <conditionalFormatting sqref="Y831 Y818 Y805">
    <cfRule type="expression" dxfId="2781" priority="13673">
      <formula>IF(RIGHT(TEXT(Y805,"0.#"),1)=".",FALSE,TRUE)</formula>
    </cfRule>
    <cfRule type="expression" dxfId="2780" priority="13674">
      <formula>IF(RIGHT(TEXT(Y805,"0.#"),1)=".",TRUE,FALSE)</formula>
    </cfRule>
  </conditionalFormatting>
  <conditionalFormatting sqref="AU822 AU809 AU796">
    <cfRule type="expression" dxfId="2779" priority="13669">
      <formula>IF(RIGHT(TEXT(AU796,"0.#"),1)=".",FALSE,TRUE)</formula>
    </cfRule>
    <cfRule type="expression" dxfId="2778" priority="13670">
      <formula>IF(RIGHT(TEXT(AU796,"0.#"),1)=".",TRUE,FALSE)</formula>
    </cfRule>
  </conditionalFormatting>
  <conditionalFormatting sqref="AU831 AU818 AU805">
    <cfRule type="expression" dxfId="2777" priority="13667">
      <formula>IF(RIGHT(TEXT(AU805,"0.#"),1)=".",FALSE,TRUE)</formula>
    </cfRule>
    <cfRule type="expression" dxfId="2776" priority="13668">
      <formula>IF(RIGHT(TEXT(AU805,"0.#"),1)=".",TRUE,FALSE)</formula>
    </cfRule>
  </conditionalFormatting>
  <conditionalFormatting sqref="AU823:AU830 AU821 AU810:AU817 AU808 AU797:AU804 AU795">
    <cfRule type="expression" dxfId="2775" priority="13665">
      <formula>IF(RIGHT(TEXT(AU795,"0.#"),1)=".",FALSE,TRUE)</formula>
    </cfRule>
    <cfRule type="expression" dxfId="2774" priority="13666">
      <formula>IF(RIGHT(TEXT(AU795,"0.#"),1)=".",TRUE,FALSE)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5:AO867">
    <cfRule type="expression" dxfId="2509" priority="6643">
      <formula>IF(AND(AL845&gt;=0, RIGHT(TEXT(AL845,"0.#"),1)&lt;&gt;"."),TRUE,FALSE)</formula>
    </cfRule>
    <cfRule type="expression" dxfId="2508" priority="6644">
      <formula>IF(AND(AL845&gt;=0, RIGHT(TEXT(AL845,"0.#"),1)="."),TRUE,FALSE)</formula>
    </cfRule>
    <cfRule type="expression" dxfId="2507" priority="6645">
      <formula>IF(AND(AL845&lt;0, RIGHT(TEXT(AL845,"0.#"),1)&lt;&gt;"."),TRUE,FALSE)</formula>
    </cfRule>
    <cfRule type="expression" dxfId="2506" priority="6646">
      <formula>IF(AND(AL845&lt;0, RIGHT(TEXT(AL845,"0.#"),1)="."),TRUE,FALSE)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5:Y867">
    <cfRule type="expression" dxfId="2435" priority="2971">
      <formula>IF(RIGHT(TEXT(Y845,"0.#"),1)=".",FALSE,TRUE)</formula>
    </cfRule>
    <cfRule type="expression" dxfId="2434" priority="2972">
      <formula>IF(RIGHT(TEXT(Y845,"0.#"),1)=".",TRUE,FALSE)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4:AO1132">
    <cfRule type="expression" dxfId="2405" priority="2877">
      <formula>IF(AND(AL1104&gt;=0, RIGHT(TEXT(AL1104,"0.#"),1)&lt;&gt;"."),TRUE,FALSE)</formula>
    </cfRule>
    <cfRule type="expression" dxfId="2404" priority="2878">
      <formula>IF(AND(AL1104&gt;=0, RIGHT(TEXT(AL1104,"0.#"),1)="."),TRUE,FALSE)</formula>
    </cfRule>
    <cfRule type="expression" dxfId="2403" priority="2879">
      <formula>IF(AND(AL1104&lt;0, RIGHT(TEXT(AL1104,"0.#"),1)&lt;&gt;"."),TRUE,FALSE)</formula>
    </cfRule>
    <cfRule type="expression" dxfId="2402" priority="2880">
      <formula>IF(AND(AL1104&lt;0, RIGHT(TEXT(AL1104,"0.#"),1)="."),TRUE,FALSE)</formula>
    </cfRule>
  </conditionalFormatting>
  <conditionalFormatting sqref="Y1104:Y1132">
    <cfRule type="expression" dxfId="2401" priority="2875">
      <formula>IF(RIGHT(TEXT(Y1104,"0.#"),1)=".",FALSE,TRUE)</formula>
    </cfRule>
    <cfRule type="expression" dxfId="2400" priority="2876">
      <formula>IF(RIGHT(TEXT(Y1104,"0.#"),1)=".",TRUE,FALSE)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0:AO844">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Y844">
    <cfRule type="expression" dxfId="713" priority="13">
      <formula>IF(RIGHT(TEXT(Y840,"0.#"),1)=".",FALSE,TRUE)</formula>
    </cfRule>
    <cfRule type="expression" dxfId="712" priority="14">
      <formula>IF(RIGHT(TEXT(Y840,"0.#"),1)=".",TRUE,FALSE)</formula>
    </cfRule>
  </conditionalFormatting>
  <conditionalFormatting sqref="AL838:AO839">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Y839">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8"/>
      <c r="I4" s="1018"/>
      <c r="J4" s="1018"/>
      <c r="K4" s="1018"/>
      <c r="L4" s="1018"/>
      <c r="M4" s="1018"/>
      <c r="N4" s="1018"/>
      <c r="O4" s="1019"/>
      <c r="P4" s="165"/>
      <c r="Q4" s="1026"/>
      <c r="R4" s="1026"/>
      <c r="S4" s="1026"/>
      <c r="T4" s="1026"/>
      <c r="U4" s="1026"/>
      <c r="V4" s="1026"/>
      <c r="W4" s="1026"/>
      <c r="X4" s="1027"/>
      <c r="Y4" s="1004" t="s">
        <v>12</v>
      </c>
      <c r="Z4" s="1005"/>
      <c r="AA4" s="1006"/>
      <c r="AB4" s="553"/>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7" t="s">
        <v>54</v>
      </c>
      <c r="Z5" s="1001"/>
      <c r="AA5" s="1002"/>
      <c r="AB5" s="524"/>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3"/>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4"/>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3"/>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4"/>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3"/>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4"/>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3"/>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4"/>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3"/>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4"/>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3"/>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4"/>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3"/>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4"/>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3"/>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4"/>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3"/>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4"/>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2020-11-11T06:38:37Z</cp:lastPrinted>
  <dcterms:created xsi:type="dcterms:W3CDTF">2012-03-13T00:50:25Z</dcterms:created>
  <dcterms:modified xsi:type="dcterms:W3CDTF">2020-11-17T05:42:00Z</dcterms:modified>
</cp:coreProperties>
</file>