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4180" windowHeight="10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41" i="3" l="1"/>
  <c r="AM34"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<sst xmlns="http://schemas.openxmlformats.org/spreadsheetml/2006/main" count="3015" uniqueCount="683">
  <si>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</si>
  <si>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</si>
  <si>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</si>
  <si>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</si>
  <si>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</si>
  <si>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</si>
  <si>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</si>
  <si>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</si>
  <si>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</si>
  <si>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</si>
  <si>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</si>
  <si>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</si>
  <si>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</si>
  <si>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</si>
  <si>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</si>
  <si>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</si>
  <si>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</si>
  <si>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</si>
  <si>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</si>
  <si>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</si>
  <si>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</si>
  <si>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</si>
  <si>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</si>
  <si>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</si>
  <si>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</si>
  <si>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</si>
  <si>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</si>
  <si>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</si>
  <si>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</si>
  <si>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</si>
  <si>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</si>
  <si>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</si>
  <si>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</si>
  <si>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</si>
  <si>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</si>
  <si>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</si>
  <si>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</si>
  <si>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</si>
  <si>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</si>
  <si>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</si>
  <si>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</si>
  <si>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</si>
  <si>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</si>
  <si>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</si>
  <si>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</si>
  <si>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</si>
  <si>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</si>
  <si>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</si>
  <si>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</si>
  <si>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</si>
  <si>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</si>
  <si>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</si>
  <si>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</si>
  <si>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</si>
  <si>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</si>
  <si>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</si>
  <si>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</si>
  <si>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</si>
  <si>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</si>
  <si>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</si>
  <si>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</si>
  <si>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</si>
  <si>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</si>
  <si>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</si>
  <si>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</si>
  <si>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</si>
  <si>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</si>
  <si>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</si>
  <si>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</si>
  <si>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</si>
  <si>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</si>
  <si>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</si>
  <si>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</si>
  <si>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</si>
  <si>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</si>
  <si>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</si>
  <si>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</si>
  <si>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</si>
  <si>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</si>
  <si>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</si>
  <si>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</si>
  <si>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</si>
  <si>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</si>
  <si>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</si>
  <si>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</si>
  <si>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</si>
  <si>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</si>
  <si>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</si>
  <si>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</si>
  <si>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</si>
  <si>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</si>
  <si>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</si>
  <si>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</si>
  <si>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</si>
  <si>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</si>
  <si>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</si>
  <si>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</si>
  <si>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</si>
  <si>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</si>
  <si>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</si>
  <si>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</si>
  <si>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</si>
  <si>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</si>
  <si>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</si>
  <si>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</si>
  <si>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</si>
  <si>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</si>
  <si>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</si>
  <si>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</si>
  <si>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</si>
  <si>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</si>
  <si>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</si>
  <si>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</si>
  <si>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</si>
  <si>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</si>
  <si>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</si>
  <si>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</si>
  <si>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</si>
  <si>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</si>
  <si>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</si>
  <si>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</si>
  <si>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</si>
  <si>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</si>
  <si>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</si>
  <si>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</si>
  <si>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</si>
  <si>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</si>
  <si>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</si>
  <si>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</si>
  <si>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</si>
  <si>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</si>
  <si>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</si>
  <si>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</si>
  <si>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</si>
  <si>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</si>
  <si>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</si>
  <si>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</si>
  <si>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</si>
  <si>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</si>
  <si>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</si>
  <si>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</si>
  <si>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</si>
  <si>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</si>
  <si>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</si>
  <si>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</si>
  <si>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</si>
  <si>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</si>
  <si>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</si>
  <si>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</si>
  <si>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</si>
  <si>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</si>
  <si>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</si>
  <si>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</si>
  <si>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</si>
  <si>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</si>
  <si>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</si>
  <si>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</si>
  <si>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</si>
  <si>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</si>
  <si>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</si>
  <si>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</si>
  <si>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</si>
  <si>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</si>
  <si>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</si>
  <si>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</si>
  <si>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</si>
  <si>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</si>
  <si>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</si>
  <si>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</si>
  <si>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</si>
  <si>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</si>
  <si>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</si>
  <si>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</si>
  <si>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</si>
  <si>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</si>
  <si>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</si>
  <si>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</si>
  <si>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</si>
  <si>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</si>
  <si>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</si>
  <si>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</si>
  <si>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</si>
  <si>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</si>
  <si>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</si>
  <si>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</si>
  <si>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</si>
  <si>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</si>
  <si>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</si>
  <si>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</si>
  <si>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</si>
  <si>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</si>
  <si>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</si>
  <si>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</si>
  <si>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</si>
  <si>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</si>
  <si>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</si>
  <si>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</si>
  <si>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</si>
  <si>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</si>
  <si>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</si>
  <si>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</si>
  <si>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</si>
  <si>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</si>
  <si>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</si>
  <si>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</si>
  <si>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</si>
  <si>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</si>
  <si>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</si>
  <si>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</si>
  <si>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</si>
  <si>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</si>
  <si>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</si>
  <si>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</si>
  <si>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</si>
  <si>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</si>
  <si>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</si>
  <si>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</si>
  <si>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</si>
  <si>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</si>
  <si>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</si>
  <si>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</si>
  <si>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</si>
  <si>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</si>
  <si>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</si>
  <si>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</si>
  <si>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</si>
  <si>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</si>
  <si>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</si>
  <si>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</si>
  <si>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</si>
  <si>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</si>
  <si>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</si>
  <si>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</si>
  <si>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</si>
  <si>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</si>
  <si>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</si>
  <si>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</si>
  <si>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</si>
  <si>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</si>
  <si>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</si>
  <si>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</si>
  <si>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</si>
  <si>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</si>
  <si>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</si>
  <si>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</si>
  <si>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</si>
  <si>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</si>
  <si>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</si>
  <si>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</si>
  <si>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</si>
  <si>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</si>
  <si>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</si>
  <si>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</si>
  <si>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</si>
  <si>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</si>
  <si>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</si>
  <si>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</si>
  <si>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</si>
  <si>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</si>
  <si>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</si>
  <si>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</si>
  <si>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</si>
  <si>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</si>
  <si>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</si>
  <si>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</si>
  <si>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</si>
  <si>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</si>
  <si>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</si>
  <si>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</si>
  <si>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</si>
  <si>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</si>
  <si>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</si>
  <si>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</si>
  <si>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</si>
  <si>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</si>
  <si>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</si>
  <si>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</si>
  <si>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</si>
  <si>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</si>
  <si>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</si>
  <si>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</si>
  <si>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</si>
  <si>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</si>
  <si>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</si>
  <si>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</si>
  <si>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</si>
  <si>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</si>
  <si>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</si>
  <si>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</si>
  <si>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</si>
  <si>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</si>
  <si>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</si>
  <si>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</si>
  <si>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</si>
  <si>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</si>
  <si>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</si>
  <si>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</si>
  <si>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</si>
  <si>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</si>
  <si>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</si>
  <si>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</si>
  <si>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</si>
  <si>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</si>
  <si>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</si>
  <si>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</si>
  <si>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</si>
  <si>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</si>
  <si>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</si>
  <si>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</si>
  <si>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</si>
  <si>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</si>
  <si>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</si>
  <si>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</si>
  <si>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</si>
  <si>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</si>
  <si>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</si>
  <si>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</si>
  <si>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</si>
  <si>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</si>
  <si>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</si>
  <si>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</si>
  <si>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</si>
  <si>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</si>
  <si>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</si>
  <si>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</si>
  <si>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</si>
  <si>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</si>
  <si>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</si>
  <si>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</si>
  <si>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</si>
  <si>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</si>
  <si>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</si>
  <si>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</si>
  <si>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</si>
  <si>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</si>
  <si>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</si>
  <si>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</si>
  <si>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</si>
  <si>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</si>
  <si>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</si>
  <si>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</si>
  <si>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</si>
  <si>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</si>
  <si>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</si>
  <si>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</si>
  <si>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</si>
  <si>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</si>
  <si>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</si>
  <si>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</si>
  <si>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</si>
  <si>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</si>
  <si>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</si>
  <si>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</si>
  <si>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</si>
  <si>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</si>
  <si>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</si>
  <si>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</si>
  <si>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</si>
  <si>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</si>
  <si>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</si>
  <si>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</si>
  <si>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</si>
  <si>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</si>
  <si>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</si>
  <si>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</si>
  <si>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</si>
  <si>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</si>
  <si>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</si>
  <si>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</si>
  <si>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</si>
  <si>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</si>
  <si>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</si>
  <si>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</si>
  <si>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</si>
  <si>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</si>
  <si>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</si>
  <si>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</si>
  <si>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</si>
  <si>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</si>
  <si>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</si>
  <si>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</si>
  <si>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</si>
  <si>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</si>
  <si>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</si>
  <si>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</si>
  <si>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</si>
  <si>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</si>
  <si>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</si>
  <si>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</si>
  <si>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</si>
  <si>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</si>
  <si>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</si>
  <si>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</si>
  <si>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</si>
  <si>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</si>
  <si>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</si>
  <si>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</si>
  <si>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</si>
  <si>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</si>
  <si>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</si>
  <si>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</si>
  <si>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</si>
  <si>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</si>
  <si>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</si>
  <si>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</si>
  <si>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</si>
  <si>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</si>
  <si>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</si>
  <si>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</si>
  <si>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</si>
  <si>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</si>
  <si>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</si>
  <si>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</si>
  <si>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</si>
  <si>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</si>
  <si>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</si>
  <si>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</si>
  <si>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</si>
  <si>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</si>
  <si>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</si>
  <si>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</si>
  <si>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</si>
  <si>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</si>
  <si>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</si>
  <si>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</si>
  <si>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</si>
  <si>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</si>
  <si>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</si>
  <si>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</si>
  <si>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</si>
  <si>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</si>
  <si>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</si>
  <si>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</si>
  <si>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</si>
  <si>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</si>
  <si>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</si>
  <si>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</si>
  <si>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</si>
  <si>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</si>
  <si>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</si>
  <si>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</si>
  <si>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</si>
  <si>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</si>
  <si>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</si>
  <si>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</si>
  <si>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</si>
  <si>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</si>
  <si>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</si>
  <si>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</si>
  <si>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</si>
  <si>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</si>
  <si>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</si>
  <si>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</si>
  <si>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</si>
  <si>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</si>
  <si>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</si>
  <si>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</si>
  <si>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</si>
  <si>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</si>
  <si>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</si>
  <si>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</si>
  <si>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</si>
  <si>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</si>
  <si>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</si>
  <si>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</si>
  <si>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</si>
  <si>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</si>
  <si>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</si>
  <si>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</si>
  <si>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</si>
  <si>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</si>
  <si>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</si>
  <si>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</si>
  <si>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</si>
  <si>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</si>
  <si>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</si>
  <si>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</si>
  <si>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</si>
  <si>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</si>
  <si>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</si>
  <si>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</si>
  <si>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</si>
  <si>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</si>
  <si>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</si>
  <si>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</si>
  <si>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</si>
  <si>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</si>
  <si>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</si>
  <si>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</si>
  <si>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</si>
  <si>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</si>
  <si>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</si>
  <si>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</si>
  <si>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</si>
  <si>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</si>
  <si>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</si>
  <si>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</si>
  <si>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</si>
  <si>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</si>
  <si>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</si>
  <si>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</si>
  <si>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</si>
  <si>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</si>
  <si>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</si>
  <si>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</si>
  <si>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</si>
  <si>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</si>
  <si>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</si>
  <si>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</si>
  <si>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</si>
  <si>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</si>
  <si>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</si>
  <si>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</si>
  <si>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</si>
  <si>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</si>
  <si>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</si>
  <si>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</si>
  <si>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</si>
  <si>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</si>
  <si>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</si>
  <si>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</si>
  <si>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</si>
  <si>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</si>
  <si>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</si>
  <si>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</si>
  <si>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</si>
  <si>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</si>
  <si>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</si>
  <si>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</si>
  <si>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</si>
  <si>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</si>
  <si>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</si>
  <si>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</si>
  <si>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</si>
  <si>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</si>
  <si>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</si>
  <si>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</si>
  <si>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</si>
  <si>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</si>
  <si>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</si>
  <si>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</si>
  <si>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</si>
  <si>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</si>
  <si>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</si>
  <si>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</si>
  <si>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</si>
  <si>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</si>
  <si>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</si>
  <si>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</si>
  <si>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</si>
  <si>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</si>
  <si>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</si>
  <si>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</si>
  <si>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</si>
  <si>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</si>
  <si>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</si>
  <si>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</si>
  <si>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</si>
  <si>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</si>
  <si>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</si>
  <si>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</si>
  <si>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</si>
  <si>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</si>
  <si>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</si>
  <si>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</si>
  <si>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</si>
  <si>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</si>
  <si>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</si>
  <si>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</si>
  <si>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通年雇用助成金</t>
    <rPh sb="0" eb="2">
      <t>ツウネン</t>
    </rPh>
    <rPh sb="2" eb="4">
      <t>コヨウ</t>
    </rPh>
    <rPh sb="4" eb="7">
      <t>ジョセイキン</t>
    </rPh>
    <phoneticPr fontId="5"/>
  </si>
  <si>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</si>
  <si>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</si>
  <si>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「季節的受給者通年雇用奨励金の支給について」（昭和43年6月19日付け職発第326号）</t>
    <phoneticPr fontId="5"/>
  </si>
  <si>
    <t>雇用保険法第62条第1項第5号、雇用保険法施行規則第113条及び第114条</t>
    <phoneticPr fontId="5"/>
  </si>
  <si>
    <t>北海道、東北地方等の気象条件の厳しい積雪寒冷地においては、冬期間に離職を余儀なくされる季節労働者が多数にのぼっており、これらの季節労働者の通年雇用を促進し、その雇用の安定を図る。</t>
    <phoneticPr fontId="5"/>
  </si>
  <si>
    <t>北海道、東北地方等の気象条件の厳しい積雪寒冷地（13道県）において、季節的業務に従事する労働者を通年雇用した事業主に対して、対象期間（12月16日～3月15日 ）に支払った賃金を３年間助成（助成率：１年目2/3、2年目以降1/2）するほか、その雇用する労働者について休業により一時的な雇用調整を行う場合に必要な経費の一部（休業助成）、新分野に進出するための施設整備に要した経費の一部（新分野進出助成）又は民間訓練機関等への委託による講習等を受講する上での必要な経費の一部（職業訓練助成）について助成し、季節労働者の通年雇用化を促進するものである。</t>
    <phoneticPr fontId="5"/>
  </si>
  <si>
    <t>-</t>
  </si>
  <si>
    <t>-</t>
    <phoneticPr fontId="5"/>
  </si>
  <si>
    <t>-</t>
    <phoneticPr fontId="5"/>
  </si>
  <si>
    <t>-</t>
    <phoneticPr fontId="5"/>
  </si>
  <si>
    <t>-</t>
    <phoneticPr fontId="5"/>
  </si>
  <si>
    <t>-</t>
    <phoneticPr fontId="5"/>
  </si>
  <si>
    <t>雇用安定等給付金</t>
    <rPh sb="0" eb="2">
      <t>コヨウ</t>
    </rPh>
    <rPh sb="2" eb="4">
      <t>アンテイ</t>
    </rPh>
    <rPh sb="4" eb="5">
      <t>ナド</t>
    </rPh>
    <rPh sb="5" eb="8">
      <t>キュウフキン</t>
    </rPh>
    <phoneticPr fontId="5"/>
  </si>
  <si>
    <t>％</t>
    <phoneticPr fontId="5"/>
  </si>
  <si>
    <t>％</t>
    <phoneticPr fontId="5"/>
  </si>
  <si>
    <t>本助成金の支給を受けた事業所の存在する地域内の特例被保険者数の減少率（対前年）以上</t>
    <phoneticPr fontId="5"/>
  </si>
  <si>
    <t>本助成金の支給を受けた事業所の特例被保険者数の減少率（対前年）(（特例被保険者数（当年）／特例被保険者数（前年））×100-100)</t>
    <phoneticPr fontId="5"/>
  </si>
  <si>
    <t>-</t>
    <phoneticPr fontId="5"/>
  </si>
  <si>
    <t>本助成金の支給を受けた事業所の存在する地域全体の一般被保険者数の増加率（対前年）以上</t>
    <phoneticPr fontId="5"/>
  </si>
  <si>
    <t>本助成金の支給を受けた事業所の一般被保険者数の増加率（対前年）(（一般被保険者数（当年）／一般被保険者数（前年））×100-100)</t>
    <phoneticPr fontId="5"/>
  </si>
  <si>
    <t>厚生労働省職業安定局調べ</t>
    <phoneticPr fontId="5"/>
  </si>
  <si>
    <t>本助成金の支給人数</t>
    <phoneticPr fontId="5"/>
  </si>
  <si>
    <t>X：執行額（円）／Y：支給人数（人）</t>
    <phoneticPr fontId="5"/>
  </si>
  <si>
    <t>人</t>
    <rPh sb="0" eb="1">
      <t>ヒト</t>
    </rPh>
    <phoneticPr fontId="5"/>
  </si>
  <si>
    <t>5,344,839,970円/11,073人</t>
    <phoneticPr fontId="5"/>
  </si>
  <si>
    <t>円</t>
    <phoneticPr fontId="5"/>
  </si>
  <si>
    <t>Ｘ／Ｙ</t>
    <phoneticPr fontId="5"/>
  </si>
  <si>
    <t>-</t>
    <phoneticPr fontId="5"/>
  </si>
  <si>
    <t>-</t>
    <phoneticPr fontId="5"/>
  </si>
  <si>
    <t>-</t>
    <phoneticPr fontId="5"/>
  </si>
  <si>
    <t>-</t>
    <phoneticPr fontId="5"/>
  </si>
  <si>
    <t>-</t>
    <phoneticPr fontId="5"/>
  </si>
  <si>
    <t>本助成金により、季節的業務に就く者（季節労働者）の通年雇用が促進されることから、施策目標の達成に寄与するものと考えられる。</t>
    <phoneticPr fontId="5"/>
  </si>
  <si>
    <t>-</t>
    <phoneticPr fontId="5"/>
  </si>
  <si>
    <t>-</t>
    <phoneticPr fontId="5"/>
  </si>
  <si>
    <t>-</t>
    <phoneticPr fontId="5"/>
  </si>
  <si>
    <t>-</t>
    <phoneticPr fontId="5"/>
  </si>
  <si>
    <t>-</t>
    <phoneticPr fontId="5"/>
  </si>
  <si>
    <t>5,817,322,000円/11,874人</t>
    <phoneticPr fontId="5"/>
  </si>
  <si>
    <t>-</t>
    <phoneticPr fontId="5"/>
  </si>
  <si>
    <t>-</t>
    <phoneticPr fontId="5"/>
  </si>
  <si>
    <t>-</t>
    <phoneticPr fontId="5"/>
  </si>
  <si>
    <t>北海道、東北地方等の積雪寒冷地（13道県）において、冬期の離職を余儀なくされる季節労働者の通年雇用化を支援する事業であり、国費を投入して取り組む必要がある。</t>
    <phoneticPr fontId="5"/>
  </si>
  <si>
    <t>季節労働者（特例一時金受給者）の通年雇用化を図るため、地域雇用対策として国が実施すべき事業である。</t>
    <phoneticPr fontId="5"/>
  </si>
  <si>
    <t>成果実績は雇用保険二事業における指標と位置づけられており、優先度の高い事業となっている。</t>
    <phoneticPr fontId="5"/>
  </si>
  <si>
    <t>‐</t>
  </si>
  <si>
    <t>無</t>
  </si>
  <si>
    <t>受益者である事業主の負担を考慮した必要な経費を負担するものであり妥当である。</t>
    <phoneticPr fontId="5"/>
  </si>
  <si>
    <t>受益者である事業主の負担を考慮した必要経費の支給となっており、水準は妥当であるものと見込まれる。</t>
    <phoneticPr fontId="5"/>
  </si>
  <si>
    <t>季節労働者の通年雇用化を図った事業主に対して、対象期間に支払った賃金等の一部を助成するものであり、費目・使途は真に必要なものに限定している。</t>
    <phoneticPr fontId="5"/>
  </si>
  <si>
    <t>事業の執行状況等を踏まえた予算額となっている。</t>
    <phoneticPr fontId="5"/>
  </si>
  <si>
    <t>本助成金は、季節労働者を通年で雇用した場合等事業主にその費用を助成するもの。他方、季節労働者通年雇用促進等事業費は、季節労働者への職業相談や求人開拓、事業主向けの経営セミナー等ソフト面での支援。それぞれの支援内容について、役割分担を行い、両事業の連携により季節労働者の通年雇用化の促進を図っている。</t>
    <phoneticPr fontId="5"/>
  </si>
  <si>
    <t>季節労働者通年雇用促進等事業費</t>
    <phoneticPr fontId="5"/>
  </si>
  <si>
    <t>709</t>
    <phoneticPr fontId="5"/>
  </si>
  <si>
    <t>644</t>
    <phoneticPr fontId="5"/>
  </si>
  <si>
    <t>571</t>
    <phoneticPr fontId="5"/>
  </si>
  <si>
    <t>486</t>
    <phoneticPr fontId="5"/>
  </si>
  <si>
    <t>489</t>
    <phoneticPr fontId="5"/>
  </si>
  <si>
    <t>503</t>
    <phoneticPr fontId="5"/>
  </si>
  <si>
    <t>502</t>
    <phoneticPr fontId="5"/>
  </si>
  <si>
    <t>500</t>
    <phoneticPr fontId="5"/>
  </si>
  <si>
    <t>519</t>
    <phoneticPr fontId="5"/>
  </si>
  <si>
    <t>A.北海道労働局</t>
    <rPh sb="2" eb="5">
      <t>ホッカイドウ</t>
    </rPh>
    <rPh sb="5" eb="7">
      <t>ロウドウ</t>
    </rPh>
    <rPh sb="7" eb="8">
      <t>キョク</t>
    </rPh>
    <phoneticPr fontId="5"/>
  </si>
  <si>
    <t>B.事業主A</t>
    <rPh sb="2" eb="5">
      <t>ジギョウヌシ</t>
    </rPh>
    <phoneticPr fontId="5"/>
  </si>
  <si>
    <t>事業主に対する助成</t>
    <phoneticPr fontId="5"/>
  </si>
  <si>
    <t>助成金</t>
    <rPh sb="0" eb="2">
      <t>ジョセイ</t>
    </rPh>
    <rPh sb="2" eb="3">
      <t>キン</t>
    </rPh>
    <phoneticPr fontId="5"/>
  </si>
  <si>
    <t>通年雇用化を図った事業主への助成</t>
    <rPh sb="0" eb="2">
      <t>ツウネン</t>
    </rPh>
    <rPh sb="2" eb="4">
      <t>コヨウ</t>
    </rPh>
    <rPh sb="4" eb="5">
      <t>カ</t>
    </rPh>
    <rPh sb="6" eb="7">
      <t>ハカ</t>
    </rPh>
    <rPh sb="9" eb="12">
      <t>ジギョウヌシ</t>
    </rPh>
    <rPh sb="14" eb="16">
      <t>ジョセイ</t>
    </rPh>
    <phoneticPr fontId="5"/>
  </si>
  <si>
    <t>-</t>
    <phoneticPr fontId="5"/>
  </si>
  <si>
    <t>-</t>
    <phoneticPr fontId="5"/>
  </si>
  <si>
    <t>-</t>
    <phoneticPr fontId="5"/>
  </si>
  <si>
    <t>-</t>
    <phoneticPr fontId="5"/>
  </si>
  <si>
    <t>-</t>
    <phoneticPr fontId="5"/>
  </si>
  <si>
    <t>-</t>
    <phoneticPr fontId="5"/>
  </si>
  <si>
    <t>事業主に対する助成金の支給</t>
    <phoneticPr fontId="5"/>
  </si>
  <si>
    <t>-</t>
    <phoneticPr fontId="5"/>
  </si>
  <si>
    <t>-</t>
    <phoneticPr fontId="5"/>
  </si>
  <si>
    <t>-</t>
    <phoneticPr fontId="5"/>
  </si>
  <si>
    <t>-</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</si>
  <si>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</si>
  <si>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</si>
  <si>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</si>
  <si>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</si>
  <si>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2">
      <t>ジギョウ</t>
    </rPh>
    <rPh sb="2" eb="3">
      <t>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</si>
  <si>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</si>
  <si>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</si>
  <si>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</si>
  <si>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</si>
  <si>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</si>
  <si>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通年雇用化を図った事業主への助成</t>
    <phoneticPr fontId="5"/>
  </si>
  <si>
    <t>-</t>
    <phoneticPr fontId="5"/>
  </si>
  <si>
    <t>前年度までの実績を基に予算を積算したものの、活動実績（支給人数）が見込みが下回った。</t>
    <phoneticPr fontId="5"/>
  </si>
  <si>
    <t>成果実績は成果目標を上回っていることから、効率的に事業を実施できている。</t>
    <phoneticPr fontId="5"/>
  </si>
  <si>
    <t>△</t>
  </si>
  <si>
    <t>成果目標を上回る実績となっている。</t>
    <phoneticPr fontId="5"/>
  </si>
  <si>
    <t>本助成金を受けた事業所の常用労働者数の増加率は、高い水準で推移しており、問題はない。</t>
    <rPh sb="0" eb="1">
      <t>ホン</t>
    </rPh>
    <rPh sb="1" eb="4">
      <t>ジョセイキン</t>
    </rPh>
    <rPh sb="5" eb="6">
      <t>ウ</t>
    </rPh>
    <rPh sb="8" eb="11">
      <t>ジギョウショ</t>
    </rPh>
    <rPh sb="12" eb="14">
      <t>ジョウヨウ</t>
    </rPh>
    <rPh sb="14" eb="17">
      <t>ロウドウシャ</t>
    </rPh>
    <rPh sb="17" eb="18">
      <t>スウ</t>
    </rPh>
    <rPh sb="19" eb="21">
      <t>ゾウカ</t>
    </rPh>
    <rPh sb="21" eb="22">
      <t>リツ</t>
    </rPh>
    <rPh sb="24" eb="25">
      <t>タカ</t>
    </rPh>
    <rPh sb="26" eb="28">
      <t>スイジュン</t>
    </rPh>
    <rPh sb="29" eb="31">
      <t>スイイ</t>
    </rPh>
    <rPh sb="36" eb="38">
      <t>モンダイ</t>
    </rPh>
    <phoneticPr fontId="5"/>
  </si>
  <si>
    <t>引き続き適正執行により事業実施を行う。適切に予算を執行し、事業の目標が達成できており、このまま継続して事業を実施する。</t>
    <rPh sb="0" eb="1">
      <t>ヒ</t>
    </rPh>
    <rPh sb="2" eb="3">
      <t>ツヅ</t>
    </rPh>
    <rPh sb="4" eb="6">
      <t>テキセイ</t>
    </rPh>
    <rPh sb="6" eb="8">
      <t>シッコウ</t>
    </rPh>
    <rPh sb="11" eb="13">
      <t>ジギョウ</t>
    </rPh>
    <rPh sb="13" eb="15">
      <t>ジッシ</t>
    </rPh>
    <rPh sb="16" eb="17">
      <t>オコナ</t>
    </rPh>
    <rPh sb="19" eb="21">
      <t>テキセツ</t>
    </rPh>
    <rPh sb="22" eb="24">
      <t>ヨサン</t>
    </rPh>
    <rPh sb="25" eb="27">
      <t>シッコウ</t>
    </rPh>
    <rPh sb="29" eb="31">
      <t>ジギョウ</t>
    </rPh>
    <rPh sb="32" eb="34">
      <t>モクヒョウ</t>
    </rPh>
    <rPh sb="35" eb="37">
      <t>タッセイ</t>
    </rPh>
    <rPh sb="47" eb="49">
      <t>ケイゾク</t>
    </rPh>
    <rPh sb="51" eb="53">
      <t>ジギョウ</t>
    </rPh>
    <rPh sb="54" eb="56">
      <t>ジッシ</t>
    </rPh>
    <phoneticPr fontId="5"/>
  </si>
  <si>
    <t>北海道労働局</t>
    <rPh sb="0" eb="3">
      <t>ホッカイドウ</t>
    </rPh>
    <rPh sb="3" eb="5">
      <t>ロウドウ</t>
    </rPh>
    <rPh sb="5" eb="6">
      <t>キョク</t>
    </rPh>
    <phoneticPr fontId="5"/>
  </si>
  <si>
    <t>青森労働局</t>
    <rPh sb="0" eb="2">
      <t>アオモリ</t>
    </rPh>
    <rPh sb="2" eb="4">
      <t>ロウドウ</t>
    </rPh>
    <rPh sb="4" eb="5">
      <t>キョク</t>
    </rPh>
    <phoneticPr fontId="5"/>
  </si>
  <si>
    <t>新潟労働局</t>
    <rPh sb="0" eb="2">
      <t>ニイガタ</t>
    </rPh>
    <rPh sb="2" eb="4">
      <t>ロウドウ</t>
    </rPh>
    <rPh sb="4" eb="5">
      <t>キョク</t>
    </rPh>
    <phoneticPr fontId="5"/>
  </si>
  <si>
    <t>岐阜労働局</t>
    <rPh sb="0" eb="2">
      <t>ギフ</t>
    </rPh>
    <rPh sb="2" eb="4">
      <t>ロウドウ</t>
    </rPh>
    <rPh sb="4" eb="5">
      <t>キョク</t>
    </rPh>
    <phoneticPr fontId="5"/>
  </si>
  <si>
    <t>福島労働局</t>
    <rPh sb="0" eb="2">
      <t>フクシマ</t>
    </rPh>
    <rPh sb="2" eb="4">
      <t>ロウドウ</t>
    </rPh>
    <rPh sb="4" eb="5">
      <t>キョク</t>
    </rPh>
    <phoneticPr fontId="5"/>
  </si>
  <si>
    <t>秋田労働局</t>
    <rPh sb="0" eb="2">
      <t>アキタ</t>
    </rPh>
    <rPh sb="2" eb="4">
      <t>ロウドウ</t>
    </rPh>
    <rPh sb="4" eb="5">
      <t>キョク</t>
    </rPh>
    <phoneticPr fontId="5"/>
  </si>
  <si>
    <t>長野労働局</t>
    <rPh sb="0" eb="2">
      <t>ナガノ</t>
    </rPh>
    <rPh sb="2" eb="4">
      <t>ロウドウ</t>
    </rPh>
    <rPh sb="4" eb="5">
      <t>キョク</t>
    </rPh>
    <phoneticPr fontId="5"/>
  </si>
  <si>
    <t>福井労働局</t>
    <rPh sb="0" eb="2">
      <t>フクイ</t>
    </rPh>
    <rPh sb="2" eb="4">
      <t>ロウドウ</t>
    </rPh>
    <rPh sb="4" eb="5">
      <t>キョク</t>
    </rPh>
    <phoneticPr fontId="5"/>
  </si>
  <si>
    <t>富山労働局</t>
    <rPh sb="0" eb="2">
      <t>トヤマ</t>
    </rPh>
    <rPh sb="2" eb="4">
      <t>ロウドウ</t>
    </rPh>
    <rPh sb="4" eb="5">
      <t>キョク</t>
    </rPh>
    <phoneticPr fontId="5"/>
  </si>
  <si>
    <t>前年度までの実績を基に予算を積算したものの、執行額が予算額を若干下回った。</t>
    <phoneticPr fontId="5"/>
  </si>
  <si>
    <t>5,531,613,590円/11,375人</t>
    <phoneticPr fontId="5"/>
  </si>
  <si>
    <t>実績を踏まえた減</t>
    <rPh sb="0" eb="2">
      <t>ジッセキ</t>
    </rPh>
    <rPh sb="3" eb="4">
      <t>フ</t>
    </rPh>
    <rPh sb="7" eb="8">
      <t>ゲン</t>
    </rPh>
    <phoneticPr fontId="5"/>
  </si>
  <si>
    <t>活動実績が低調に推移している要因を分析し、事業の適正な執行を図ること。</t>
  </si>
  <si>
    <t>直近の活動実績を踏まえ、要求額を縮減した。</t>
    <phoneticPr fontId="5"/>
  </si>
  <si>
    <t>縮減</t>
  </si>
  <si>
    <t>4,892,031,234円/10,340人</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</si>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</sst>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40</xdr:col>
      <xdr:colOff>37250</xdr:colOff>
      <xdr:row>748</xdr:row>
      <xdr:rowOff>320979</xdr:rowOff>
    </xdr:to>
    <xdr:sp macro="" textlink="">
      <xdr:nvSpPr>
        <xdr:cNvPr id="11" name="テキスト ボックス 10"/>
        <xdr:cNvSpPr txBox="1"/>
      </xdr:nvSpPr>
      <xdr:spPr>
        <a:xfrm>
          <a:off x="2622176" y="41786735"/>
          <a:ext cx="5483309" cy="24052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endParaRPr lang="ja-JP" altLang="en-US" sz="1200"/>
        </a:p>
      </xdr:txBody>
    </xdr:sp>
    <xdr:clientData/>
  </xdr:twoCellAnchor>
  <xdr:twoCellAnchor>
    <xdr:from>
      <xdr:col>20</xdr:col>
      <xdr:colOff>48070</xdr:colOff>
      <xdr:row>742</xdr:row>
      <xdr:rowOff>112951</xdr:rowOff>
    </xdr:from>
    <xdr:to>
      <xdr:col>33</xdr:col>
      <xdr:colOff>86796</xdr:colOff>
      <xdr:row>744</xdr:row>
      <xdr:rowOff>23134</xdr:rowOff>
    </xdr:to>
    <xdr:sp macro="" textlink="">
      <xdr:nvSpPr>
        <xdr:cNvPr id="12" name="テキスト ボックス 11"/>
        <xdr:cNvSpPr txBox="1"/>
      </xdr:nvSpPr>
      <xdr:spPr>
        <a:xfrm>
          <a:off x="4082188" y="41899686"/>
          <a:ext cx="2660902" cy="60494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ja-JP" altLang="en-US" sz="1600">
              <a:latin typeface="+mj-ea"/>
              <a:ea typeface="+mj-ea"/>
            </a:rPr>
            <a:t>厚生労働省</a:t>
          </a:r>
          <a:endParaRPr kumimoji="1" lang="en-US" altLang="ja-JP" sz="1600">
            <a:latin typeface="+mj-ea"/>
            <a:ea typeface="+mj-ea"/>
          </a:endParaRPr>
        </a:p>
        <a:p>
          <a:pPr algn="ctr">
            <a:lnSpc>
              <a:spcPts val="1400"/>
            </a:lnSpc>
          </a:pPr>
          <a:r>
            <a:rPr kumimoji="1" lang="en-US" altLang="ja-JP" sz="1100">
              <a:solidFill>
                <a:schemeClr val="dk1"/>
              </a:solidFill>
              <a:effectLst/>
              <a:latin typeface="+mj-ea"/>
              <a:ea typeface="+mj-ea"/>
              <a:cs typeface="+mn-cs"/>
            </a:rPr>
            <a:t>4,892</a:t>
          </a:r>
          <a:r>
            <a:rPr kumimoji="1" lang="ja-JP" altLang="en-US" sz="1100">
              <a:latin typeface="+mj-ea"/>
              <a:ea typeface="+mj-ea"/>
            </a:rPr>
            <a:t>百万円</a:t>
          </a:r>
        </a:p>
      </xdr:txBody>
    </xdr:sp>
    <xdr:clientData/>
  </xdr:twoCellAnchor>
  <xdr:twoCellAnchor>
    <xdr:from>
      <xdr:col>20</xdr:col>
      <xdr:colOff>82061</xdr:colOff>
      <xdr:row>745</xdr:row>
      <xdr:rowOff>201033</xdr:rowOff>
    </xdr:from>
    <xdr:to>
      <xdr:col>33</xdr:col>
      <xdr:colOff>147013</xdr:colOff>
      <xdr:row>747</xdr:row>
      <xdr:rowOff>187416</xdr:rowOff>
    </xdr:to>
    <xdr:sp macro="" textlink="">
      <xdr:nvSpPr>
        <xdr:cNvPr id="13" name="テキスト ボックス 12"/>
        <xdr:cNvSpPr txBox="1"/>
      </xdr:nvSpPr>
      <xdr:spPr>
        <a:xfrm>
          <a:off x="4116179" y="43029915"/>
          <a:ext cx="2687128" cy="68114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道県労働局</a:t>
          </a:r>
          <a:r>
            <a:rPr kumimoji="1" lang="ja-JP" altLang="en-US" sz="1400">
              <a:solidFill>
                <a:schemeClr val="tx1"/>
              </a:solidFill>
              <a:latin typeface="+mn-ea"/>
              <a:ea typeface="+mn-ea"/>
            </a:rPr>
            <a:t>（９</a:t>
          </a:r>
          <a:r>
            <a:rPr kumimoji="1" lang="ja-JP" altLang="en-US" sz="1400">
              <a:latin typeface="+mn-ea"/>
              <a:ea typeface="+mn-ea"/>
            </a:rPr>
            <a:t>局）</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4,892</a:t>
          </a:r>
          <a:r>
            <a:rPr kumimoji="1" lang="ja-JP" altLang="en-US" sz="1100">
              <a:solidFill>
                <a:schemeClr val="dk1"/>
              </a:solidFill>
              <a:latin typeface="+mj-ea"/>
              <a:ea typeface="+mj-ea"/>
              <a:cs typeface="+mn-cs"/>
            </a:rPr>
            <a:t>百</a:t>
          </a:r>
          <a:r>
            <a:rPr kumimoji="1" lang="ja-JP" altLang="en-US" sz="1200">
              <a:solidFill>
                <a:schemeClr val="dk1"/>
              </a:solidFill>
              <a:latin typeface="+mn-ea"/>
              <a:ea typeface="+mn-ea"/>
              <a:cs typeface="+mn-cs"/>
            </a:rPr>
            <a:t>万円</a:t>
          </a:r>
          <a:endParaRPr lang="ja-JP" sz="1200">
            <a:latin typeface="+mn-ea"/>
            <a:ea typeface="+mn-ea"/>
          </a:endParaRPr>
        </a:p>
      </xdr:txBody>
    </xdr:sp>
    <xdr:clientData/>
  </xdr:twoCellAnchor>
  <xdr:twoCellAnchor>
    <xdr:from>
      <xdr:col>18</xdr:col>
      <xdr:colOff>51548</xdr:colOff>
      <xdr:row>744</xdr:row>
      <xdr:rowOff>266296</xdr:rowOff>
    </xdr:from>
    <xdr:to>
      <xdr:col>24</xdr:col>
      <xdr:colOff>164625</xdr:colOff>
      <xdr:row>745</xdr:row>
      <xdr:rowOff>182394</xdr:rowOff>
    </xdr:to>
    <xdr:sp macro="" textlink="">
      <xdr:nvSpPr>
        <xdr:cNvPr id="14" name="テキスト ボックス 13"/>
        <xdr:cNvSpPr txBox="1"/>
      </xdr:nvSpPr>
      <xdr:spPr>
        <a:xfrm>
          <a:off x="3682254" y="42747796"/>
          <a:ext cx="1323312" cy="263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20</xdr:col>
      <xdr:colOff>49191</xdr:colOff>
      <xdr:row>750</xdr:row>
      <xdr:rowOff>185371</xdr:rowOff>
    </xdr:from>
    <xdr:to>
      <xdr:col>33</xdr:col>
      <xdr:colOff>112480</xdr:colOff>
      <xdr:row>752</xdr:row>
      <xdr:rowOff>159080</xdr:rowOff>
    </xdr:to>
    <xdr:sp macro="" textlink="">
      <xdr:nvSpPr>
        <xdr:cNvPr id="15" name="テキスト ボックス 14"/>
        <xdr:cNvSpPr txBox="1"/>
      </xdr:nvSpPr>
      <xdr:spPr>
        <a:xfrm>
          <a:off x="4083309" y="44751165"/>
          <a:ext cx="2685465" cy="6684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事業主</a:t>
          </a:r>
          <a:endParaRPr kumimoji="1" lang="en-US" altLang="ja-JP" sz="14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4,892</a:t>
          </a:r>
          <a:r>
            <a:rPr kumimoji="1" lang="ja-JP" altLang="ja-JP" sz="1100">
              <a:solidFill>
                <a:schemeClr val="dk1"/>
              </a:solidFill>
              <a:effectLst/>
              <a:latin typeface="+mn-ea"/>
              <a:ea typeface="+mn-ea"/>
              <a:cs typeface="+mn-cs"/>
            </a:rPr>
            <a:t>百万円</a:t>
          </a:r>
          <a:r>
            <a:rPr kumimoji="1" lang="ja-JP" altLang="en-US" sz="1100">
              <a:solidFill>
                <a:schemeClr val="tx1"/>
              </a:solidFill>
              <a:latin typeface="+mn-ea"/>
              <a:ea typeface="+mn-ea"/>
              <a:cs typeface="+mn-cs"/>
            </a:rPr>
            <a:t>（</a:t>
          </a:r>
          <a:r>
            <a:rPr kumimoji="1" lang="en-US" altLang="ja-JP" sz="1100">
              <a:solidFill>
                <a:sysClr val="windowText" lastClr="000000"/>
              </a:solidFill>
              <a:latin typeface="+mn-ea"/>
              <a:ea typeface="+mn-ea"/>
              <a:cs typeface="+mn-cs"/>
            </a:rPr>
            <a:t>3,900</a:t>
          </a:r>
          <a:r>
            <a:rPr kumimoji="1" lang="ja-JP" altLang="en-US" sz="1100">
              <a:solidFill>
                <a:schemeClr val="dk1"/>
              </a:solidFill>
              <a:latin typeface="+mn-ea"/>
              <a:ea typeface="+mn-ea"/>
              <a:cs typeface="+mn-cs"/>
            </a:rPr>
            <a:t>事業所）</a:t>
          </a:r>
          <a:endParaRPr kumimoji="1" lang="en-US" altLang="ja-JP" sz="1100">
            <a:solidFill>
              <a:schemeClr val="dk1"/>
            </a:solidFill>
            <a:latin typeface="+mn-ea"/>
            <a:ea typeface="+mn-ea"/>
            <a:cs typeface="+mn-cs"/>
          </a:endParaRPr>
        </a:p>
      </xdr:txBody>
    </xdr:sp>
    <xdr:clientData/>
  </xdr:twoCellAnchor>
  <xdr:twoCellAnchor>
    <xdr:from>
      <xdr:col>20</xdr:col>
      <xdr:colOff>11164</xdr:colOff>
      <xdr:row>749</xdr:row>
      <xdr:rowOff>30850</xdr:rowOff>
    </xdr:from>
    <xdr:to>
      <xdr:col>24</xdr:col>
      <xdr:colOff>11739</xdr:colOff>
      <xdr:row>750</xdr:row>
      <xdr:rowOff>115359</xdr:rowOff>
    </xdr:to>
    <xdr:sp macro="" textlink="">
      <xdr:nvSpPr>
        <xdr:cNvPr id="16" name="テキスト ボックス 15"/>
        <xdr:cNvSpPr txBox="1"/>
      </xdr:nvSpPr>
      <xdr:spPr>
        <a:xfrm>
          <a:off x="4045282" y="44249262"/>
          <a:ext cx="807398" cy="43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助成</a:t>
          </a:r>
          <a:r>
            <a:rPr kumimoji="1" lang="en-US" altLang="ja-JP" sz="1200"/>
            <a:t>】</a:t>
          </a:r>
          <a:endParaRPr kumimoji="1" lang="ja-JP" altLang="en-US" sz="1200"/>
        </a:p>
      </xdr:txBody>
    </xdr:sp>
    <xdr:clientData/>
  </xdr:twoCellAnchor>
  <xdr:twoCellAnchor>
    <xdr:from>
      <xdr:col>26</xdr:col>
      <xdr:colOff>91881</xdr:colOff>
      <xdr:row>747</xdr:row>
      <xdr:rowOff>221525</xdr:rowOff>
    </xdr:from>
    <xdr:to>
      <xdr:col>26</xdr:col>
      <xdr:colOff>150860</xdr:colOff>
      <xdr:row>750</xdr:row>
      <xdr:rowOff>119934</xdr:rowOff>
    </xdr:to>
    <xdr:sp macro="" textlink="">
      <xdr:nvSpPr>
        <xdr:cNvPr id="17" name="フリーフォーム 16"/>
        <xdr:cNvSpPr/>
      </xdr:nvSpPr>
      <xdr:spPr>
        <a:xfrm flipH="1">
          <a:off x="5336234" y="43745172"/>
          <a:ext cx="58979" cy="940556"/>
        </a:xfrm>
        <a:custGeom>
          <a:avLst/>
          <a:gdLst>
            <a:gd name="connsiteX0" fmla="*/ 0 w 0"/>
            <a:gd name="connsiteY0" fmla="*/ 0 h 1193800"/>
            <a:gd name="connsiteX1" fmla="*/ 0 w 0"/>
            <a:gd name="connsiteY1" fmla="*/ 1193800 h 1193800"/>
          </a:gdLst>
          <a:ahLst/>
          <a:cxnLst>
            <a:cxn ang="0">
              <a:pos x="connsiteX0" y="connsiteY0"/>
            </a:cxn>
            <a:cxn ang="0">
              <a:pos x="connsiteX1" y="connsiteY1"/>
            </a:cxn>
          </a:cxnLst>
          <a:rect l="l" t="t" r="r" b="b"/>
          <a:pathLst>
            <a:path h="1193800">
              <a:moveTo>
                <a:pt x="0" y="0"/>
              </a:moveTo>
              <a:lnTo>
                <a:pt x="0" y="1193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16320</xdr:colOff>
      <xdr:row>753</xdr:row>
      <xdr:rowOff>270849</xdr:rowOff>
    </xdr:from>
    <xdr:to>
      <xdr:col>33</xdr:col>
      <xdr:colOff>115362</xdr:colOff>
      <xdr:row>756</xdr:row>
      <xdr:rowOff>4656</xdr:rowOff>
    </xdr:to>
    <xdr:sp macro="" textlink="">
      <xdr:nvSpPr>
        <xdr:cNvPr id="18" name="テキスト ボックス 17"/>
        <xdr:cNvSpPr txBox="1"/>
      </xdr:nvSpPr>
      <xdr:spPr>
        <a:xfrm>
          <a:off x="4050438" y="45878790"/>
          <a:ext cx="2721218" cy="77595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latin typeface="+mn-ea"/>
              <a:ea typeface="+mn-ea"/>
            </a:rPr>
            <a:t>季節労働者を通年雇用した事業主に対し、対象期間（</a:t>
          </a:r>
          <a:r>
            <a:rPr kumimoji="1" lang="en-US" altLang="ja-JP" sz="1100">
              <a:latin typeface="+mn-ea"/>
              <a:ea typeface="+mn-ea"/>
            </a:rPr>
            <a:t>12</a:t>
          </a:r>
          <a:r>
            <a:rPr kumimoji="1" lang="ja-JP" altLang="en-US" sz="1100">
              <a:latin typeface="+mn-ea"/>
              <a:ea typeface="+mn-ea"/>
            </a:rPr>
            <a:t>月</a:t>
          </a:r>
          <a:r>
            <a:rPr kumimoji="1" lang="en-US" altLang="ja-JP" sz="1100">
              <a:latin typeface="+mn-ea"/>
              <a:ea typeface="+mn-ea"/>
            </a:rPr>
            <a:t>16</a:t>
          </a:r>
          <a:r>
            <a:rPr kumimoji="1" lang="ja-JP" altLang="en-US" sz="1100">
              <a:latin typeface="+mn-ea"/>
              <a:ea typeface="+mn-ea"/>
            </a:rPr>
            <a:t>日～</a:t>
          </a:r>
          <a:r>
            <a:rPr kumimoji="1" lang="en-US" altLang="ja-JP" sz="1100">
              <a:latin typeface="+mn-ea"/>
              <a:ea typeface="+mn-ea"/>
            </a:rPr>
            <a:t>3</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日）に支払った賃金を助成する等</a:t>
          </a:r>
        </a:p>
      </xdr:txBody>
    </xdr:sp>
    <xdr:clientData/>
  </xdr:twoCellAnchor>
  <xdr:twoCellAnchor>
    <xdr:from>
      <xdr:col>21</xdr:col>
      <xdr:colOff>10487</xdr:colOff>
      <xdr:row>752</xdr:row>
      <xdr:rowOff>270114</xdr:rowOff>
    </xdr:from>
    <xdr:to>
      <xdr:col>33</xdr:col>
      <xdr:colOff>20933</xdr:colOff>
      <xdr:row>753</xdr:row>
      <xdr:rowOff>292246</xdr:rowOff>
    </xdr:to>
    <xdr:sp macro="" textlink="">
      <xdr:nvSpPr>
        <xdr:cNvPr id="19" name="テキスト ボックス 18"/>
        <xdr:cNvSpPr txBox="1"/>
      </xdr:nvSpPr>
      <xdr:spPr>
        <a:xfrm>
          <a:off x="4246311" y="45530673"/>
          <a:ext cx="2430916" cy="369514"/>
        </a:xfrm>
        <a:prstGeom prst="rect">
          <a:avLst/>
        </a:prstGeom>
        <a:solidFill>
          <a:sysClr val="window" lastClr="FFFFFF"/>
        </a:solidFill>
        <a:ln w="0"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通年雇用助成金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26653</xdr:colOff>
      <xdr:row>744</xdr:row>
      <xdr:rowOff>112660</xdr:rowOff>
    </xdr:from>
    <xdr:to>
      <xdr:col>33</xdr:col>
      <xdr:colOff>78149</xdr:colOff>
      <xdr:row>744</xdr:row>
      <xdr:rowOff>330568</xdr:rowOff>
    </xdr:to>
    <xdr:sp macro="" textlink="">
      <xdr:nvSpPr>
        <xdr:cNvPr id="20" name="テキスト ボックス 19"/>
        <xdr:cNvSpPr txBox="1"/>
      </xdr:nvSpPr>
      <xdr:spPr>
        <a:xfrm>
          <a:off x="5674418" y="42594160"/>
          <a:ext cx="1060025" cy="21790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3"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541</v>
      </c>
      <c r="AT2" s="218"/>
      <c r="AU2" s="218"/>
      <c r="AV2" s="51" t="str">
        <f>IF(AW2="", "", "-")</f>
        <v/>
      </c>
      <c r="AW2" s="402"/>
      <c r="AX2" s="402"/>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481</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571</v>
      </c>
      <c r="AF5" s="721"/>
      <c r="AG5" s="721"/>
      <c r="AH5" s="721"/>
      <c r="AI5" s="721"/>
      <c r="AJ5" s="721"/>
      <c r="AK5" s="721"/>
      <c r="AL5" s="721"/>
      <c r="AM5" s="721"/>
      <c r="AN5" s="721"/>
      <c r="AO5" s="721"/>
      <c r="AP5" s="722"/>
      <c r="AQ5" s="723" t="s">
        <v>562</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400" t="s">
        <v>394</v>
      </c>
      <c r="Z7" s="300"/>
      <c r="AA7" s="300"/>
      <c r="AB7" s="300"/>
      <c r="AC7" s="300"/>
      <c r="AD7" s="401"/>
      <c r="AE7" s="388" t="s">
        <v>572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5924</v>
      </c>
      <c r="Q13" s="117"/>
      <c r="R13" s="117"/>
      <c r="S13" s="117"/>
      <c r="T13" s="117"/>
      <c r="U13" s="117"/>
      <c r="V13" s="118"/>
      <c r="W13" s="116">
        <v>5919</v>
      </c>
      <c r="X13" s="117"/>
      <c r="Y13" s="117"/>
      <c r="Z13" s="117"/>
      <c r="AA13" s="117"/>
      <c r="AB13" s="117"/>
      <c r="AC13" s="118"/>
      <c r="AD13" s="116">
        <v>5826</v>
      </c>
      <c r="AE13" s="117"/>
      <c r="AF13" s="117"/>
      <c r="AG13" s="117"/>
      <c r="AH13" s="117"/>
      <c r="AI13" s="117"/>
      <c r="AJ13" s="118"/>
      <c r="AK13" s="116">
        <v>5817</v>
      </c>
      <c r="AL13" s="117"/>
      <c r="AM13" s="117"/>
      <c r="AN13" s="117"/>
      <c r="AO13" s="117"/>
      <c r="AP13" s="117"/>
      <c r="AQ13" s="118"/>
      <c r="AR13" s="113">
        <v>5123</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577</v>
      </c>
      <c r="Q14" s="117"/>
      <c r="R14" s="117"/>
      <c r="S14" s="117"/>
      <c r="T14" s="117"/>
      <c r="U14" s="117"/>
      <c r="V14" s="118"/>
      <c r="W14" s="116" t="s">
        <v>578</v>
      </c>
      <c r="X14" s="117"/>
      <c r="Y14" s="117"/>
      <c r="Z14" s="117"/>
      <c r="AA14" s="117"/>
      <c r="AB14" s="117"/>
      <c r="AC14" s="118"/>
      <c r="AD14" s="116" t="s">
        <v>580</v>
      </c>
      <c r="AE14" s="117"/>
      <c r="AF14" s="117"/>
      <c r="AG14" s="117"/>
      <c r="AH14" s="117"/>
      <c r="AI14" s="117"/>
      <c r="AJ14" s="118"/>
      <c r="AK14" s="116" t="s">
        <v>581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578</v>
      </c>
      <c r="Q15" s="117"/>
      <c r="R15" s="117"/>
      <c r="S15" s="117"/>
      <c r="T15" s="117"/>
      <c r="U15" s="117"/>
      <c r="V15" s="118"/>
      <c r="W15" s="116" t="s">
        <v>578</v>
      </c>
      <c r="X15" s="117"/>
      <c r="Y15" s="117"/>
      <c r="Z15" s="117"/>
      <c r="AA15" s="117"/>
      <c r="AB15" s="117"/>
      <c r="AC15" s="118"/>
      <c r="AD15" s="116" t="s">
        <v>578</v>
      </c>
      <c r="AE15" s="117"/>
      <c r="AF15" s="117"/>
      <c r="AG15" s="117"/>
      <c r="AH15" s="117"/>
      <c r="AI15" s="117"/>
      <c r="AJ15" s="118"/>
      <c r="AK15" s="116" t="s">
        <v>578</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579</v>
      </c>
      <c r="Q16" s="117"/>
      <c r="R16" s="117"/>
      <c r="S16" s="117"/>
      <c r="T16" s="117"/>
      <c r="U16" s="117"/>
      <c r="V16" s="118"/>
      <c r="W16" s="116" t="s">
        <v>577</v>
      </c>
      <c r="X16" s="117"/>
      <c r="Y16" s="117"/>
      <c r="Z16" s="117"/>
      <c r="AA16" s="117"/>
      <c r="AB16" s="117"/>
      <c r="AC16" s="118"/>
      <c r="AD16" s="116" t="s">
        <v>578</v>
      </c>
      <c r="AE16" s="117"/>
      <c r="AF16" s="117"/>
      <c r="AG16" s="117"/>
      <c r="AH16" s="117"/>
      <c r="AI16" s="117"/>
      <c r="AJ16" s="118"/>
      <c r="AK16" s="116" t="s">
        <v>578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578</v>
      </c>
      <c r="Q17" s="117"/>
      <c r="R17" s="117"/>
      <c r="S17" s="117"/>
      <c r="T17" s="117"/>
      <c r="U17" s="117"/>
      <c r="V17" s="118"/>
      <c r="W17" s="116" t="s">
        <v>578</v>
      </c>
      <c r="X17" s="117"/>
      <c r="Y17" s="117"/>
      <c r="Z17" s="117"/>
      <c r="AA17" s="117"/>
      <c r="AB17" s="117"/>
      <c r="AC17" s="118"/>
      <c r="AD17" s="116" t="s">
        <v>578</v>
      </c>
      <c r="AE17" s="117"/>
      <c r="AF17" s="117"/>
      <c r="AG17" s="117"/>
      <c r="AH17" s="117"/>
      <c r="AI17" s="117"/>
      <c r="AJ17" s="118"/>
      <c r="AK17" s="116" t="s">
        <v>578</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5924</v>
      </c>
      <c r="Q18" s="123"/>
      <c r="R18" s="123"/>
      <c r="S18" s="123"/>
      <c r="T18" s="123"/>
      <c r="U18" s="123"/>
      <c r="V18" s="124"/>
      <c r="W18" s="122">
        <f>SUM(W13:AC17)</f>
        <v>5919</v>
      </c>
      <c r="X18" s="123"/>
      <c r="Y18" s="123"/>
      <c r="Z18" s="123"/>
      <c r="AA18" s="123"/>
      <c r="AB18" s="123"/>
      <c r="AC18" s="124"/>
      <c r="AD18" s="122">
        <f>SUM(AD13:AJ17)</f>
        <v>5826</v>
      </c>
      <c r="AE18" s="123"/>
      <c r="AF18" s="123"/>
      <c r="AG18" s="123"/>
      <c r="AH18" s="123"/>
      <c r="AI18" s="123"/>
      <c r="AJ18" s="124"/>
      <c r="AK18" s="122">
        <f>SUM(AK13:AQ17)</f>
        <v>5817</v>
      </c>
      <c r="AL18" s="123"/>
      <c r="AM18" s="123"/>
      <c r="AN18" s="123"/>
      <c r="AO18" s="123"/>
      <c r="AP18" s="123"/>
      <c r="AQ18" s="124"/>
      <c r="AR18" s="122">
        <f>SUM(AR13:AX17)</f>
        <v>5123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5345</v>
      </c>
      <c r="Q19" s="117"/>
      <c r="R19" s="117"/>
      <c r="S19" s="117"/>
      <c r="T19" s="117"/>
      <c r="U19" s="117"/>
      <c r="V19" s="118"/>
      <c r="W19" s="116">
        <v>5532</v>
      </c>
      <c r="X19" s="117"/>
      <c r="Y19" s="117"/>
      <c r="Z19" s="117"/>
      <c r="AA19" s="117"/>
      <c r="AB19" s="117"/>
      <c r="AC19" s="118"/>
      <c r="AD19" s="116">
        <v>4892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0.9022619851451722</v>
      </c>
      <c r="Q20" s="540"/>
      <c r="R20" s="540"/>
      <c r="S20" s="540"/>
      <c r="T20" s="540"/>
      <c r="U20" s="540"/>
      <c r="V20" s="540"/>
      <c r="W20" s="540">
        <f t="shared" ref="W20" si="0">IF(W18=0, "-", SUM(W19)/W18)</f>
        <v>0.93461733400912317</v>
      </c>
      <c r="X20" s="540"/>
      <c r="Y20" s="540"/>
      <c r="Z20" s="540"/>
      <c r="AA20" s="540"/>
      <c r="AB20" s="540"/>
      <c r="AC20" s="540"/>
      <c r="AD20" s="540">
        <f t="shared" ref="AD20" si="1">IF(AD18=0, "-", SUM(AD19)/AD18)</f>
        <v>0.83968417439066256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0.9022619851451722</v>
      </c>
      <c r="Q21" s="540"/>
      <c r="R21" s="540"/>
      <c r="S21" s="540"/>
      <c r="T21" s="540"/>
      <c r="U21" s="540"/>
      <c r="V21" s="540"/>
      <c r="W21" s="540">
        <f t="shared" ref="W21" si="2">IF(W19=0, "-", SUM(W19)/SUM(W13,W14))</f>
        <v>0.93461733400912317</v>
      </c>
      <c r="X21" s="540"/>
      <c r="Y21" s="540"/>
      <c r="Z21" s="540"/>
      <c r="AA21" s="540"/>
      <c r="AB21" s="540"/>
      <c r="AC21" s="540"/>
      <c r="AD21" s="540">
        <f t="shared" ref="AD21" si="3">IF(AD19=0, "-", SUM(AD19)/SUM(AD13,AD14))</f>
        <v>0.83968417439066256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582</v>
      </c>
      <c r="H23" s="191"/>
      <c r="I23" s="191"/>
      <c r="J23" s="191"/>
      <c r="K23" s="191"/>
      <c r="L23" s="191"/>
      <c r="M23" s="191"/>
      <c r="N23" s="191"/>
      <c r="O23" s="192"/>
      <c r="P23" s="113">
        <v>5817</v>
      </c>
      <c r="Q23" s="114"/>
      <c r="R23" s="114"/>
      <c r="S23" s="114"/>
      <c r="T23" s="114"/>
      <c r="U23" s="114"/>
      <c r="V23" s="115"/>
      <c r="W23" s="113">
        <v>5123</v>
      </c>
      <c r="X23" s="114"/>
      <c r="Y23" s="114"/>
      <c r="Z23" s="114"/>
      <c r="AA23" s="114"/>
      <c r="AB23" s="114"/>
      <c r="AC23" s="115"/>
      <c r="AD23" s="207" t="s">
        <v>677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5817</v>
      </c>
      <c r="Q29" s="117"/>
      <c r="R29" s="117"/>
      <c r="S29" s="117"/>
      <c r="T29" s="117"/>
      <c r="U29" s="117"/>
      <c r="V29" s="118"/>
      <c r="W29" s="222">
        <v>5123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397</v>
      </c>
      <c r="AF30" s="392"/>
      <c r="AG30" s="392"/>
      <c r="AH30" s="393"/>
      <c r="AI30" s="391" t="s">
        <v>419</v>
      </c>
      <c r="AJ30" s="392"/>
      <c r="AK30" s="392"/>
      <c r="AL30" s="393"/>
      <c r="AM30" s="394" t="s">
        <v>424</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587</v>
      </c>
      <c r="AR31" s="140"/>
      <c r="AS31" s="141" t="s">
        <v>236</v>
      </c>
      <c r="AT31" s="176"/>
      <c r="AU31" s="275">
        <v>2</v>
      </c>
      <c r="AV31" s="275"/>
      <c r="AW31" s="384" t="s">
        <v>181</v>
      </c>
      <c r="AX31" s="385"/>
    </row>
    <row r="32" spans="1:50" ht="37.5" customHeight="1" x14ac:dyDescent="0.15">
      <c r="A32" s="516"/>
      <c r="B32" s="514"/>
      <c r="C32" s="514"/>
      <c r="D32" s="514"/>
      <c r="E32" s="514"/>
      <c r="F32" s="515"/>
      <c r="G32" s="541" t="s">
        <v>585</v>
      </c>
      <c r="H32" s="542"/>
      <c r="I32" s="542"/>
      <c r="J32" s="542"/>
      <c r="K32" s="542"/>
      <c r="L32" s="542"/>
      <c r="M32" s="542"/>
      <c r="N32" s="542"/>
      <c r="O32" s="543"/>
      <c r="P32" s="165" t="s">
        <v>586</v>
      </c>
      <c r="Q32" s="165"/>
      <c r="R32" s="165"/>
      <c r="S32" s="165"/>
      <c r="T32" s="165"/>
      <c r="U32" s="165"/>
      <c r="V32" s="165"/>
      <c r="W32" s="165"/>
      <c r="X32" s="236"/>
      <c r="Y32" s="343" t="s">
        <v>12</v>
      </c>
      <c r="Z32" s="550"/>
      <c r="AA32" s="551"/>
      <c r="AB32" s="552" t="s">
        <v>583</v>
      </c>
      <c r="AC32" s="552"/>
      <c r="AD32" s="552"/>
      <c r="AE32" s="369">
        <v>16.100000000000001</v>
      </c>
      <c r="AF32" s="370"/>
      <c r="AG32" s="370"/>
      <c r="AH32" s="370"/>
      <c r="AI32" s="369">
        <v>24.1</v>
      </c>
      <c r="AJ32" s="370"/>
      <c r="AK32" s="370"/>
      <c r="AL32" s="370"/>
      <c r="AM32" s="369">
        <v>19</v>
      </c>
      <c r="AN32" s="370"/>
      <c r="AO32" s="370"/>
      <c r="AP32" s="370"/>
      <c r="AQ32" s="119" t="s">
        <v>641</v>
      </c>
      <c r="AR32" s="120"/>
      <c r="AS32" s="120"/>
      <c r="AT32" s="121"/>
      <c r="AU32" s="370" t="s">
        <v>609</v>
      </c>
      <c r="AV32" s="370"/>
      <c r="AW32" s="370"/>
      <c r="AX32" s="372"/>
    </row>
    <row r="33" spans="1:50" ht="37.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584</v>
      </c>
      <c r="AC33" s="523"/>
      <c r="AD33" s="523"/>
      <c r="AE33" s="369">
        <v>15</v>
      </c>
      <c r="AF33" s="370"/>
      <c r="AG33" s="370"/>
      <c r="AH33" s="370"/>
      <c r="AI33" s="369">
        <v>17.2</v>
      </c>
      <c r="AJ33" s="370"/>
      <c r="AK33" s="370"/>
      <c r="AL33" s="370"/>
      <c r="AM33" s="369">
        <v>18.3</v>
      </c>
      <c r="AN33" s="370"/>
      <c r="AO33" s="370"/>
      <c r="AP33" s="370"/>
      <c r="AQ33" s="119" t="s">
        <v>609</v>
      </c>
      <c r="AR33" s="120"/>
      <c r="AS33" s="120"/>
      <c r="AT33" s="121"/>
      <c r="AU33" s="370" t="s">
        <v>640</v>
      </c>
      <c r="AV33" s="370"/>
      <c r="AW33" s="370"/>
      <c r="AX33" s="372"/>
    </row>
    <row r="34" spans="1:50" ht="37.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107.3</v>
      </c>
      <c r="AF34" s="370"/>
      <c r="AG34" s="370"/>
      <c r="AH34" s="370"/>
      <c r="AI34" s="369">
        <v>140.1</v>
      </c>
      <c r="AJ34" s="370"/>
      <c r="AK34" s="370"/>
      <c r="AL34" s="370"/>
      <c r="AM34" s="369">
        <f>AM32/AM33*100</f>
        <v>103.82513661202186</v>
      </c>
      <c r="AN34" s="370"/>
      <c r="AO34" s="370"/>
      <c r="AP34" s="370"/>
      <c r="AQ34" s="119" t="s">
        <v>609</v>
      </c>
      <c r="AR34" s="120"/>
      <c r="AS34" s="120"/>
      <c r="AT34" s="121"/>
      <c r="AU34" s="370" t="s">
        <v>609</v>
      </c>
      <c r="AV34" s="370"/>
      <c r="AW34" s="370"/>
      <c r="AX34" s="372"/>
    </row>
    <row r="35" spans="1:50" ht="23.25" customHeight="1" x14ac:dyDescent="0.15">
      <c r="A35" s="901" t="s">
        <v>385</v>
      </c>
      <c r="B35" s="902"/>
      <c r="C35" s="902"/>
      <c r="D35" s="902"/>
      <c r="E35" s="902"/>
      <c r="F35" s="903"/>
      <c r="G35" s="907" t="s">
        <v>590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t="s">
        <v>587</v>
      </c>
      <c r="AR38" s="140"/>
      <c r="AS38" s="141" t="s">
        <v>236</v>
      </c>
      <c r="AT38" s="176"/>
      <c r="AU38" s="275">
        <v>2</v>
      </c>
      <c r="AV38" s="275"/>
      <c r="AW38" s="384" t="s">
        <v>181</v>
      </c>
      <c r="AX38" s="385"/>
    </row>
    <row r="39" spans="1:50" ht="37.5" customHeight="1" x14ac:dyDescent="0.15">
      <c r="A39" s="516"/>
      <c r="B39" s="514"/>
      <c r="C39" s="514"/>
      <c r="D39" s="514"/>
      <c r="E39" s="514"/>
      <c r="F39" s="515"/>
      <c r="G39" s="541" t="s">
        <v>588</v>
      </c>
      <c r="H39" s="542"/>
      <c r="I39" s="542"/>
      <c r="J39" s="542"/>
      <c r="K39" s="542"/>
      <c r="L39" s="542"/>
      <c r="M39" s="542"/>
      <c r="N39" s="542"/>
      <c r="O39" s="543"/>
      <c r="P39" s="165" t="s">
        <v>589</v>
      </c>
      <c r="Q39" s="165"/>
      <c r="R39" s="165"/>
      <c r="S39" s="165"/>
      <c r="T39" s="165"/>
      <c r="U39" s="165"/>
      <c r="V39" s="165"/>
      <c r="W39" s="165"/>
      <c r="X39" s="236"/>
      <c r="Y39" s="343" t="s">
        <v>12</v>
      </c>
      <c r="Z39" s="550"/>
      <c r="AA39" s="551"/>
      <c r="AB39" s="552" t="s">
        <v>584</v>
      </c>
      <c r="AC39" s="552"/>
      <c r="AD39" s="552"/>
      <c r="AE39" s="369">
        <v>10.199999999999999</v>
      </c>
      <c r="AF39" s="370"/>
      <c r="AG39" s="370"/>
      <c r="AH39" s="370"/>
      <c r="AI39" s="369">
        <v>7.6</v>
      </c>
      <c r="AJ39" s="370"/>
      <c r="AK39" s="370"/>
      <c r="AL39" s="370"/>
      <c r="AM39" s="369">
        <v>12.6</v>
      </c>
      <c r="AN39" s="370"/>
      <c r="AO39" s="370"/>
      <c r="AP39" s="370"/>
      <c r="AQ39" s="119" t="s">
        <v>641</v>
      </c>
      <c r="AR39" s="120"/>
      <c r="AS39" s="120"/>
      <c r="AT39" s="121"/>
      <c r="AU39" s="370" t="s">
        <v>640</v>
      </c>
      <c r="AV39" s="370"/>
      <c r="AW39" s="370"/>
      <c r="AX39" s="372"/>
    </row>
    <row r="40" spans="1:50" ht="37.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584</v>
      </c>
      <c r="AC40" s="523"/>
      <c r="AD40" s="523"/>
      <c r="AE40" s="369">
        <v>3.2</v>
      </c>
      <c r="AF40" s="370"/>
      <c r="AG40" s="370"/>
      <c r="AH40" s="370"/>
      <c r="AI40" s="369">
        <v>2.9</v>
      </c>
      <c r="AJ40" s="370"/>
      <c r="AK40" s="370"/>
      <c r="AL40" s="370"/>
      <c r="AM40" s="369">
        <v>1.5</v>
      </c>
      <c r="AN40" s="370"/>
      <c r="AO40" s="370"/>
      <c r="AP40" s="370"/>
      <c r="AQ40" s="119" t="s">
        <v>609</v>
      </c>
      <c r="AR40" s="120"/>
      <c r="AS40" s="120"/>
      <c r="AT40" s="121"/>
      <c r="AU40" s="370" t="s">
        <v>609</v>
      </c>
      <c r="AV40" s="370"/>
      <c r="AW40" s="370"/>
      <c r="AX40" s="372"/>
    </row>
    <row r="41" spans="1:50" ht="37.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v>318.8</v>
      </c>
      <c r="AF41" s="370"/>
      <c r="AG41" s="370"/>
      <c r="AH41" s="370"/>
      <c r="AI41" s="369">
        <v>262.10000000000002</v>
      </c>
      <c r="AJ41" s="370"/>
      <c r="AK41" s="370"/>
      <c r="AL41" s="370"/>
      <c r="AM41" s="369">
        <f>AM39/AM40*100</f>
        <v>840</v>
      </c>
      <c r="AN41" s="370"/>
      <c r="AO41" s="370"/>
      <c r="AP41" s="370"/>
      <c r="AQ41" s="119" t="s">
        <v>659</v>
      </c>
      <c r="AR41" s="120"/>
      <c r="AS41" s="120"/>
      <c r="AT41" s="121"/>
      <c r="AU41" s="370" t="s">
        <v>609</v>
      </c>
      <c r="AV41" s="370"/>
      <c r="AW41" s="370"/>
      <c r="AX41" s="372"/>
    </row>
    <row r="42" spans="1:50" ht="23.25" customHeight="1" x14ac:dyDescent="0.15">
      <c r="A42" s="901" t="s">
        <v>385</v>
      </c>
      <c r="B42" s="902"/>
      <c r="C42" s="902"/>
      <c r="D42" s="902"/>
      <c r="E42" s="902"/>
      <c r="F42" s="903"/>
      <c r="G42" s="907" t="s">
        <v>590</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397</v>
      </c>
      <c r="AF65" s="374"/>
      <c r="AG65" s="374"/>
      <c r="AH65" s="375"/>
      <c r="AI65" s="373" t="s">
        <v>395</v>
      </c>
      <c r="AJ65" s="374"/>
      <c r="AK65" s="374"/>
      <c r="AL65" s="375"/>
      <c r="AM65" s="380" t="s">
        <v>424</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591</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593</v>
      </c>
      <c r="AC101" s="552"/>
      <c r="AD101" s="552"/>
      <c r="AE101" s="369">
        <v>11073</v>
      </c>
      <c r="AF101" s="370"/>
      <c r="AG101" s="370"/>
      <c r="AH101" s="371"/>
      <c r="AI101" s="369">
        <v>11375</v>
      </c>
      <c r="AJ101" s="370"/>
      <c r="AK101" s="370"/>
      <c r="AL101" s="371"/>
      <c r="AM101" s="369">
        <v>10340</v>
      </c>
      <c r="AN101" s="370"/>
      <c r="AO101" s="370"/>
      <c r="AP101" s="371"/>
      <c r="AQ101" s="369" t="s">
        <v>578</v>
      </c>
      <c r="AR101" s="370"/>
      <c r="AS101" s="370"/>
      <c r="AT101" s="371"/>
      <c r="AU101" s="369"/>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593</v>
      </c>
      <c r="AC102" s="552"/>
      <c r="AD102" s="552"/>
      <c r="AE102" s="363">
        <v>12334</v>
      </c>
      <c r="AF102" s="363"/>
      <c r="AG102" s="363"/>
      <c r="AH102" s="363"/>
      <c r="AI102" s="363">
        <v>12245</v>
      </c>
      <c r="AJ102" s="363"/>
      <c r="AK102" s="363"/>
      <c r="AL102" s="363"/>
      <c r="AM102" s="363">
        <v>11847</v>
      </c>
      <c r="AN102" s="363"/>
      <c r="AO102" s="363"/>
      <c r="AP102" s="363"/>
      <c r="AQ102" s="818">
        <v>11874</v>
      </c>
      <c r="AR102" s="819"/>
      <c r="AS102" s="819"/>
      <c r="AT102" s="820"/>
      <c r="AU102" s="818"/>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t="s">
        <v>592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595</v>
      </c>
      <c r="AC116" s="305"/>
      <c r="AD116" s="306"/>
      <c r="AE116" s="363">
        <v>482691</v>
      </c>
      <c r="AF116" s="363"/>
      <c r="AG116" s="363"/>
      <c r="AH116" s="363"/>
      <c r="AI116" s="363">
        <v>486296</v>
      </c>
      <c r="AJ116" s="363"/>
      <c r="AK116" s="363"/>
      <c r="AL116" s="363"/>
      <c r="AM116" s="363">
        <v>473117</v>
      </c>
      <c r="AN116" s="363"/>
      <c r="AO116" s="363"/>
      <c r="AP116" s="363"/>
      <c r="AQ116" s="369">
        <v>489921</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04" t="s">
        <v>596</v>
      </c>
      <c r="AC117" s="305"/>
      <c r="AD117" s="306"/>
      <c r="AE117" s="310" t="s">
        <v>594</v>
      </c>
      <c r="AF117" s="310"/>
      <c r="AG117" s="310"/>
      <c r="AH117" s="310"/>
      <c r="AI117" s="310" t="s">
        <v>676</v>
      </c>
      <c r="AJ117" s="310"/>
      <c r="AK117" s="310"/>
      <c r="AL117" s="310"/>
      <c r="AM117" s="310" t="s">
        <v>681</v>
      </c>
      <c r="AN117" s="310"/>
      <c r="AO117" s="310"/>
      <c r="AP117" s="310"/>
      <c r="AQ117" s="310" t="s">
        <v>608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565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566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hidden="1"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578</v>
      </c>
      <c r="AR133" s="275"/>
      <c r="AS133" s="141" t="s">
        <v>236</v>
      </c>
      <c r="AT133" s="176"/>
      <c r="AU133" s="140" t="s">
        <v>578</v>
      </c>
      <c r="AV133" s="140"/>
      <c r="AW133" s="141" t="s">
        <v>181</v>
      </c>
      <c r="AX133" s="142"/>
    </row>
    <row r="134" spans="1:50" ht="39.75" hidden="1" customHeight="1" x14ac:dyDescent="0.15">
      <c r="A134" s="999"/>
      <c r="B134" s="256"/>
      <c r="C134" s="255"/>
      <c r="D134" s="256"/>
      <c r="E134" s="255"/>
      <c r="F134" s="318"/>
      <c r="G134" s="235" t="s">
        <v>597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598</v>
      </c>
      <c r="AC134" s="228"/>
      <c r="AD134" s="228"/>
      <c r="AE134" s="270" t="s">
        <v>599</v>
      </c>
      <c r="AF134" s="120"/>
      <c r="AG134" s="120"/>
      <c r="AH134" s="120"/>
      <c r="AI134" s="270" t="s">
        <v>597</v>
      </c>
      <c r="AJ134" s="120"/>
      <c r="AK134" s="120"/>
      <c r="AL134" s="120"/>
      <c r="AM134" s="270" t="s">
        <v>600</v>
      </c>
      <c r="AN134" s="120"/>
      <c r="AO134" s="120"/>
      <c r="AP134" s="120"/>
      <c r="AQ134" s="270" t="s">
        <v>599</v>
      </c>
      <c r="AR134" s="120"/>
      <c r="AS134" s="120"/>
      <c r="AT134" s="120"/>
      <c r="AU134" s="270" t="s">
        <v>578</v>
      </c>
      <c r="AV134" s="120"/>
      <c r="AW134" s="120"/>
      <c r="AX134" s="219"/>
    </row>
    <row r="135" spans="1:50" ht="39.75" hidden="1"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578</v>
      </c>
      <c r="AC135" s="137"/>
      <c r="AD135" s="137"/>
      <c r="AE135" s="270" t="s">
        <v>601</v>
      </c>
      <c r="AF135" s="120"/>
      <c r="AG135" s="120"/>
      <c r="AH135" s="120"/>
      <c r="AI135" s="270" t="s">
        <v>577</v>
      </c>
      <c r="AJ135" s="120"/>
      <c r="AK135" s="120"/>
      <c r="AL135" s="120"/>
      <c r="AM135" s="270" t="s">
        <v>601</v>
      </c>
      <c r="AN135" s="120"/>
      <c r="AO135" s="120"/>
      <c r="AP135" s="120"/>
      <c r="AQ135" s="270" t="s">
        <v>578</v>
      </c>
      <c r="AR135" s="120"/>
      <c r="AS135" s="120"/>
      <c r="AT135" s="120"/>
      <c r="AU135" s="270" t="s">
        <v>578</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576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604</v>
      </c>
      <c r="AR432" s="140"/>
      <c r="AS432" s="141" t="s">
        <v>236</v>
      </c>
      <c r="AT432" s="176"/>
      <c r="AU432" s="140" t="s">
        <v>578</v>
      </c>
      <c r="AV432" s="140"/>
      <c r="AW432" s="141" t="s">
        <v>181</v>
      </c>
      <c r="AX432" s="142"/>
    </row>
    <row r="433" spans="1:50" ht="23.25" customHeight="1" x14ac:dyDescent="0.15">
      <c r="A433" s="999"/>
      <c r="B433" s="256"/>
      <c r="C433" s="255"/>
      <c r="D433" s="256"/>
      <c r="E433" s="170"/>
      <c r="F433" s="171"/>
      <c r="G433" s="235" t="s">
        <v>578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603</v>
      </c>
      <c r="AC433" s="137"/>
      <c r="AD433" s="137"/>
      <c r="AE433" s="119" t="s">
        <v>605</v>
      </c>
      <c r="AF433" s="120"/>
      <c r="AG433" s="120"/>
      <c r="AH433" s="120"/>
      <c r="AI433" s="119" t="s">
        <v>578</v>
      </c>
      <c r="AJ433" s="120"/>
      <c r="AK433" s="120"/>
      <c r="AL433" s="120"/>
      <c r="AM433" s="119" t="s">
        <v>599</v>
      </c>
      <c r="AN433" s="120"/>
      <c r="AO433" s="120"/>
      <c r="AP433" s="121"/>
      <c r="AQ433" s="119" t="s">
        <v>599</v>
      </c>
      <c r="AR433" s="120"/>
      <c r="AS433" s="120"/>
      <c r="AT433" s="121"/>
      <c r="AU433" s="120" t="s">
        <v>599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578</v>
      </c>
      <c r="AC434" s="228"/>
      <c r="AD434" s="228"/>
      <c r="AE434" s="119" t="s">
        <v>578</v>
      </c>
      <c r="AF434" s="120"/>
      <c r="AG434" s="120"/>
      <c r="AH434" s="121"/>
      <c r="AI434" s="119" t="s">
        <v>578</v>
      </c>
      <c r="AJ434" s="120"/>
      <c r="AK434" s="120"/>
      <c r="AL434" s="120"/>
      <c r="AM434" s="119" t="s">
        <v>578</v>
      </c>
      <c r="AN434" s="120"/>
      <c r="AO434" s="120"/>
      <c r="AP434" s="121"/>
      <c r="AQ434" s="119" t="s">
        <v>578</v>
      </c>
      <c r="AR434" s="120"/>
      <c r="AS434" s="120"/>
      <c r="AT434" s="121"/>
      <c r="AU434" s="120" t="s">
        <v>578</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578</v>
      </c>
      <c r="AF435" s="120"/>
      <c r="AG435" s="120"/>
      <c r="AH435" s="121"/>
      <c r="AI435" s="119" t="s">
        <v>578</v>
      </c>
      <c r="AJ435" s="120"/>
      <c r="AK435" s="120"/>
      <c r="AL435" s="120"/>
      <c r="AM435" s="119" t="s">
        <v>578</v>
      </c>
      <c r="AN435" s="120"/>
      <c r="AO435" s="120"/>
      <c r="AP435" s="121"/>
      <c r="AQ435" s="119" t="s">
        <v>581</v>
      </c>
      <c r="AR435" s="120"/>
      <c r="AS435" s="120"/>
      <c r="AT435" s="121"/>
      <c r="AU435" s="120" t="s">
        <v>606</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236</v>
      </c>
      <c r="AH457" s="176"/>
      <c r="AI457" s="186"/>
      <c r="AJ457" s="186"/>
      <c r="AK457" s="186"/>
      <c r="AL457" s="181"/>
      <c r="AM457" s="186"/>
      <c r="AN457" s="186"/>
      <c r="AO457" s="186"/>
      <c r="AP457" s="181"/>
      <c r="AQ457" s="215" t="s">
        <v>577</v>
      </c>
      <c r="AR457" s="140"/>
      <c r="AS457" s="141" t="s">
        <v>236</v>
      </c>
      <c r="AT457" s="176"/>
      <c r="AU457" s="140" t="s">
        <v>577</v>
      </c>
      <c r="AV457" s="140"/>
      <c r="AW457" s="141" t="s">
        <v>181</v>
      </c>
      <c r="AX457" s="142"/>
    </row>
    <row r="458" spans="1:50" ht="23.25" customHeight="1" x14ac:dyDescent="0.15">
      <c r="A458" s="999"/>
      <c r="B458" s="256"/>
      <c r="C458" s="255"/>
      <c r="D458" s="256"/>
      <c r="E458" s="170"/>
      <c r="F458" s="171"/>
      <c r="G458" s="235" t="s">
        <v>578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577</v>
      </c>
      <c r="AC458" s="137"/>
      <c r="AD458" s="137"/>
      <c r="AE458" s="119" t="s">
        <v>604</v>
      </c>
      <c r="AF458" s="120"/>
      <c r="AG458" s="120"/>
      <c r="AH458" s="120"/>
      <c r="AI458" s="119" t="s">
        <v>578</v>
      </c>
      <c r="AJ458" s="120"/>
      <c r="AK458" s="120"/>
      <c r="AL458" s="120"/>
      <c r="AM458" s="119" t="s">
        <v>577</v>
      </c>
      <c r="AN458" s="120"/>
      <c r="AO458" s="120"/>
      <c r="AP458" s="121"/>
      <c r="AQ458" s="119" t="s">
        <v>578</v>
      </c>
      <c r="AR458" s="120"/>
      <c r="AS458" s="120"/>
      <c r="AT458" s="121"/>
      <c r="AU458" s="120" t="s">
        <v>578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578</v>
      </c>
      <c r="AC459" s="228"/>
      <c r="AD459" s="228"/>
      <c r="AE459" s="119" t="s">
        <v>578</v>
      </c>
      <c r="AF459" s="120"/>
      <c r="AG459" s="120"/>
      <c r="AH459" s="121"/>
      <c r="AI459" s="119" t="s">
        <v>607</v>
      </c>
      <c r="AJ459" s="120"/>
      <c r="AK459" s="120"/>
      <c r="AL459" s="120"/>
      <c r="AM459" s="119" t="s">
        <v>610</v>
      </c>
      <c r="AN459" s="120"/>
      <c r="AO459" s="120"/>
      <c r="AP459" s="121"/>
      <c r="AQ459" s="119" t="s">
        <v>609</v>
      </c>
      <c r="AR459" s="120"/>
      <c r="AS459" s="120"/>
      <c r="AT459" s="121"/>
      <c r="AU459" s="120" t="s">
        <v>609</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609</v>
      </c>
      <c r="AF460" s="120"/>
      <c r="AG460" s="120"/>
      <c r="AH460" s="121"/>
      <c r="AI460" s="119" t="s">
        <v>611</v>
      </c>
      <c r="AJ460" s="120"/>
      <c r="AK460" s="120"/>
      <c r="AL460" s="120"/>
      <c r="AM460" s="119" t="s">
        <v>609</v>
      </c>
      <c r="AN460" s="120"/>
      <c r="AO460" s="120"/>
      <c r="AP460" s="121"/>
      <c r="AQ460" s="119" t="s">
        <v>609</v>
      </c>
      <c r="AR460" s="120"/>
      <c r="AS460" s="120"/>
      <c r="AT460" s="121"/>
      <c r="AU460" s="120" t="s">
        <v>609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609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612</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613</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614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615</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4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617</v>
      </c>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563</v>
      </c>
      <c r="AE709" s="159"/>
      <c r="AF709" s="159"/>
      <c r="AG709" s="668" t="s">
        <v>618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615</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60"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619</v>
      </c>
      <c r="AH711" s="669"/>
      <c r="AI711" s="669"/>
      <c r="AJ711" s="669"/>
      <c r="AK711" s="669"/>
      <c r="AL711" s="669"/>
      <c r="AM711" s="669"/>
      <c r="AN711" s="669"/>
      <c r="AO711" s="669"/>
      <c r="AP711" s="669"/>
      <c r="AQ711" s="669"/>
      <c r="AR711" s="669"/>
      <c r="AS711" s="669"/>
      <c r="AT711" s="669"/>
      <c r="AU711" s="669"/>
      <c r="AV711" s="669"/>
      <c r="AW711" s="669"/>
      <c r="AX711" s="670"/>
    </row>
    <row r="712" spans="1:50" ht="4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662</v>
      </c>
      <c r="AE712" s="587"/>
      <c r="AF712" s="587"/>
      <c r="AG712" s="595" t="s">
        <v>675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563</v>
      </c>
      <c r="AE714" s="593"/>
      <c r="AF714" s="594"/>
      <c r="AG714" s="693" t="s">
        <v>620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663</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661</v>
      </c>
      <c r="AH716" s="669"/>
      <c r="AI716" s="669"/>
      <c r="AJ716" s="669"/>
      <c r="AK716" s="669"/>
      <c r="AL716" s="669"/>
      <c r="AM716" s="669"/>
      <c r="AN716" s="669"/>
      <c r="AO716" s="669"/>
      <c r="AP716" s="669"/>
      <c r="AQ716" s="669"/>
      <c r="AR716" s="669"/>
      <c r="AS716" s="669"/>
      <c r="AT716" s="669"/>
      <c r="AU716" s="669"/>
      <c r="AV716" s="669"/>
      <c r="AW716" s="669"/>
      <c r="AX716" s="670"/>
    </row>
    <row r="717" spans="1:50" ht="4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563</v>
      </c>
      <c r="AE717" s="159"/>
      <c r="AF717" s="159"/>
      <c r="AG717" s="668" t="s">
        <v>660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615</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563</v>
      </c>
      <c r="AE719" s="672"/>
      <c r="AF719" s="672"/>
      <c r="AG719" s="164" t="s">
        <v>621</v>
      </c>
      <c r="AH719" s="165"/>
      <c r="AI719" s="165"/>
      <c r="AJ719" s="165"/>
      <c r="AK719" s="165"/>
      <c r="AL719" s="165"/>
      <c r="AM719" s="165"/>
      <c r="AN719" s="165"/>
      <c r="AO719" s="165"/>
      <c r="AP719" s="165"/>
      <c r="AQ719" s="165"/>
      <c r="AR719" s="165"/>
      <c r="AS719" s="165"/>
      <c r="AT719" s="165"/>
      <c r="AU719" s="165"/>
      <c r="AV719" s="165"/>
      <c r="AW719" s="165"/>
      <c r="AX719" s="166"/>
    </row>
    <row r="720" spans="1:50" ht="30"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30" customHeight="1" x14ac:dyDescent="0.15">
      <c r="A721" s="654"/>
      <c r="B721" s="655"/>
      <c r="C721" s="922" t="s">
        <v>564</v>
      </c>
      <c r="D721" s="923"/>
      <c r="E721" s="923"/>
      <c r="F721" s="924"/>
      <c r="G721" s="942"/>
      <c r="H721" s="943"/>
      <c r="I721" s="82" t="str">
        <f>IF(OR(G721="　", G721=""), "", "-")</f>
        <v/>
      </c>
      <c r="J721" s="921">
        <v>545</v>
      </c>
      <c r="K721" s="921"/>
      <c r="L721" s="82" t="str">
        <f>IF(M721="","","-")</f>
        <v/>
      </c>
      <c r="M721" s="83"/>
      <c r="N721" s="918" t="s">
        <v>622</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680</v>
      </c>
      <c r="B733" s="754"/>
      <c r="C733" s="754"/>
      <c r="D733" s="754"/>
      <c r="E733" s="755"/>
      <c r="F733" s="770" t="s">
        <v>679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682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623</v>
      </c>
      <c r="F737" s="103"/>
      <c r="G737" s="103"/>
      <c r="H737" s="103"/>
      <c r="I737" s="103"/>
      <c r="J737" s="103"/>
      <c r="K737" s="103"/>
      <c r="L737" s="103"/>
      <c r="M737" s="103"/>
      <c r="N737" s="109" t="s">
        <v>403</v>
      </c>
      <c r="O737" s="109"/>
      <c r="P737" s="109"/>
      <c r="Q737" s="109"/>
      <c r="R737" s="103" t="s">
        <v>624</v>
      </c>
      <c r="S737" s="103"/>
      <c r="T737" s="103"/>
      <c r="U737" s="103"/>
      <c r="V737" s="103"/>
      <c r="W737" s="103"/>
      <c r="X737" s="103"/>
      <c r="Y737" s="103"/>
      <c r="Z737" s="103"/>
      <c r="AA737" s="109" t="s">
        <v>402</v>
      </c>
      <c r="AB737" s="109"/>
      <c r="AC737" s="109"/>
      <c r="AD737" s="109"/>
      <c r="AE737" s="103" t="s">
        <v>625</v>
      </c>
      <c r="AF737" s="103"/>
      <c r="AG737" s="103"/>
      <c r="AH737" s="103"/>
      <c r="AI737" s="103"/>
      <c r="AJ737" s="103"/>
      <c r="AK737" s="103"/>
      <c r="AL737" s="103"/>
      <c r="AM737" s="103"/>
      <c r="AN737" s="109" t="s">
        <v>401</v>
      </c>
      <c r="AO737" s="109"/>
      <c r="AP737" s="109"/>
      <c r="AQ737" s="109"/>
      <c r="AR737" s="110" t="s">
        <v>626</v>
      </c>
      <c r="AS737" s="111"/>
      <c r="AT737" s="111"/>
      <c r="AU737" s="111"/>
      <c r="AV737" s="111"/>
      <c r="AW737" s="111"/>
      <c r="AX737" s="112"/>
      <c r="AY737" s="88"/>
      <c r="AZ737" s="88"/>
    </row>
    <row r="738" spans="1:52" ht="24.75" customHeight="1" x14ac:dyDescent="0.15">
      <c r="A738" s="100" t="s">
        <v>400</v>
      </c>
      <c r="B738" s="101"/>
      <c r="C738" s="101"/>
      <c r="D738" s="102"/>
      <c r="E738" s="103" t="s">
        <v>627</v>
      </c>
      <c r="F738" s="103"/>
      <c r="G738" s="103"/>
      <c r="H738" s="103"/>
      <c r="I738" s="103"/>
      <c r="J738" s="103"/>
      <c r="K738" s="103"/>
      <c r="L738" s="103"/>
      <c r="M738" s="103"/>
      <c r="N738" s="109" t="s">
        <v>399</v>
      </c>
      <c r="O738" s="109"/>
      <c r="P738" s="109"/>
      <c r="Q738" s="109"/>
      <c r="R738" s="103" t="s">
        <v>628</v>
      </c>
      <c r="S738" s="103"/>
      <c r="T738" s="103"/>
      <c r="U738" s="103"/>
      <c r="V738" s="103"/>
      <c r="W738" s="103"/>
      <c r="X738" s="103"/>
      <c r="Y738" s="103"/>
      <c r="Z738" s="103"/>
      <c r="AA738" s="109" t="s">
        <v>398</v>
      </c>
      <c r="AB738" s="109"/>
      <c r="AC738" s="109"/>
      <c r="AD738" s="109"/>
      <c r="AE738" s="103" t="s">
        <v>629</v>
      </c>
      <c r="AF738" s="103"/>
      <c r="AG738" s="103"/>
      <c r="AH738" s="103"/>
      <c r="AI738" s="103"/>
      <c r="AJ738" s="103"/>
      <c r="AK738" s="103"/>
      <c r="AL738" s="103"/>
      <c r="AM738" s="103"/>
      <c r="AN738" s="109" t="s">
        <v>397</v>
      </c>
      <c r="AO738" s="109"/>
      <c r="AP738" s="109"/>
      <c r="AQ738" s="109"/>
      <c r="AR738" s="110" t="s">
        <v>630</v>
      </c>
      <c r="AS738" s="111"/>
      <c r="AT738" s="111"/>
      <c r="AU738" s="111"/>
      <c r="AV738" s="111"/>
      <c r="AW738" s="111"/>
      <c r="AX738" s="112"/>
    </row>
    <row r="739" spans="1:52" ht="24.75" customHeight="1" x14ac:dyDescent="0.15">
      <c r="A739" s="100" t="s">
        <v>396</v>
      </c>
      <c r="B739" s="101"/>
      <c r="C739" s="101"/>
      <c r="D739" s="102"/>
      <c r="E739" s="103" t="s">
        <v>631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564</v>
      </c>
      <c r="F740" s="125"/>
      <c r="G740" s="125"/>
      <c r="H740" s="92" t="str">
        <f>IF(E740="", "", "(")</f>
        <v>(</v>
      </c>
      <c r="I740" s="125"/>
      <c r="J740" s="125"/>
      <c r="K740" s="92" t="str">
        <f>IF(OR(I740="　", I740=""), "", "-")</f>
        <v/>
      </c>
      <c r="L740" s="126">
        <v>534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635</v>
      </c>
      <c r="H782" s="454"/>
      <c r="I782" s="454"/>
      <c r="J782" s="454"/>
      <c r="K782" s="455"/>
      <c r="L782" s="456" t="s">
        <v>634</v>
      </c>
      <c r="M782" s="457"/>
      <c r="N782" s="457"/>
      <c r="O782" s="457"/>
      <c r="P782" s="457"/>
      <c r="Q782" s="457"/>
      <c r="R782" s="457"/>
      <c r="S782" s="457"/>
      <c r="T782" s="457"/>
      <c r="U782" s="457"/>
      <c r="V782" s="457"/>
      <c r="W782" s="457"/>
      <c r="X782" s="458"/>
      <c r="Y782" s="459">
        <v>4488</v>
      </c>
      <c r="Z782" s="460"/>
      <c r="AA782" s="460"/>
      <c r="AB782" s="558"/>
      <c r="AC782" s="453" t="s">
        <v>635</v>
      </c>
      <c r="AD782" s="454"/>
      <c r="AE782" s="454"/>
      <c r="AF782" s="454"/>
      <c r="AG782" s="455"/>
      <c r="AH782" s="456" t="s">
        <v>636</v>
      </c>
      <c r="AI782" s="457"/>
      <c r="AJ782" s="457"/>
      <c r="AK782" s="457"/>
      <c r="AL782" s="457"/>
      <c r="AM782" s="457"/>
      <c r="AN782" s="457"/>
      <c r="AO782" s="457"/>
      <c r="AP782" s="457"/>
      <c r="AQ782" s="457"/>
      <c r="AR782" s="457"/>
      <c r="AS782" s="457"/>
      <c r="AT782" s="458"/>
      <c r="AU782" s="459">
        <v>17</v>
      </c>
      <c r="AV782" s="460"/>
      <c r="AW782" s="460"/>
      <c r="AX782" s="461"/>
    </row>
    <row r="783" spans="1:50" ht="24.75"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4488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17</v>
      </c>
      <c r="AV792" s="420"/>
      <c r="AW792" s="420"/>
      <c r="AX792" s="422"/>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666</v>
      </c>
      <c r="D838" s="423"/>
      <c r="E838" s="423"/>
      <c r="F838" s="423"/>
      <c r="G838" s="423"/>
      <c r="H838" s="423"/>
      <c r="I838" s="423"/>
      <c r="J838" s="424" t="s">
        <v>609</v>
      </c>
      <c r="K838" s="425"/>
      <c r="L838" s="425"/>
      <c r="M838" s="425"/>
      <c r="N838" s="425"/>
      <c r="O838" s="425"/>
      <c r="P838" s="321" t="s">
        <v>643</v>
      </c>
      <c r="Q838" s="322"/>
      <c r="R838" s="322"/>
      <c r="S838" s="322"/>
      <c r="T838" s="322"/>
      <c r="U838" s="322"/>
      <c r="V838" s="322"/>
      <c r="W838" s="322"/>
      <c r="X838" s="322"/>
      <c r="Y838" s="323">
        <v>4488</v>
      </c>
      <c r="Z838" s="324"/>
      <c r="AA838" s="324"/>
      <c r="AB838" s="325"/>
      <c r="AC838" s="333"/>
      <c r="AD838" s="428"/>
      <c r="AE838" s="428"/>
      <c r="AF838" s="428"/>
      <c r="AG838" s="428"/>
      <c r="AH838" s="426" t="s">
        <v>640</v>
      </c>
      <c r="AI838" s="427"/>
      <c r="AJ838" s="427"/>
      <c r="AK838" s="427"/>
      <c r="AL838" s="330" t="s">
        <v>640</v>
      </c>
      <c r="AM838" s="331"/>
      <c r="AN838" s="331"/>
      <c r="AO838" s="332"/>
      <c r="AP838" s="326" t="s">
        <v>646</v>
      </c>
      <c r="AQ838" s="326"/>
      <c r="AR838" s="326"/>
      <c r="AS838" s="326"/>
      <c r="AT838" s="326"/>
      <c r="AU838" s="326"/>
      <c r="AV838" s="326"/>
      <c r="AW838" s="326"/>
      <c r="AX838" s="326"/>
    </row>
    <row r="839" spans="1:50" ht="30" customHeight="1" x14ac:dyDescent="0.15">
      <c r="A839" s="409">
        <v>2</v>
      </c>
      <c r="B839" s="409">
        <v>1</v>
      </c>
      <c r="C839" s="429" t="s">
        <v>667</v>
      </c>
      <c r="D839" s="423"/>
      <c r="E839" s="423"/>
      <c r="F839" s="423"/>
      <c r="G839" s="423"/>
      <c r="H839" s="423"/>
      <c r="I839" s="423"/>
      <c r="J839" s="424" t="s">
        <v>637</v>
      </c>
      <c r="K839" s="425"/>
      <c r="L839" s="425"/>
      <c r="M839" s="425"/>
      <c r="N839" s="425"/>
      <c r="O839" s="425"/>
      <c r="P839" s="321" t="s">
        <v>643</v>
      </c>
      <c r="Q839" s="322"/>
      <c r="R839" s="322"/>
      <c r="S839" s="322"/>
      <c r="T839" s="322"/>
      <c r="U839" s="322"/>
      <c r="V839" s="322"/>
      <c r="W839" s="322"/>
      <c r="X839" s="322"/>
      <c r="Y839" s="323">
        <v>295</v>
      </c>
      <c r="Z839" s="324"/>
      <c r="AA839" s="324"/>
      <c r="AB839" s="325"/>
      <c r="AC839" s="333"/>
      <c r="AD839" s="333"/>
      <c r="AE839" s="333"/>
      <c r="AF839" s="333"/>
      <c r="AG839" s="333"/>
      <c r="AH839" s="426" t="s">
        <v>644</v>
      </c>
      <c r="AI839" s="427"/>
      <c r="AJ839" s="427"/>
      <c r="AK839" s="427"/>
      <c r="AL839" s="330" t="s">
        <v>609</v>
      </c>
      <c r="AM839" s="331"/>
      <c r="AN839" s="331"/>
      <c r="AO839" s="332"/>
      <c r="AP839" s="326" t="s">
        <v>641</v>
      </c>
      <c r="AQ839" s="326"/>
      <c r="AR839" s="326"/>
      <c r="AS839" s="326"/>
      <c r="AT839" s="326"/>
      <c r="AU839" s="326"/>
      <c r="AV839" s="326"/>
      <c r="AW839" s="326"/>
      <c r="AX839" s="326"/>
    </row>
    <row r="840" spans="1:50" ht="30" customHeight="1" x14ac:dyDescent="0.15">
      <c r="A840" s="409">
        <v>3</v>
      </c>
      <c r="B840" s="409">
        <v>1</v>
      </c>
      <c r="C840" s="429" t="s">
        <v>668</v>
      </c>
      <c r="D840" s="423"/>
      <c r="E840" s="423"/>
      <c r="F840" s="423"/>
      <c r="G840" s="423"/>
      <c r="H840" s="423"/>
      <c r="I840" s="423"/>
      <c r="J840" s="424" t="s">
        <v>638</v>
      </c>
      <c r="K840" s="425"/>
      <c r="L840" s="425"/>
      <c r="M840" s="425"/>
      <c r="N840" s="425"/>
      <c r="O840" s="425"/>
      <c r="P840" s="321" t="s">
        <v>643</v>
      </c>
      <c r="Q840" s="322"/>
      <c r="R840" s="322"/>
      <c r="S840" s="322"/>
      <c r="T840" s="322"/>
      <c r="U840" s="322"/>
      <c r="V840" s="322"/>
      <c r="W840" s="322"/>
      <c r="X840" s="322"/>
      <c r="Y840" s="323">
        <v>90</v>
      </c>
      <c r="Z840" s="324"/>
      <c r="AA840" s="324"/>
      <c r="AB840" s="325"/>
      <c r="AC840" s="333"/>
      <c r="AD840" s="333"/>
      <c r="AE840" s="333"/>
      <c r="AF840" s="333"/>
      <c r="AG840" s="333"/>
      <c r="AH840" s="328" t="s">
        <v>609</v>
      </c>
      <c r="AI840" s="329"/>
      <c r="AJ840" s="329"/>
      <c r="AK840" s="329"/>
      <c r="AL840" s="330" t="s">
        <v>609</v>
      </c>
      <c r="AM840" s="331"/>
      <c r="AN840" s="331"/>
      <c r="AO840" s="332"/>
      <c r="AP840" s="326" t="s">
        <v>609</v>
      </c>
      <c r="AQ840" s="326"/>
      <c r="AR840" s="326"/>
      <c r="AS840" s="326"/>
      <c r="AT840" s="326"/>
      <c r="AU840" s="326"/>
      <c r="AV840" s="326"/>
      <c r="AW840" s="326"/>
      <c r="AX840" s="326"/>
    </row>
    <row r="841" spans="1:50" ht="30" customHeight="1" x14ac:dyDescent="0.15">
      <c r="A841" s="409">
        <v>4</v>
      </c>
      <c r="B841" s="409">
        <v>1</v>
      </c>
      <c r="C841" s="429" t="s">
        <v>669</v>
      </c>
      <c r="D841" s="423"/>
      <c r="E841" s="423"/>
      <c r="F841" s="423"/>
      <c r="G841" s="423"/>
      <c r="H841" s="423"/>
      <c r="I841" s="423"/>
      <c r="J841" s="424" t="s">
        <v>639</v>
      </c>
      <c r="K841" s="425"/>
      <c r="L841" s="425"/>
      <c r="M841" s="425"/>
      <c r="N841" s="425"/>
      <c r="O841" s="425"/>
      <c r="P841" s="321" t="s">
        <v>643</v>
      </c>
      <c r="Q841" s="322"/>
      <c r="R841" s="322"/>
      <c r="S841" s="322"/>
      <c r="T841" s="322"/>
      <c r="U841" s="322"/>
      <c r="V841" s="322"/>
      <c r="W841" s="322"/>
      <c r="X841" s="322"/>
      <c r="Y841" s="323">
        <v>8</v>
      </c>
      <c r="Z841" s="324"/>
      <c r="AA841" s="324"/>
      <c r="AB841" s="325"/>
      <c r="AC841" s="333"/>
      <c r="AD841" s="333"/>
      <c r="AE841" s="333"/>
      <c r="AF841" s="333"/>
      <c r="AG841" s="333"/>
      <c r="AH841" s="328" t="s">
        <v>644</v>
      </c>
      <c r="AI841" s="329"/>
      <c r="AJ841" s="329"/>
      <c r="AK841" s="329"/>
      <c r="AL841" s="330" t="s">
        <v>641</v>
      </c>
      <c r="AM841" s="331"/>
      <c r="AN841" s="331"/>
      <c r="AO841" s="332"/>
      <c r="AP841" s="326" t="s">
        <v>647</v>
      </c>
      <c r="AQ841" s="326"/>
      <c r="AR841" s="326"/>
      <c r="AS841" s="326"/>
      <c r="AT841" s="326"/>
      <c r="AU841" s="326"/>
      <c r="AV841" s="326"/>
      <c r="AW841" s="326"/>
      <c r="AX841" s="326"/>
    </row>
    <row r="842" spans="1:50" ht="30" customHeight="1" x14ac:dyDescent="0.15">
      <c r="A842" s="409">
        <v>5</v>
      </c>
      <c r="B842" s="409">
        <v>1</v>
      </c>
      <c r="C842" s="429" t="s">
        <v>670</v>
      </c>
      <c r="D842" s="423"/>
      <c r="E842" s="423"/>
      <c r="F842" s="423"/>
      <c r="G842" s="423"/>
      <c r="H842" s="423"/>
      <c r="I842" s="423"/>
      <c r="J842" s="424" t="s">
        <v>639</v>
      </c>
      <c r="K842" s="425"/>
      <c r="L842" s="425"/>
      <c r="M842" s="425"/>
      <c r="N842" s="425"/>
      <c r="O842" s="425"/>
      <c r="P842" s="321" t="s">
        <v>643</v>
      </c>
      <c r="Q842" s="322"/>
      <c r="R842" s="322"/>
      <c r="S842" s="322"/>
      <c r="T842" s="322"/>
      <c r="U842" s="322"/>
      <c r="V842" s="322"/>
      <c r="W842" s="322"/>
      <c r="X842" s="322"/>
      <c r="Y842" s="323">
        <v>5</v>
      </c>
      <c r="Z842" s="324"/>
      <c r="AA842" s="324"/>
      <c r="AB842" s="325"/>
      <c r="AC842" s="327"/>
      <c r="AD842" s="327"/>
      <c r="AE842" s="327"/>
      <c r="AF842" s="327"/>
      <c r="AG842" s="327"/>
      <c r="AH842" s="328" t="s">
        <v>609</v>
      </c>
      <c r="AI842" s="329"/>
      <c r="AJ842" s="329"/>
      <c r="AK842" s="329"/>
      <c r="AL842" s="330" t="s">
        <v>609</v>
      </c>
      <c r="AM842" s="331"/>
      <c r="AN842" s="331"/>
      <c r="AO842" s="332"/>
      <c r="AP842" s="326" t="s">
        <v>609</v>
      </c>
      <c r="AQ842" s="326"/>
      <c r="AR842" s="326"/>
      <c r="AS842" s="326"/>
      <c r="AT842" s="326"/>
      <c r="AU842" s="326"/>
      <c r="AV842" s="326"/>
      <c r="AW842" s="326"/>
      <c r="AX842" s="326"/>
    </row>
    <row r="843" spans="1:50" ht="30" customHeight="1" x14ac:dyDescent="0.15">
      <c r="A843" s="409">
        <v>6</v>
      </c>
      <c r="B843" s="409">
        <v>1</v>
      </c>
      <c r="C843" s="429" t="s">
        <v>671</v>
      </c>
      <c r="D843" s="423"/>
      <c r="E843" s="423"/>
      <c r="F843" s="423"/>
      <c r="G843" s="423"/>
      <c r="H843" s="423"/>
      <c r="I843" s="423"/>
      <c r="J843" s="424" t="s">
        <v>609</v>
      </c>
      <c r="K843" s="425"/>
      <c r="L843" s="425"/>
      <c r="M843" s="425"/>
      <c r="N843" s="425"/>
      <c r="O843" s="425"/>
      <c r="P843" s="321" t="s">
        <v>643</v>
      </c>
      <c r="Q843" s="322"/>
      <c r="R843" s="322"/>
      <c r="S843" s="322"/>
      <c r="T843" s="322"/>
      <c r="U843" s="322"/>
      <c r="V843" s="322"/>
      <c r="W843" s="322"/>
      <c r="X843" s="322"/>
      <c r="Y843" s="323">
        <v>4</v>
      </c>
      <c r="Z843" s="324"/>
      <c r="AA843" s="324"/>
      <c r="AB843" s="325"/>
      <c r="AC843" s="327"/>
      <c r="AD843" s="327"/>
      <c r="AE843" s="327"/>
      <c r="AF843" s="327"/>
      <c r="AG843" s="327"/>
      <c r="AH843" s="328" t="s">
        <v>609</v>
      </c>
      <c r="AI843" s="329"/>
      <c r="AJ843" s="329"/>
      <c r="AK843" s="329"/>
      <c r="AL843" s="330" t="s">
        <v>646</v>
      </c>
      <c r="AM843" s="331"/>
      <c r="AN843" s="331"/>
      <c r="AO843" s="332"/>
      <c r="AP843" s="326" t="s">
        <v>641</v>
      </c>
      <c r="AQ843" s="326"/>
      <c r="AR843" s="326"/>
      <c r="AS843" s="326"/>
      <c r="AT843" s="326"/>
      <c r="AU843" s="326"/>
      <c r="AV843" s="326"/>
      <c r="AW843" s="326"/>
      <c r="AX843" s="326"/>
    </row>
    <row r="844" spans="1:50" ht="30" customHeight="1" x14ac:dyDescent="0.15">
      <c r="A844" s="409">
        <v>7</v>
      </c>
      <c r="B844" s="409">
        <v>1</v>
      </c>
      <c r="C844" s="429" t="s">
        <v>673</v>
      </c>
      <c r="D844" s="423"/>
      <c r="E844" s="423"/>
      <c r="F844" s="423"/>
      <c r="G844" s="423"/>
      <c r="H844" s="423"/>
      <c r="I844" s="423"/>
      <c r="J844" s="424" t="s">
        <v>640</v>
      </c>
      <c r="K844" s="425"/>
      <c r="L844" s="425"/>
      <c r="M844" s="425"/>
      <c r="N844" s="425"/>
      <c r="O844" s="425"/>
      <c r="P844" s="321" t="s">
        <v>643</v>
      </c>
      <c r="Q844" s="322"/>
      <c r="R844" s="322"/>
      <c r="S844" s="322"/>
      <c r="T844" s="322"/>
      <c r="U844" s="322"/>
      <c r="V844" s="322"/>
      <c r="W844" s="322"/>
      <c r="X844" s="322"/>
      <c r="Y844" s="323">
        <v>1</v>
      </c>
      <c r="Z844" s="324"/>
      <c r="AA844" s="324"/>
      <c r="AB844" s="325"/>
      <c r="AC844" s="327"/>
      <c r="AD844" s="327"/>
      <c r="AE844" s="327"/>
      <c r="AF844" s="327"/>
      <c r="AG844" s="327"/>
      <c r="AH844" s="328" t="s">
        <v>645</v>
      </c>
      <c r="AI844" s="329"/>
      <c r="AJ844" s="329"/>
      <c r="AK844" s="329"/>
      <c r="AL844" s="330" t="s">
        <v>640</v>
      </c>
      <c r="AM844" s="331"/>
      <c r="AN844" s="331"/>
      <c r="AO844" s="332"/>
      <c r="AP844" s="326" t="s">
        <v>609</v>
      </c>
      <c r="AQ844" s="326"/>
      <c r="AR844" s="326"/>
      <c r="AS844" s="326"/>
      <c r="AT844" s="326"/>
      <c r="AU844" s="326"/>
      <c r="AV844" s="326"/>
      <c r="AW844" s="326"/>
      <c r="AX844" s="326"/>
    </row>
    <row r="845" spans="1:50" ht="30" customHeight="1" x14ac:dyDescent="0.15">
      <c r="A845" s="409">
        <v>8</v>
      </c>
      <c r="B845" s="409">
        <v>1</v>
      </c>
      <c r="C845" s="429" t="s">
        <v>672</v>
      </c>
      <c r="D845" s="423"/>
      <c r="E845" s="423"/>
      <c r="F845" s="423"/>
      <c r="G845" s="423"/>
      <c r="H845" s="423"/>
      <c r="I845" s="423"/>
      <c r="J845" s="424" t="s">
        <v>641</v>
      </c>
      <c r="K845" s="425"/>
      <c r="L845" s="425"/>
      <c r="M845" s="425"/>
      <c r="N845" s="425"/>
      <c r="O845" s="425"/>
      <c r="P845" s="321" t="s">
        <v>643</v>
      </c>
      <c r="Q845" s="322"/>
      <c r="R845" s="322"/>
      <c r="S845" s="322"/>
      <c r="T845" s="322"/>
      <c r="U845" s="322"/>
      <c r="V845" s="322"/>
      <c r="W845" s="322"/>
      <c r="X845" s="322"/>
      <c r="Y845" s="323">
        <v>1</v>
      </c>
      <c r="Z845" s="324"/>
      <c r="AA845" s="324"/>
      <c r="AB845" s="325"/>
      <c r="AC845" s="327"/>
      <c r="AD845" s="327"/>
      <c r="AE845" s="327"/>
      <c r="AF845" s="327"/>
      <c r="AG845" s="327"/>
      <c r="AH845" s="328" t="s">
        <v>645</v>
      </c>
      <c r="AI845" s="329"/>
      <c r="AJ845" s="329"/>
      <c r="AK845" s="329"/>
      <c r="AL845" s="330" t="s">
        <v>644</v>
      </c>
      <c r="AM845" s="331"/>
      <c r="AN845" s="331"/>
      <c r="AO845" s="332"/>
      <c r="AP845" s="326" t="s">
        <v>644</v>
      </c>
      <c r="AQ845" s="326"/>
      <c r="AR845" s="326"/>
      <c r="AS845" s="326"/>
      <c r="AT845" s="326"/>
      <c r="AU845" s="326"/>
      <c r="AV845" s="326"/>
      <c r="AW845" s="326"/>
      <c r="AX845" s="326"/>
    </row>
    <row r="846" spans="1:50" ht="30" customHeight="1" x14ac:dyDescent="0.15">
      <c r="A846" s="409">
        <v>9</v>
      </c>
      <c r="B846" s="409">
        <v>1</v>
      </c>
      <c r="C846" s="429" t="s">
        <v>674</v>
      </c>
      <c r="D846" s="423"/>
      <c r="E846" s="423"/>
      <c r="F846" s="423"/>
      <c r="G846" s="423"/>
      <c r="H846" s="423"/>
      <c r="I846" s="423"/>
      <c r="J846" s="424" t="s">
        <v>641</v>
      </c>
      <c r="K846" s="425"/>
      <c r="L846" s="425"/>
      <c r="M846" s="425"/>
      <c r="N846" s="425"/>
      <c r="O846" s="425"/>
      <c r="P846" s="321" t="s">
        <v>643</v>
      </c>
      <c r="Q846" s="322"/>
      <c r="R846" s="322"/>
      <c r="S846" s="322"/>
      <c r="T846" s="322"/>
      <c r="U846" s="322"/>
      <c r="V846" s="322"/>
      <c r="W846" s="322"/>
      <c r="X846" s="322"/>
      <c r="Y846" s="323">
        <v>1</v>
      </c>
      <c r="Z846" s="324"/>
      <c r="AA846" s="324"/>
      <c r="AB846" s="325"/>
      <c r="AC846" s="327"/>
      <c r="AD846" s="327"/>
      <c r="AE846" s="327"/>
      <c r="AF846" s="327"/>
      <c r="AG846" s="327"/>
      <c r="AH846" s="328" t="s">
        <v>645</v>
      </c>
      <c r="AI846" s="329"/>
      <c r="AJ846" s="329"/>
      <c r="AK846" s="329"/>
      <c r="AL846" s="330" t="s">
        <v>609</v>
      </c>
      <c r="AM846" s="331"/>
      <c r="AN846" s="331"/>
      <c r="AO846" s="332"/>
      <c r="AP846" s="326" t="s">
        <v>641</v>
      </c>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t="s">
        <v>642</v>
      </c>
      <c r="K847" s="425"/>
      <c r="L847" s="425"/>
      <c r="M847" s="425"/>
      <c r="N847" s="425"/>
      <c r="O847" s="425"/>
      <c r="P847" s="321" t="s">
        <v>643</v>
      </c>
      <c r="Q847" s="322"/>
      <c r="R847" s="322"/>
      <c r="S847" s="322"/>
      <c r="T847" s="322"/>
      <c r="U847" s="322"/>
      <c r="V847" s="322"/>
      <c r="W847" s="322"/>
      <c r="X847" s="322"/>
      <c r="Y847" s="323"/>
      <c r="Z847" s="324"/>
      <c r="AA847" s="324"/>
      <c r="AB847" s="325"/>
      <c r="AC847" s="327"/>
      <c r="AD847" s="327"/>
      <c r="AE847" s="327"/>
      <c r="AF847" s="327"/>
      <c r="AG847" s="327"/>
      <c r="AH847" s="328" t="s">
        <v>641</v>
      </c>
      <c r="AI847" s="329"/>
      <c r="AJ847" s="329"/>
      <c r="AK847" s="329"/>
      <c r="AL847" s="330" t="s">
        <v>609</v>
      </c>
      <c r="AM847" s="331"/>
      <c r="AN847" s="331"/>
      <c r="AO847" s="332"/>
      <c r="AP847" s="326" t="s">
        <v>644</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29" t="s">
        <v>648</v>
      </c>
      <c r="D871" s="423"/>
      <c r="E871" s="423"/>
      <c r="F871" s="423"/>
      <c r="G871" s="423"/>
      <c r="H871" s="423"/>
      <c r="I871" s="423"/>
      <c r="J871" s="424" t="s">
        <v>609</v>
      </c>
      <c r="K871" s="425"/>
      <c r="L871" s="425"/>
      <c r="M871" s="425"/>
      <c r="N871" s="425"/>
      <c r="O871" s="425"/>
      <c r="P871" s="321" t="s">
        <v>658</v>
      </c>
      <c r="Q871" s="322"/>
      <c r="R871" s="322"/>
      <c r="S871" s="322"/>
      <c r="T871" s="322"/>
      <c r="U871" s="322"/>
      <c r="V871" s="322"/>
      <c r="W871" s="322"/>
      <c r="X871" s="322"/>
      <c r="Y871" s="323">
        <v>17</v>
      </c>
      <c r="Z871" s="324"/>
      <c r="AA871" s="324"/>
      <c r="AB871" s="325"/>
      <c r="AC871" s="333"/>
      <c r="AD871" s="428"/>
      <c r="AE871" s="428"/>
      <c r="AF871" s="428"/>
      <c r="AG871" s="428"/>
      <c r="AH871" s="426" t="s">
        <v>640</v>
      </c>
      <c r="AI871" s="427"/>
      <c r="AJ871" s="427"/>
      <c r="AK871" s="427"/>
      <c r="AL871" s="330" t="s">
        <v>640</v>
      </c>
      <c r="AM871" s="331"/>
      <c r="AN871" s="331"/>
      <c r="AO871" s="332"/>
      <c r="AP871" s="326" t="s">
        <v>646</v>
      </c>
      <c r="AQ871" s="326"/>
      <c r="AR871" s="326"/>
      <c r="AS871" s="326"/>
      <c r="AT871" s="326"/>
      <c r="AU871" s="326"/>
      <c r="AV871" s="326"/>
      <c r="AW871" s="326"/>
      <c r="AX871" s="326"/>
    </row>
    <row r="872" spans="1:50" ht="30" customHeight="1" x14ac:dyDescent="0.15">
      <c r="A872" s="409">
        <v>2</v>
      </c>
      <c r="B872" s="409">
        <v>1</v>
      </c>
      <c r="C872" s="429" t="s">
        <v>649</v>
      </c>
      <c r="D872" s="423"/>
      <c r="E872" s="423"/>
      <c r="F872" s="423"/>
      <c r="G872" s="423"/>
      <c r="H872" s="423"/>
      <c r="I872" s="423"/>
      <c r="J872" s="424" t="s">
        <v>609</v>
      </c>
      <c r="K872" s="425"/>
      <c r="L872" s="425"/>
      <c r="M872" s="425"/>
      <c r="N872" s="425"/>
      <c r="O872" s="425"/>
      <c r="P872" s="321" t="s">
        <v>658</v>
      </c>
      <c r="Q872" s="322"/>
      <c r="R872" s="322"/>
      <c r="S872" s="322"/>
      <c r="T872" s="322"/>
      <c r="U872" s="322"/>
      <c r="V872" s="322"/>
      <c r="W872" s="322"/>
      <c r="X872" s="322"/>
      <c r="Y872" s="323">
        <v>16</v>
      </c>
      <c r="Z872" s="324"/>
      <c r="AA872" s="324"/>
      <c r="AB872" s="325"/>
      <c r="AC872" s="333"/>
      <c r="AD872" s="333"/>
      <c r="AE872" s="333"/>
      <c r="AF872" s="333"/>
      <c r="AG872" s="333"/>
      <c r="AH872" s="426" t="s">
        <v>644</v>
      </c>
      <c r="AI872" s="427"/>
      <c r="AJ872" s="427"/>
      <c r="AK872" s="427"/>
      <c r="AL872" s="330" t="s">
        <v>609</v>
      </c>
      <c r="AM872" s="331"/>
      <c r="AN872" s="331"/>
      <c r="AO872" s="332"/>
      <c r="AP872" s="326" t="s">
        <v>641</v>
      </c>
      <c r="AQ872" s="326"/>
      <c r="AR872" s="326"/>
      <c r="AS872" s="326"/>
      <c r="AT872" s="326"/>
      <c r="AU872" s="326"/>
      <c r="AV872" s="326"/>
      <c r="AW872" s="326"/>
      <c r="AX872" s="326"/>
    </row>
    <row r="873" spans="1:50" ht="30" customHeight="1" x14ac:dyDescent="0.15">
      <c r="A873" s="409">
        <v>3</v>
      </c>
      <c r="B873" s="409">
        <v>1</v>
      </c>
      <c r="C873" s="429" t="s">
        <v>650</v>
      </c>
      <c r="D873" s="423"/>
      <c r="E873" s="423"/>
      <c r="F873" s="423"/>
      <c r="G873" s="423"/>
      <c r="H873" s="423"/>
      <c r="I873" s="423"/>
      <c r="J873" s="424" t="s">
        <v>609</v>
      </c>
      <c r="K873" s="425"/>
      <c r="L873" s="425"/>
      <c r="M873" s="425"/>
      <c r="N873" s="425"/>
      <c r="O873" s="425"/>
      <c r="P873" s="321" t="s">
        <v>658</v>
      </c>
      <c r="Q873" s="322"/>
      <c r="R873" s="322"/>
      <c r="S873" s="322"/>
      <c r="T873" s="322"/>
      <c r="U873" s="322"/>
      <c r="V873" s="322"/>
      <c r="W873" s="322"/>
      <c r="X873" s="322"/>
      <c r="Y873" s="323">
        <v>14</v>
      </c>
      <c r="Z873" s="324"/>
      <c r="AA873" s="324"/>
      <c r="AB873" s="325"/>
      <c r="AC873" s="333"/>
      <c r="AD873" s="333"/>
      <c r="AE873" s="333"/>
      <c r="AF873" s="333"/>
      <c r="AG873" s="333"/>
      <c r="AH873" s="328" t="s">
        <v>609</v>
      </c>
      <c r="AI873" s="329"/>
      <c r="AJ873" s="329"/>
      <c r="AK873" s="329"/>
      <c r="AL873" s="330" t="s">
        <v>609</v>
      </c>
      <c r="AM873" s="331"/>
      <c r="AN873" s="331"/>
      <c r="AO873" s="332"/>
      <c r="AP873" s="326" t="s">
        <v>609</v>
      </c>
      <c r="AQ873" s="326"/>
      <c r="AR873" s="326"/>
      <c r="AS873" s="326"/>
      <c r="AT873" s="326"/>
      <c r="AU873" s="326"/>
      <c r="AV873" s="326"/>
      <c r="AW873" s="326"/>
      <c r="AX873" s="326"/>
    </row>
    <row r="874" spans="1:50" ht="30" customHeight="1" x14ac:dyDescent="0.15">
      <c r="A874" s="409">
        <v>4</v>
      </c>
      <c r="B874" s="409">
        <v>1</v>
      </c>
      <c r="C874" s="429" t="s">
        <v>651</v>
      </c>
      <c r="D874" s="423"/>
      <c r="E874" s="423"/>
      <c r="F874" s="423"/>
      <c r="G874" s="423"/>
      <c r="H874" s="423"/>
      <c r="I874" s="423"/>
      <c r="J874" s="424" t="s">
        <v>609</v>
      </c>
      <c r="K874" s="425"/>
      <c r="L874" s="425"/>
      <c r="M874" s="425"/>
      <c r="N874" s="425"/>
      <c r="O874" s="425"/>
      <c r="P874" s="321" t="s">
        <v>658</v>
      </c>
      <c r="Q874" s="322"/>
      <c r="R874" s="322"/>
      <c r="S874" s="322"/>
      <c r="T874" s="322"/>
      <c r="U874" s="322"/>
      <c r="V874" s="322"/>
      <c r="W874" s="322"/>
      <c r="X874" s="322"/>
      <c r="Y874" s="323">
        <v>13</v>
      </c>
      <c r="Z874" s="324"/>
      <c r="AA874" s="324"/>
      <c r="AB874" s="325"/>
      <c r="AC874" s="333"/>
      <c r="AD874" s="333"/>
      <c r="AE874" s="333"/>
      <c r="AF874" s="333"/>
      <c r="AG874" s="333"/>
      <c r="AH874" s="328" t="s">
        <v>644</v>
      </c>
      <c r="AI874" s="329"/>
      <c r="AJ874" s="329"/>
      <c r="AK874" s="329"/>
      <c r="AL874" s="330" t="s">
        <v>641</v>
      </c>
      <c r="AM874" s="331"/>
      <c r="AN874" s="331"/>
      <c r="AO874" s="332"/>
      <c r="AP874" s="326" t="s">
        <v>647</v>
      </c>
      <c r="AQ874" s="326"/>
      <c r="AR874" s="326"/>
      <c r="AS874" s="326"/>
      <c r="AT874" s="326"/>
      <c r="AU874" s="326"/>
      <c r="AV874" s="326"/>
      <c r="AW874" s="326"/>
      <c r="AX874" s="326"/>
    </row>
    <row r="875" spans="1:50" ht="30" customHeight="1" x14ac:dyDescent="0.15">
      <c r="A875" s="409">
        <v>5</v>
      </c>
      <c r="B875" s="409">
        <v>1</v>
      </c>
      <c r="C875" s="429" t="s">
        <v>652</v>
      </c>
      <c r="D875" s="423"/>
      <c r="E875" s="423"/>
      <c r="F875" s="423"/>
      <c r="G875" s="423"/>
      <c r="H875" s="423"/>
      <c r="I875" s="423"/>
      <c r="J875" s="424" t="s">
        <v>609</v>
      </c>
      <c r="K875" s="425"/>
      <c r="L875" s="425"/>
      <c r="M875" s="425"/>
      <c r="N875" s="425"/>
      <c r="O875" s="425"/>
      <c r="P875" s="321" t="s">
        <v>658</v>
      </c>
      <c r="Q875" s="322"/>
      <c r="R875" s="322"/>
      <c r="S875" s="322"/>
      <c r="T875" s="322"/>
      <c r="U875" s="322"/>
      <c r="V875" s="322"/>
      <c r="W875" s="322"/>
      <c r="X875" s="322"/>
      <c r="Y875" s="323">
        <v>11</v>
      </c>
      <c r="Z875" s="324"/>
      <c r="AA875" s="324"/>
      <c r="AB875" s="325"/>
      <c r="AC875" s="327"/>
      <c r="AD875" s="327"/>
      <c r="AE875" s="327"/>
      <c r="AF875" s="327"/>
      <c r="AG875" s="327"/>
      <c r="AH875" s="328" t="s">
        <v>609</v>
      </c>
      <c r="AI875" s="329"/>
      <c r="AJ875" s="329"/>
      <c r="AK875" s="329"/>
      <c r="AL875" s="330" t="s">
        <v>609</v>
      </c>
      <c r="AM875" s="331"/>
      <c r="AN875" s="331"/>
      <c r="AO875" s="332"/>
      <c r="AP875" s="326" t="s">
        <v>609</v>
      </c>
      <c r="AQ875" s="326"/>
      <c r="AR875" s="326"/>
      <c r="AS875" s="326"/>
      <c r="AT875" s="326"/>
      <c r="AU875" s="326"/>
      <c r="AV875" s="326"/>
      <c r="AW875" s="326"/>
      <c r="AX875" s="326"/>
    </row>
    <row r="876" spans="1:50" ht="30" customHeight="1" x14ac:dyDescent="0.15">
      <c r="A876" s="409">
        <v>6</v>
      </c>
      <c r="B876" s="409">
        <v>1</v>
      </c>
      <c r="C876" s="429" t="s">
        <v>653</v>
      </c>
      <c r="D876" s="423"/>
      <c r="E876" s="423"/>
      <c r="F876" s="423"/>
      <c r="G876" s="423"/>
      <c r="H876" s="423"/>
      <c r="I876" s="423"/>
      <c r="J876" s="424" t="s">
        <v>609</v>
      </c>
      <c r="K876" s="425"/>
      <c r="L876" s="425"/>
      <c r="M876" s="425"/>
      <c r="N876" s="425"/>
      <c r="O876" s="425"/>
      <c r="P876" s="321" t="s">
        <v>658</v>
      </c>
      <c r="Q876" s="322"/>
      <c r="R876" s="322"/>
      <c r="S876" s="322"/>
      <c r="T876" s="322"/>
      <c r="U876" s="322"/>
      <c r="V876" s="322"/>
      <c r="W876" s="322"/>
      <c r="X876" s="322"/>
      <c r="Y876" s="323">
        <v>11</v>
      </c>
      <c r="Z876" s="324"/>
      <c r="AA876" s="324"/>
      <c r="AB876" s="325"/>
      <c r="AC876" s="327"/>
      <c r="AD876" s="327"/>
      <c r="AE876" s="327"/>
      <c r="AF876" s="327"/>
      <c r="AG876" s="327"/>
      <c r="AH876" s="328" t="s">
        <v>609</v>
      </c>
      <c r="AI876" s="329"/>
      <c r="AJ876" s="329"/>
      <c r="AK876" s="329"/>
      <c r="AL876" s="330" t="s">
        <v>646</v>
      </c>
      <c r="AM876" s="331"/>
      <c r="AN876" s="331"/>
      <c r="AO876" s="332"/>
      <c r="AP876" s="326" t="s">
        <v>641</v>
      </c>
      <c r="AQ876" s="326"/>
      <c r="AR876" s="326"/>
      <c r="AS876" s="326"/>
      <c r="AT876" s="326"/>
      <c r="AU876" s="326"/>
      <c r="AV876" s="326"/>
      <c r="AW876" s="326"/>
      <c r="AX876" s="326"/>
    </row>
    <row r="877" spans="1:50" ht="30" customHeight="1" x14ac:dyDescent="0.15">
      <c r="A877" s="409">
        <v>7</v>
      </c>
      <c r="B877" s="409">
        <v>1</v>
      </c>
      <c r="C877" s="429" t="s">
        <v>654</v>
      </c>
      <c r="D877" s="423"/>
      <c r="E877" s="423"/>
      <c r="F877" s="423"/>
      <c r="G877" s="423"/>
      <c r="H877" s="423"/>
      <c r="I877" s="423"/>
      <c r="J877" s="424" t="s">
        <v>609</v>
      </c>
      <c r="K877" s="425"/>
      <c r="L877" s="425"/>
      <c r="M877" s="425"/>
      <c r="N877" s="425"/>
      <c r="O877" s="425"/>
      <c r="P877" s="321" t="s">
        <v>658</v>
      </c>
      <c r="Q877" s="322"/>
      <c r="R877" s="322"/>
      <c r="S877" s="322"/>
      <c r="T877" s="322"/>
      <c r="U877" s="322"/>
      <c r="V877" s="322"/>
      <c r="W877" s="322"/>
      <c r="X877" s="322"/>
      <c r="Y877" s="323">
        <v>10</v>
      </c>
      <c r="Z877" s="324"/>
      <c r="AA877" s="324"/>
      <c r="AB877" s="325"/>
      <c r="AC877" s="327"/>
      <c r="AD877" s="327"/>
      <c r="AE877" s="327"/>
      <c r="AF877" s="327"/>
      <c r="AG877" s="327"/>
      <c r="AH877" s="328" t="s">
        <v>645</v>
      </c>
      <c r="AI877" s="329"/>
      <c r="AJ877" s="329"/>
      <c r="AK877" s="329"/>
      <c r="AL877" s="330" t="s">
        <v>640</v>
      </c>
      <c r="AM877" s="331"/>
      <c r="AN877" s="331"/>
      <c r="AO877" s="332"/>
      <c r="AP877" s="326" t="s">
        <v>609</v>
      </c>
      <c r="AQ877" s="326"/>
      <c r="AR877" s="326"/>
      <c r="AS877" s="326"/>
      <c r="AT877" s="326"/>
      <c r="AU877" s="326"/>
      <c r="AV877" s="326"/>
      <c r="AW877" s="326"/>
      <c r="AX877" s="326"/>
    </row>
    <row r="878" spans="1:50" ht="30" customHeight="1" x14ac:dyDescent="0.15">
      <c r="A878" s="409">
        <v>8</v>
      </c>
      <c r="B878" s="409">
        <v>1</v>
      </c>
      <c r="C878" s="429" t="s">
        <v>655</v>
      </c>
      <c r="D878" s="423"/>
      <c r="E878" s="423"/>
      <c r="F878" s="423"/>
      <c r="G878" s="423"/>
      <c r="H878" s="423"/>
      <c r="I878" s="423"/>
      <c r="J878" s="424" t="s">
        <v>609</v>
      </c>
      <c r="K878" s="425"/>
      <c r="L878" s="425"/>
      <c r="M878" s="425"/>
      <c r="N878" s="425"/>
      <c r="O878" s="425"/>
      <c r="P878" s="321" t="s">
        <v>658</v>
      </c>
      <c r="Q878" s="322"/>
      <c r="R878" s="322"/>
      <c r="S878" s="322"/>
      <c r="T878" s="322"/>
      <c r="U878" s="322"/>
      <c r="V878" s="322"/>
      <c r="W878" s="322"/>
      <c r="X878" s="322"/>
      <c r="Y878" s="323">
        <v>10</v>
      </c>
      <c r="Z878" s="324"/>
      <c r="AA878" s="324"/>
      <c r="AB878" s="325"/>
      <c r="AC878" s="327"/>
      <c r="AD878" s="327"/>
      <c r="AE878" s="327"/>
      <c r="AF878" s="327"/>
      <c r="AG878" s="327"/>
      <c r="AH878" s="328" t="s">
        <v>645</v>
      </c>
      <c r="AI878" s="329"/>
      <c r="AJ878" s="329"/>
      <c r="AK878" s="329"/>
      <c r="AL878" s="330" t="s">
        <v>644</v>
      </c>
      <c r="AM878" s="331"/>
      <c r="AN878" s="331"/>
      <c r="AO878" s="332"/>
      <c r="AP878" s="326" t="s">
        <v>644</v>
      </c>
      <c r="AQ878" s="326"/>
      <c r="AR878" s="326"/>
      <c r="AS878" s="326"/>
      <c r="AT878" s="326"/>
      <c r="AU878" s="326"/>
      <c r="AV878" s="326"/>
      <c r="AW878" s="326"/>
      <c r="AX878" s="326"/>
    </row>
    <row r="879" spans="1:50" ht="30" customHeight="1" x14ac:dyDescent="0.15">
      <c r="A879" s="409">
        <v>9</v>
      </c>
      <c r="B879" s="409">
        <v>1</v>
      </c>
      <c r="C879" s="429" t="s">
        <v>656</v>
      </c>
      <c r="D879" s="423"/>
      <c r="E879" s="423"/>
      <c r="F879" s="423"/>
      <c r="G879" s="423"/>
      <c r="H879" s="423"/>
      <c r="I879" s="423"/>
      <c r="J879" s="424" t="s">
        <v>609</v>
      </c>
      <c r="K879" s="425"/>
      <c r="L879" s="425"/>
      <c r="M879" s="425"/>
      <c r="N879" s="425"/>
      <c r="O879" s="425"/>
      <c r="P879" s="321" t="s">
        <v>658</v>
      </c>
      <c r="Q879" s="322"/>
      <c r="R879" s="322"/>
      <c r="S879" s="322"/>
      <c r="T879" s="322"/>
      <c r="U879" s="322"/>
      <c r="V879" s="322"/>
      <c r="W879" s="322"/>
      <c r="X879" s="322"/>
      <c r="Y879" s="323">
        <v>10</v>
      </c>
      <c r="Z879" s="324"/>
      <c r="AA879" s="324"/>
      <c r="AB879" s="325"/>
      <c r="AC879" s="327"/>
      <c r="AD879" s="327"/>
      <c r="AE879" s="327"/>
      <c r="AF879" s="327"/>
      <c r="AG879" s="327"/>
      <c r="AH879" s="328" t="s">
        <v>645</v>
      </c>
      <c r="AI879" s="329"/>
      <c r="AJ879" s="329"/>
      <c r="AK879" s="329"/>
      <c r="AL879" s="330" t="s">
        <v>609</v>
      </c>
      <c r="AM879" s="331"/>
      <c r="AN879" s="331"/>
      <c r="AO879" s="332"/>
      <c r="AP879" s="326" t="s">
        <v>641</v>
      </c>
      <c r="AQ879" s="326"/>
      <c r="AR879" s="326"/>
      <c r="AS879" s="326"/>
      <c r="AT879" s="326"/>
      <c r="AU879" s="326"/>
      <c r="AV879" s="326"/>
      <c r="AW879" s="326"/>
      <c r="AX879" s="326"/>
    </row>
    <row r="880" spans="1:50" ht="30" customHeight="1" x14ac:dyDescent="0.15">
      <c r="A880" s="409">
        <v>10</v>
      </c>
      <c r="B880" s="409">
        <v>1</v>
      </c>
      <c r="C880" s="429" t="s">
        <v>657</v>
      </c>
      <c r="D880" s="423"/>
      <c r="E880" s="423"/>
      <c r="F880" s="423"/>
      <c r="G880" s="423"/>
      <c r="H880" s="423"/>
      <c r="I880" s="423"/>
      <c r="J880" s="424" t="s">
        <v>609</v>
      </c>
      <c r="K880" s="425"/>
      <c r="L880" s="425"/>
      <c r="M880" s="425"/>
      <c r="N880" s="425"/>
      <c r="O880" s="425"/>
      <c r="P880" s="321" t="s">
        <v>658</v>
      </c>
      <c r="Q880" s="322"/>
      <c r="R880" s="322"/>
      <c r="S880" s="322"/>
      <c r="T880" s="322"/>
      <c r="U880" s="322"/>
      <c r="V880" s="322"/>
      <c r="W880" s="322"/>
      <c r="X880" s="322"/>
      <c r="Y880" s="323">
        <v>10</v>
      </c>
      <c r="Z880" s="324"/>
      <c r="AA880" s="324"/>
      <c r="AB880" s="325"/>
      <c r="AC880" s="327"/>
      <c r="AD880" s="327"/>
      <c r="AE880" s="327"/>
      <c r="AF880" s="327"/>
      <c r="AG880" s="327"/>
      <c r="AH880" s="328" t="s">
        <v>641</v>
      </c>
      <c r="AI880" s="329"/>
      <c r="AJ880" s="329"/>
      <c r="AK880" s="329"/>
      <c r="AL880" s="330" t="s">
        <v>609</v>
      </c>
      <c r="AM880" s="331"/>
      <c r="AN880" s="331"/>
      <c r="AO880" s="332"/>
      <c r="AP880" s="326" t="s">
        <v>644</v>
      </c>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customHeight="1" x14ac:dyDescent="0.15">
      <c r="A1103" s="409">
        <v>1</v>
      </c>
      <c r="B1103" s="409">
        <v>1</v>
      </c>
      <c r="C1103" s="897"/>
      <c r="D1103" s="897"/>
      <c r="E1103" s="265" t="s">
        <v>567</v>
      </c>
      <c r="F1103" s="896"/>
      <c r="G1103" s="896"/>
      <c r="H1103" s="896"/>
      <c r="I1103" s="896"/>
      <c r="J1103" s="424" t="s">
        <v>567</v>
      </c>
      <c r="K1103" s="425"/>
      <c r="L1103" s="425"/>
      <c r="M1103" s="425"/>
      <c r="N1103" s="425"/>
      <c r="O1103" s="425"/>
      <c r="P1103" s="321" t="s">
        <v>567</v>
      </c>
      <c r="Q1103" s="322"/>
      <c r="R1103" s="322"/>
      <c r="S1103" s="322"/>
      <c r="T1103" s="322"/>
      <c r="U1103" s="322"/>
      <c r="V1103" s="322"/>
      <c r="W1103" s="322"/>
      <c r="X1103" s="322"/>
      <c r="Y1103" s="323" t="s">
        <v>568</v>
      </c>
      <c r="Z1103" s="324"/>
      <c r="AA1103" s="324"/>
      <c r="AB1103" s="325"/>
      <c r="AC1103" s="327"/>
      <c r="AD1103" s="327"/>
      <c r="AE1103" s="327"/>
      <c r="AF1103" s="327"/>
      <c r="AG1103" s="327"/>
      <c r="AH1103" s="328" t="s">
        <v>567</v>
      </c>
      <c r="AI1103" s="329"/>
      <c r="AJ1103" s="329"/>
      <c r="AK1103" s="329"/>
      <c r="AL1103" s="330" t="s">
        <v>568</v>
      </c>
      <c r="AM1103" s="331"/>
      <c r="AN1103" s="331"/>
      <c r="AO1103" s="332"/>
      <c r="AP1103" s="326" t="s">
        <v>568</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0:AO867">
    <cfRule type="expression" dxfId="2501" priority="6633">
      <formula>IF(AND(AL840&gt;=0, RIGHT(TEXT(AL840,"0.#"),1)&lt;&gt;"."),TRUE,FALSE)</formula>
    </cfRule>
    <cfRule type="expression" dxfId="2500" priority="6634">
      <formula>IF(AND(AL840&gt;=0, RIGHT(TEXT(AL840,"0.#"),1)="."),TRUE,FALSE)</formula>
    </cfRule>
    <cfRule type="expression" dxfId="2499" priority="6635">
      <formula>IF(AND(AL840&lt;0, RIGHT(TEXT(AL840,"0.#"),1)&lt;&gt;"."),TRUE,FALSE)</formula>
    </cfRule>
    <cfRule type="expression" dxfId="2498" priority="6636">
      <formula>IF(AND(AL840&lt;0, RIGHT(TEXT(AL840,"0.#"),1)="."),TRUE,FALSE)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0:Y867">
    <cfRule type="expression" dxfId="2427" priority="2961">
      <formula>IF(RIGHT(TEXT(Y840,"0.#"),1)=".",FALSE,TRUE)</formula>
    </cfRule>
    <cfRule type="expression" dxfId="2426" priority="2962">
      <formula>IF(RIGHT(TEXT(Y840,"0.#"),1)=".",TRUE,FALSE)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8:AO839">
    <cfRule type="expression" dxfId="2383" priority="2819">
      <formula>IF(AND(AL838&gt;=0, RIGHT(TEXT(AL838,"0.#"),1)&lt;&gt;"."),TRUE,FALSE)</formula>
    </cfRule>
    <cfRule type="expression" dxfId="2382" priority="2820">
      <formula>IF(AND(AL838&gt;=0, RIGHT(TEXT(AL838,"0.#"),1)="."),TRUE,FALSE)</formula>
    </cfRule>
    <cfRule type="expression" dxfId="2381" priority="2821">
      <formula>IF(AND(AL838&lt;0, RIGHT(TEXT(AL838,"0.#"),1)&lt;&gt;"."),TRUE,FALSE)</formula>
    </cfRule>
    <cfRule type="expression" dxfId="2380" priority="2822">
      <formula>IF(AND(AL838&lt;0, RIGHT(TEXT(AL838,"0.#"),1)="."),TRUE,FALSE)</formula>
    </cfRule>
  </conditionalFormatting>
  <conditionalFormatting sqref="Y838:Y839">
    <cfRule type="expression" dxfId="2379" priority="2817">
      <formula>IF(RIGHT(TEXT(Y838,"0.#"),1)=".",FALSE,TRUE)</formula>
    </cfRule>
    <cfRule type="expression" dxfId="2378" priority="2818">
      <formula>IF(RIGHT(TEXT(Y838,"0.#"),1)=".",TRUE,FALSE)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3:Y900">
    <cfRule type="expression" dxfId="2061" priority="2077">
      <formula>IF(RIGHT(TEXT(Y873,"0.#"),1)=".",FALSE,TRUE)</formula>
    </cfRule>
    <cfRule type="expression" dxfId="2060" priority="2078">
      <formula>IF(RIGHT(TEXT(Y873,"0.#"),1)=".",TRUE,FALSE)</formula>
    </cfRule>
  </conditionalFormatting>
  <conditionalFormatting sqref="Y871:Y872">
    <cfRule type="expression" dxfId="2059" priority="2071">
      <formula>IF(RIGHT(TEXT(Y871,"0.#"),1)=".",FALSE,TRUE)</formula>
    </cfRule>
    <cfRule type="expression" dxfId="2058" priority="2072">
      <formula>IF(RIGHT(TEXT(Y871,"0.#"),1)=".",TRUE,FALSE)</formula>
    </cfRule>
  </conditionalFormatting>
  <conditionalFormatting sqref="Y906:Y933">
    <cfRule type="expression" dxfId="2057" priority="2065">
      <formula>IF(RIGHT(TEXT(Y906,"0.#"),1)=".",FALSE,TRUE)</formula>
    </cfRule>
    <cfRule type="expression" dxfId="2056" priority="2066">
      <formula>IF(RIGHT(TEXT(Y906,"0.#"),1)=".",TRUE,FALSE)</formula>
    </cfRule>
  </conditionalFormatting>
  <conditionalFormatting sqref="Y904:Y905">
    <cfRule type="expression" dxfId="2055" priority="2059">
      <formula>IF(RIGHT(TEXT(Y904,"0.#"),1)=".",FALSE,TRUE)</formula>
    </cfRule>
    <cfRule type="expression" dxfId="2054" priority="2060">
      <formula>IF(RIGHT(TEXT(Y904,"0.#"),1)=".",TRUE,FALSE)</formula>
    </cfRule>
  </conditionalFormatting>
  <conditionalFormatting sqref="Y939:Y966">
    <cfRule type="expression" dxfId="2053" priority="2053">
      <formula>IF(RIGHT(TEXT(Y939,"0.#"),1)=".",FALSE,TRUE)</formula>
    </cfRule>
    <cfRule type="expression" dxfId="2052" priority="2054">
      <formula>IF(RIGHT(TEXT(Y939,"0.#"),1)=".",TRUE,FALSE)</formula>
    </cfRule>
  </conditionalFormatting>
  <conditionalFormatting sqref="Y937:Y938">
    <cfRule type="expression" dxfId="2051" priority="2047">
      <formula>IF(RIGHT(TEXT(Y937,"0.#"),1)=".",FALSE,TRUE)</formula>
    </cfRule>
    <cfRule type="expression" dxfId="2050" priority="2048">
      <formula>IF(RIGHT(TEXT(Y937,"0.#"),1)=".",TRUE,FALSE)</formula>
    </cfRule>
  </conditionalFormatting>
  <conditionalFormatting sqref="Y972:Y999">
    <cfRule type="expression" dxfId="2049" priority="2041">
      <formula>IF(RIGHT(TEXT(Y972,"0.#"),1)=".",FALSE,TRUE)</formula>
    </cfRule>
    <cfRule type="expression" dxfId="2048" priority="2042">
      <formula>IF(RIGHT(TEXT(Y972,"0.#"),1)=".",TRUE,FALSE)</formula>
    </cfRule>
  </conditionalFormatting>
  <conditionalFormatting sqref="Y970:Y971">
    <cfRule type="expression" dxfId="2047" priority="2035">
      <formula>IF(RIGHT(TEXT(Y970,"0.#"),1)=".",FALSE,TRUE)</formula>
    </cfRule>
    <cfRule type="expression" dxfId="2046" priority="2036">
      <formula>IF(RIGHT(TEXT(Y970,"0.#"),1)=".",TRUE,FALSE)</formula>
    </cfRule>
  </conditionalFormatting>
  <conditionalFormatting sqref="Y1005:Y1032">
    <cfRule type="expression" dxfId="2045" priority="2029">
      <formula>IF(RIGHT(TEXT(Y1005,"0.#"),1)=".",FALSE,TRUE)</formula>
    </cfRule>
    <cfRule type="expression" dxfId="2044" priority="2030">
      <formula>IF(RIGHT(TEXT(Y1005,"0.#"),1)=".",TRUE,FALSE)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1:AO900">
    <cfRule type="expression" dxfId="1963" priority="2079">
      <formula>IF(AND(AL881&gt;=0, RIGHT(TEXT(AL881,"0.#"),1)&lt;&gt;"."),TRUE,FALSE)</formula>
    </cfRule>
    <cfRule type="expression" dxfId="1962" priority="2080">
      <formula>IF(AND(AL881&gt;=0, RIGHT(TEXT(AL881,"0.#"),1)="."),TRUE,FALSE)</formula>
    </cfRule>
    <cfRule type="expression" dxfId="1961" priority="2081">
      <formula>IF(AND(AL881&lt;0, RIGHT(TEXT(AL881,"0.#"),1)&lt;&gt;"."),TRUE,FALSE)</formula>
    </cfRule>
    <cfRule type="expression" dxfId="1960" priority="2082">
      <formula>IF(AND(AL881&lt;0, RIGHT(TEXT(AL881,"0.#"),1)="."),TRUE,FALSE)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73:AO880">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1:AO872">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3"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563</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2020-05-19T00:49:27Z</cp:lastPrinted>
  <dcterms:created xsi:type="dcterms:W3CDTF">2012-03-13T00:50:25Z</dcterms:created>
  <dcterms:modified xsi:type="dcterms:W3CDTF">2020-10-02T03:18:12Z</dcterms:modified>
</cp:coreProperties>
</file>