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2年度　職業紹介第四係\04 行政事業レビュー\28～R2までの見直し\R2_01-3_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<sst xmlns="http://schemas.openxmlformats.org/spreadsheetml/2006/main" count="2960" uniqueCount="667">
  <si>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</si>
  <si>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</si>
  <si>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</si>
  <si>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</si>
  <si>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</si>
  <si>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</si>
  <si>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</si>
  <si>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</si>
  <si>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</si>
  <si>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</si>
  <si>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</si>
  <si>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</si>
  <si>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</si>
  <si>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</si>
  <si>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</si>
  <si>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</si>
  <si>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</si>
  <si>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</si>
  <si>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</si>
  <si>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</si>
  <si>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</si>
  <si>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</si>
  <si>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</si>
  <si>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</si>
  <si>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</si>
  <si>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</si>
  <si>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</si>
  <si>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</si>
  <si>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</si>
  <si>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</si>
  <si>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</si>
  <si>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</si>
  <si>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</si>
  <si>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</si>
  <si>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</si>
  <si>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</si>
  <si>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</si>
  <si>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</si>
  <si>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</si>
  <si>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</si>
  <si>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</si>
  <si>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</si>
  <si>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</si>
  <si>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</si>
  <si>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</si>
  <si>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</si>
  <si>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</si>
  <si>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</si>
  <si>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</si>
  <si>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</si>
  <si>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</si>
  <si>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</si>
  <si>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</si>
  <si>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</si>
  <si>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</si>
  <si>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</si>
  <si>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</si>
  <si>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</si>
  <si>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</si>
  <si>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</si>
  <si>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</si>
  <si>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</si>
  <si>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</si>
  <si>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</si>
  <si>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</si>
  <si>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</si>
  <si>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</si>
  <si>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</si>
  <si>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</si>
  <si>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</si>
  <si>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</si>
  <si>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</si>
  <si>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</si>
  <si>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</si>
  <si>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</si>
  <si>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</si>
  <si>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</si>
  <si>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</si>
  <si>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</si>
  <si>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</si>
  <si>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</si>
  <si>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</si>
  <si>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</si>
  <si>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</si>
  <si>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</si>
  <si>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</si>
  <si>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</si>
  <si>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</si>
  <si>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</si>
  <si>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</si>
  <si>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</si>
  <si>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</si>
  <si>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</si>
  <si>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</si>
  <si>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</si>
  <si>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</si>
  <si>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</si>
  <si>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</si>
  <si>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</si>
  <si>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</si>
  <si>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</si>
  <si>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</si>
  <si>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</si>
  <si>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</si>
  <si>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</si>
  <si>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</si>
  <si>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</si>
  <si>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</si>
  <si>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</si>
  <si>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</si>
  <si>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</si>
  <si>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</si>
  <si>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</si>
  <si>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</si>
  <si>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</si>
  <si>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</si>
  <si>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</si>
  <si>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</si>
  <si>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</si>
  <si>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</si>
  <si>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</si>
  <si>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</si>
  <si>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</si>
  <si>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</si>
  <si>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</si>
  <si>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</si>
  <si>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</si>
  <si>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</si>
  <si>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</si>
  <si>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</si>
  <si>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</si>
  <si>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</si>
  <si>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</si>
  <si>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</si>
  <si>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</si>
  <si>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</si>
  <si>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</si>
  <si>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</si>
  <si>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</si>
  <si>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</si>
  <si>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</si>
  <si>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</si>
  <si>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</si>
  <si>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</si>
  <si>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</si>
  <si>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</si>
  <si>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</si>
  <si>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</si>
  <si>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</si>
  <si>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</si>
  <si>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</si>
  <si>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</si>
  <si>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</si>
  <si>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</si>
  <si>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</si>
  <si>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</si>
  <si>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</si>
  <si>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</si>
  <si>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</si>
  <si>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</si>
  <si>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</si>
  <si>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</si>
  <si>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</si>
  <si>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</si>
  <si>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</si>
  <si>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</si>
  <si>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</si>
  <si>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</si>
  <si>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</si>
  <si>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</si>
  <si>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</si>
  <si>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</si>
  <si>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</si>
  <si>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</si>
  <si>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</si>
  <si>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</si>
  <si>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</si>
  <si>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</si>
  <si>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</si>
  <si>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</si>
  <si>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</si>
  <si>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</si>
  <si>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</si>
  <si>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</si>
  <si>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</si>
  <si>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</si>
  <si>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</si>
  <si>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</si>
  <si>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</si>
  <si>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</si>
  <si>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</si>
  <si>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</si>
  <si>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</si>
  <si>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</si>
  <si>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</si>
  <si>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</si>
  <si>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</si>
  <si>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</si>
  <si>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</si>
  <si>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</si>
  <si>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</si>
  <si>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</si>
  <si>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</si>
  <si>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</si>
  <si>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</si>
  <si>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</si>
  <si>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</si>
  <si>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</si>
  <si>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</si>
  <si>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</si>
  <si>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</si>
  <si>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</si>
  <si>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</si>
  <si>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</si>
  <si>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</si>
  <si>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</si>
  <si>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</si>
  <si>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</si>
  <si>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</si>
  <si>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</si>
  <si>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</si>
  <si>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</si>
  <si>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</si>
  <si>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</si>
  <si>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</si>
  <si>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</si>
  <si>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</si>
  <si>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</si>
  <si>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</si>
  <si>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</si>
  <si>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</si>
  <si>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</si>
  <si>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</si>
  <si>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</si>
  <si>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</si>
  <si>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</si>
  <si>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</si>
  <si>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</si>
  <si>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</si>
  <si>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</si>
  <si>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</si>
  <si>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</si>
  <si>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</si>
  <si>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</si>
  <si>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</si>
  <si>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</si>
  <si>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</si>
  <si>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</si>
  <si>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</si>
  <si>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</si>
  <si>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</si>
  <si>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</si>
  <si>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</si>
  <si>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</si>
  <si>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</si>
  <si>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</si>
  <si>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</si>
  <si>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</si>
  <si>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</si>
  <si>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</si>
  <si>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</si>
  <si>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</si>
  <si>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</si>
  <si>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</si>
  <si>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</si>
  <si>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</si>
  <si>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</si>
  <si>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</si>
  <si>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</si>
  <si>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</si>
  <si>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</si>
  <si>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</si>
  <si>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</si>
  <si>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</si>
  <si>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</si>
  <si>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</si>
  <si>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</si>
  <si>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</si>
  <si>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</si>
  <si>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</si>
  <si>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</si>
  <si>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</si>
  <si>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</si>
  <si>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</si>
  <si>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</si>
  <si>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</si>
  <si>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</si>
  <si>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</si>
  <si>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</si>
  <si>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</si>
  <si>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</si>
  <si>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</si>
  <si>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</si>
  <si>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</si>
  <si>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</si>
  <si>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</si>
  <si>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</si>
  <si>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</si>
  <si>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</si>
  <si>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</si>
  <si>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</si>
  <si>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</si>
  <si>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</si>
  <si>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</si>
  <si>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</si>
  <si>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</si>
  <si>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</si>
  <si>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</si>
  <si>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</si>
  <si>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</si>
  <si>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</si>
  <si>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</si>
  <si>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</si>
  <si>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</si>
  <si>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</si>
  <si>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</si>
  <si>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</si>
  <si>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</si>
  <si>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</si>
  <si>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</si>
  <si>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</si>
  <si>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</si>
  <si>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</si>
  <si>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</si>
  <si>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</si>
  <si>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</si>
  <si>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</si>
  <si>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</si>
  <si>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</si>
  <si>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</si>
  <si>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</si>
  <si>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</si>
  <si>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</si>
  <si>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</si>
  <si>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</si>
  <si>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</si>
  <si>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</si>
  <si>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</si>
  <si>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</si>
  <si>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</si>
  <si>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</si>
  <si>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</si>
  <si>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</si>
  <si>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</si>
  <si>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</si>
  <si>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</si>
  <si>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</si>
  <si>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</si>
  <si>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</si>
  <si>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</si>
  <si>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</si>
  <si>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</si>
  <si>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</si>
  <si>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</si>
  <si>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</si>
  <si>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</si>
  <si>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</si>
  <si>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</si>
  <si>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</si>
  <si>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</si>
  <si>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</si>
  <si>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</si>
  <si>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</si>
  <si>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</si>
  <si>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</si>
  <si>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</si>
  <si>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</si>
  <si>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</si>
  <si>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</si>
  <si>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</si>
  <si>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</si>
  <si>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</si>
  <si>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</si>
  <si>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</si>
  <si>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</si>
  <si>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</si>
  <si>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</si>
  <si>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</si>
  <si>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</si>
  <si>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</si>
  <si>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</si>
  <si>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</si>
  <si>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</si>
  <si>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</si>
  <si>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</si>
  <si>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</si>
  <si>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</si>
  <si>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</si>
  <si>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</si>
  <si>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</si>
  <si>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</si>
  <si>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</si>
  <si>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</si>
  <si>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</si>
  <si>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</si>
  <si>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</si>
  <si>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</si>
  <si>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</si>
  <si>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</si>
  <si>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</si>
  <si>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</si>
  <si>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</si>
  <si>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</si>
  <si>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</si>
  <si>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</si>
  <si>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</si>
  <si>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</si>
  <si>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</si>
  <si>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</si>
  <si>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</si>
  <si>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</si>
  <si>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</si>
  <si>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</si>
  <si>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</si>
  <si>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</si>
  <si>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</si>
  <si>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</si>
  <si>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</si>
  <si>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</si>
  <si>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</si>
  <si>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</si>
  <si>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</si>
  <si>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</si>
  <si>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</si>
  <si>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</si>
  <si>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</si>
  <si>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</si>
  <si>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</si>
  <si>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</si>
  <si>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</si>
  <si>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</si>
  <si>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</si>
  <si>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</si>
  <si>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</si>
  <si>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</si>
  <si>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</si>
  <si>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</si>
  <si>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</si>
  <si>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</si>
  <si>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</si>
  <si>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</si>
  <si>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</si>
  <si>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</si>
  <si>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</si>
  <si>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</si>
  <si>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</si>
  <si>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</si>
  <si>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</si>
  <si>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</si>
  <si>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</si>
  <si>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</si>
  <si>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</si>
  <si>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</si>
  <si>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</si>
  <si>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</si>
  <si>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</si>
  <si>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</si>
  <si>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</si>
  <si>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</si>
  <si>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</si>
  <si>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</si>
  <si>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</si>
  <si>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</si>
  <si>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</si>
  <si>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</si>
  <si>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</si>
  <si>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</si>
  <si>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</si>
  <si>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</si>
  <si>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</si>
  <si>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</si>
  <si>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</si>
  <si>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</si>
  <si>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</si>
  <si>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</si>
  <si>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</si>
  <si>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</si>
  <si>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</si>
  <si>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</si>
  <si>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</si>
  <si>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</si>
  <si>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</si>
  <si>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</si>
  <si>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</si>
  <si>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</si>
  <si>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</si>
  <si>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</si>
  <si>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</si>
  <si>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</si>
  <si>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</si>
  <si>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</si>
  <si>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</si>
  <si>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</si>
  <si>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</si>
  <si>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</si>
  <si>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</si>
  <si>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</si>
  <si>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</si>
  <si>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</si>
  <si>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</si>
  <si>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</si>
  <si>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</si>
  <si>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</si>
  <si>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</si>
  <si>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</si>
  <si>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</si>
  <si>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</si>
  <si>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</si>
  <si>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</si>
  <si>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</si>
  <si>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</si>
  <si>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</si>
  <si>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</si>
  <si>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</si>
  <si>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</si>
  <si>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</si>
  <si>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</si>
  <si>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</si>
  <si>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</si>
  <si>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</si>
  <si>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</si>
  <si>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</si>
  <si>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</si>
  <si>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</si>
  <si>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</si>
  <si>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</si>
  <si>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</si>
  <si>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</si>
  <si>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</si>
  <si>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</si>
  <si>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</si>
  <si>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</si>
  <si>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</si>
  <si>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</si>
  <si>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</si>
  <si>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</si>
  <si>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</si>
  <si>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</si>
  <si>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</si>
  <si>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</si>
  <si>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</si>
  <si>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</si>
  <si>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</si>
  <si>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</si>
  <si>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</si>
  <si>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</si>
  <si>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</si>
  <si>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</si>
  <si>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</si>
  <si>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</si>
  <si>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</si>
  <si>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</si>
  <si>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</si>
  <si>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</si>
  <si>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</si>
  <si>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</si>
  <si>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</si>
  <si>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</si>
  <si>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</si>
  <si>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</si>
  <si>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</si>
  <si>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</si>
  <si>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phoneticPr fontId="5"/>
  </si>
  <si>
    <t>首席職業指導官室</t>
    <phoneticPr fontId="5"/>
  </si>
  <si>
    <t>首席職業指導官
松瀬　貴裕</t>
    <phoneticPr fontId="5"/>
  </si>
  <si>
    <t>○</t>
  </si>
  <si>
    <t>雇用保険法第62条第1項第6号</t>
    <phoneticPr fontId="5"/>
  </si>
  <si>
    <t>「日本再興戦略」（平成25年6月14日閣議決定）
「事務・権限の委譲等に関する見直し方針について」（平成25年12月20日閣議決定）</t>
    <phoneticPr fontId="5"/>
  </si>
  <si>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phoneticPr fontId="5"/>
  </si>
  <si>
    <t>ハローワークへの職業相談員の配置等により、以下の業務を実施する。
・求人者、求職者、地方自治体及び民間職業紹介事業者等に対する、求人・求職情報のオンライン提供の周知・利用勧奨、利用希望の確認
・利用申請に係る審査業務等の実施
・ハローワークに意見受付の窓口を設置（提供先には、個人情報管理・苦情処理責任者を設置するよう規約等に規定）</t>
    <phoneticPr fontId="5"/>
  </si>
  <si>
    <t>-</t>
  </si>
  <si>
    <t>-</t>
    <phoneticPr fontId="5"/>
  </si>
  <si>
    <t>庁費</t>
    <rPh sb="0" eb="2">
      <t>チョウヒ</t>
    </rPh>
    <phoneticPr fontId="5"/>
  </si>
  <si>
    <t>労働保険業務庁費</t>
    <rPh sb="0" eb="2">
      <t>ロウドウ</t>
    </rPh>
    <rPh sb="2" eb="4">
      <t>ホケン</t>
    </rPh>
    <rPh sb="4" eb="6">
      <t>ギョウム</t>
    </rPh>
    <rPh sb="6" eb="8">
      <t>チョウヒ</t>
    </rPh>
    <phoneticPr fontId="5"/>
  </si>
  <si>
    <t>新規求人件数のうち、求人情報のオンライン提供の仕組みを利用する件数の割合74.6%以上</t>
    <phoneticPr fontId="5"/>
  </si>
  <si>
    <t>求人情報のオンライン提供の仕組みを利用する件数の割合
（オンライン提供の仕組みを利用する新規求人件数／新規求人件数）</t>
    <phoneticPr fontId="5"/>
  </si>
  <si>
    <t>-</t>
    <phoneticPr fontId="5"/>
  </si>
  <si>
    <t>-</t>
    <phoneticPr fontId="5"/>
  </si>
  <si>
    <t>厚生労働省職業安定局調べ</t>
    <phoneticPr fontId="5"/>
  </si>
  <si>
    <t>新規求職者のうち、求職情報のオンライン提供の仕組みを利用する人数の割合1.4％以上</t>
    <phoneticPr fontId="5"/>
  </si>
  <si>
    <t>新規求職者数のうち、求職情報のオンライン提供の仕組みを利用する人数の割合
（新規求職者数のうち、求職情報のオンライン提供の仕組みを利用する人数／新規求職者数）</t>
    <phoneticPr fontId="5"/>
  </si>
  <si>
    <t>厚生労働省職業安定局調べ</t>
    <phoneticPr fontId="5"/>
  </si>
  <si>
    <t>％</t>
    <phoneticPr fontId="5"/>
  </si>
  <si>
    <t>-</t>
    <phoneticPr fontId="5"/>
  </si>
  <si>
    <t>-</t>
    <phoneticPr fontId="5"/>
  </si>
  <si>
    <t>団体数</t>
    <rPh sb="0" eb="2">
      <t>ダンタイ</t>
    </rPh>
    <rPh sb="2" eb="3">
      <t>スウ</t>
    </rPh>
    <phoneticPr fontId="5"/>
  </si>
  <si>
    <t>新規求職者からの利用希望人数</t>
    <phoneticPr fontId="5"/>
  </si>
  <si>
    <t>人</t>
    <rPh sb="0" eb="1">
      <t>ニン</t>
    </rPh>
    <phoneticPr fontId="5"/>
  </si>
  <si>
    <t>X：執行額（千円）／Y：求人情報のオンライン提供の仕組みを利用する件数（件）　　　　　　　　　　　　　　　　</t>
    <phoneticPr fontId="5"/>
  </si>
  <si>
    <t>千円</t>
    <rPh sb="0" eb="2">
      <t>センエン</t>
    </rPh>
    <phoneticPr fontId="5"/>
  </si>
  <si>
    <t>115,943千円
/4,828,360件</t>
    <rPh sb="7" eb="8">
      <t>セン</t>
    </rPh>
    <rPh sb="8" eb="9">
      <t>エン</t>
    </rPh>
    <rPh sb="20" eb="21">
      <t>ケン</t>
    </rPh>
    <phoneticPr fontId="5"/>
  </si>
  <si>
    <t>129,746千円
/4,981,758件</t>
    <rPh sb="7" eb="9">
      <t>センエン</t>
    </rPh>
    <rPh sb="20" eb="21">
      <t>ケン</t>
    </rPh>
    <phoneticPr fontId="5"/>
  </si>
  <si>
    <t>X：執行額（千円）／Y：求職情報のオンライン提供の仕組みを利用する人数（人）　</t>
    <phoneticPr fontId="5"/>
  </si>
  <si>
    <t>　　X　/　Y</t>
    <phoneticPr fontId="5"/>
  </si>
  <si>
    <t>　　X　/　Y</t>
    <phoneticPr fontId="5"/>
  </si>
  <si>
    <t>115,943千円
/58,689人</t>
    <rPh sb="7" eb="8">
      <t>セン</t>
    </rPh>
    <rPh sb="8" eb="9">
      <t>エン</t>
    </rPh>
    <rPh sb="17" eb="18">
      <t>ニン</t>
    </rPh>
    <phoneticPr fontId="5"/>
  </si>
  <si>
    <t>129,746千円
/59,002人</t>
    <rPh sb="7" eb="9">
      <t>センエン</t>
    </rPh>
    <rPh sb="17" eb="18">
      <t>ニン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</si>
  <si>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</si>
  <si>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</si>
  <si>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</si>
  <si>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t>
    <phoneticPr fontId="5"/>
  </si>
  <si>
    <t>％</t>
    <phoneticPr fontId="5"/>
  </si>
  <si>
    <t>-</t>
    <phoneticPr fontId="5"/>
  </si>
  <si>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</si>
  <si>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</si>
  <si>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</si>
  <si>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</si>
  <si>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</si>
  <si>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</si>
  <si>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</si>
  <si>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</si>
  <si>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</si>
  <si>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</si>
  <si>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</si>
  <si>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</si>
  <si>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</si>
  <si>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</si>
  <si>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</si>
  <si>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効率的な事業執行に努めており、妥当なコスト水準と考えている。</t>
    <phoneticPr fontId="5"/>
  </si>
  <si>
    <t>事業実施に必要な庁費支弁職員の人件費等に限定しており、事業実施に必要な経費のみに限定している。</t>
    <phoneticPr fontId="5"/>
  </si>
  <si>
    <t>執行実績を踏まえた見直しを行っている。</t>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</si>
  <si>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</si>
  <si>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点検対象外</t>
    <rPh sb="0" eb="2">
      <t>テンケン</t>
    </rPh>
    <rPh sb="2" eb="5">
      <t>タイショウガイ</t>
    </rPh>
    <phoneticPr fontId="5"/>
  </si>
  <si>
    <t>-</t>
    <phoneticPr fontId="5"/>
  </si>
  <si>
    <t>-</t>
    <phoneticPr fontId="5"/>
  </si>
  <si>
    <t>494</t>
    <phoneticPr fontId="5"/>
  </si>
  <si>
    <t>493</t>
    <phoneticPr fontId="5"/>
  </si>
  <si>
    <t>488</t>
    <phoneticPr fontId="5"/>
  </si>
  <si>
    <t>A.東京労働局</t>
    <rPh sb="2" eb="4">
      <t>トウキョウ</t>
    </rPh>
    <rPh sb="4" eb="6">
      <t>ロウドウ</t>
    </rPh>
    <rPh sb="6" eb="7">
      <t>キョク</t>
    </rPh>
    <phoneticPr fontId="5"/>
  </si>
  <si>
    <t>求人・求職情報の提供に関する体制整備に係る経費</t>
    <phoneticPr fontId="5"/>
  </si>
  <si>
    <t>庁費</t>
    <rPh sb="0" eb="1">
      <t>チョウ</t>
    </rPh>
    <rPh sb="1" eb="2">
      <t>ヒ</t>
    </rPh>
    <phoneticPr fontId="5"/>
  </si>
  <si>
    <t>-</t>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</si>
  <si>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</si>
  <si>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t>
  </si>
  <si>
    <t>東京労働局</t>
    <rPh sb="0" eb="2">
      <t>トウキョウ</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</si>
  <si>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</si>
  <si>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</si>
  <si>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奈良労働局</t>
    <rPh sb="0" eb="2">
      <t>ナラ</t>
    </rPh>
    <rPh sb="2" eb="5">
      <t>ロウドウキョク</t>
    </rPh>
    <phoneticPr fontId="5"/>
  </si>
  <si>
    <t>福岡労働局</t>
    <rPh sb="0" eb="2">
      <t>フクオカ</t>
    </rPh>
    <rPh sb="2" eb="5">
      <t>ロウドウキョク</t>
    </rPh>
    <phoneticPr fontId="5"/>
  </si>
  <si>
    <t>栃木労働局</t>
    <rPh sb="0" eb="2">
      <t>トチギ</t>
    </rPh>
    <rPh sb="2" eb="5">
      <t>ロウドウキョク</t>
    </rPh>
    <phoneticPr fontId="5"/>
  </si>
  <si>
    <t>石川労働局</t>
    <rPh sb="0" eb="2">
      <t>イシカワ</t>
    </rPh>
    <rPh sb="2" eb="5">
      <t>ロウドウキョク</t>
    </rPh>
    <phoneticPr fontId="5"/>
  </si>
  <si>
    <t>宮城労働局</t>
    <rPh sb="0" eb="2">
      <t>ミヤギ</t>
    </rPh>
    <rPh sb="2" eb="5">
      <t>ロウドウキョク</t>
    </rPh>
    <phoneticPr fontId="5"/>
  </si>
  <si>
    <t>岐阜労働局</t>
    <rPh sb="0" eb="2">
      <t>ギフ</t>
    </rPh>
    <rPh sb="2" eb="5">
      <t>ロウドウキョク</t>
    </rPh>
    <phoneticPr fontId="5"/>
  </si>
  <si>
    <t>香川労働局</t>
    <rPh sb="0" eb="2">
      <t>カガワ</t>
    </rPh>
    <rPh sb="2" eb="5">
      <t>ロウドウキョク</t>
    </rPh>
    <phoneticPr fontId="5"/>
  </si>
  <si>
    <t>121,480千円／103,885人</t>
    <phoneticPr fontId="5"/>
  </si>
  <si>
    <t>求人情報のオンライン提供利用申請団体数</t>
    <phoneticPr fontId="5"/>
  </si>
  <si>
    <t>-</t>
    <phoneticPr fontId="5"/>
  </si>
  <si>
    <t>121,480千円／4,810,191件</t>
    <phoneticPr fontId="5"/>
  </si>
  <si>
    <t>-</t>
    <phoneticPr fontId="5"/>
  </si>
  <si>
    <t>求人及び求職に関する成果実績については、共に目標を上回った。</t>
    <rPh sb="2" eb="3">
      <t>オヨ</t>
    </rPh>
    <rPh sb="4" eb="6">
      <t>キュウショク</t>
    </rPh>
    <rPh sb="20" eb="21">
      <t>トモ</t>
    </rPh>
    <rPh sb="25" eb="27">
      <t>ウワマワ</t>
    </rPh>
    <phoneticPr fontId="5"/>
  </si>
  <si>
    <t>求人及び求職に関する活動実績については、共に目標を上回った。</t>
    <rPh sb="2" eb="3">
      <t>オヨ</t>
    </rPh>
    <rPh sb="4" eb="6">
      <t>キュウショク</t>
    </rPh>
    <rPh sb="10" eb="12">
      <t>カツドウ</t>
    </rPh>
    <rPh sb="20" eb="21">
      <t>トモ</t>
    </rPh>
    <rPh sb="25" eb="27">
      <t>ウワマワ</t>
    </rPh>
    <phoneticPr fontId="5"/>
  </si>
  <si>
    <t>求人・求職情報の提供に関する体制の整備</t>
    <phoneticPr fontId="5"/>
  </si>
  <si>
    <t>求人及び求職における活動実績、成果実績については、共に目標を上回った。</t>
    <rPh sb="0" eb="2">
      <t>キュウジン</t>
    </rPh>
    <rPh sb="2" eb="3">
      <t>オヨ</t>
    </rPh>
    <rPh sb="4" eb="6">
      <t>キュウショク</t>
    </rPh>
    <rPh sb="25" eb="26">
      <t>トモ</t>
    </rPh>
    <rPh sb="30" eb="32">
      <t>ウワマワ</t>
    </rPh>
    <phoneticPr fontId="5"/>
  </si>
  <si>
    <t>これまでどおり求職者等への利用促進及び参加団体（自治体、民間職業紹介事業者及び学校等）への申請について、周知徹底等を行いながら、引き続き適正に事業を実施する。</t>
    <rPh sb="7" eb="9">
      <t>キュウショク</t>
    </rPh>
    <phoneticPr fontId="5"/>
  </si>
  <si>
    <t>146,991千円／67,321人</t>
    <phoneticPr fontId="5"/>
  </si>
  <si>
    <t>本事業は、求職者が容易に利用できるマッチングの様々なチャ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</si>
  <si>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146,991千円／4,578,307件</t>
    <phoneticPr fontId="5"/>
  </si>
  <si>
    <t>新27-026</t>
    <rPh sb="0" eb="1">
      <t>シン</t>
    </rPh>
    <phoneticPr fontId="5"/>
  </si>
  <si>
    <t>B.富士通株式会社</t>
    <rPh sb="2" eb="5">
      <t>フジツウ</t>
    </rPh>
    <rPh sb="5" eb="7">
      <t>カブシキ</t>
    </rPh>
    <rPh sb="7" eb="9">
      <t>カイシャ</t>
    </rPh>
    <phoneticPr fontId="5"/>
  </si>
  <si>
    <t>庁費</t>
    <rPh sb="0" eb="2">
      <t>チョウヒ</t>
    </rPh>
    <phoneticPr fontId="5"/>
  </si>
  <si>
    <t>求人情報オンライン提供データ用アプリケーションの改修</t>
    <phoneticPr fontId="5"/>
  </si>
  <si>
    <t>富士通株式会社</t>
    <rPh sb="0" eb="3">
      <t>フジツウ</t>
    </rPh>
    <rPh sb="3" eb="5">
      <t>カブシキ</t>
    </rPh>
    <rPh sb="5" eb="7">
      <t>カイシャ</t>
    </rPh>
    <phoneticPr fontId="5"/>
  </si>
  <si>
    <t>求人情報オンライン提供データ用アプリケーションの改修に係る経費</t>
    <rPh sb="27" eb="28">
      <t>カカ</t>
    </rPh>
    <rPh sb="29" eb="31">
      <t>ケイヒ</t>
    </rPh>
    <phoneticPr fontId="5"/>
  </si>
  <si>
    <t>-</t>
    <phoneticPr fontId="5"/>
  </si>
  <si>
    <t>引き続き、必要な予算を確保し、適正な執行に努めること。</t>
    <phoneticPr fontId="5"/>
  </si>
  <si>
    <t>引き続き、必要な予算を確保し、適正な執行に努める。</t>
    <phoneticPr fontId="5"/>
  </si>
  <si>
    <t>賃金職員の賃金単価等が増加したため。</t>
    <rPh sb="0" eb="2">
      <t>チンギン</t>
    </rPh>
    <rPh sb="2" eb="4">
      <t>ショクイン</t>
    </rPh>
    <rPh sb="5" eb="7">
      <t>チンギン</t>
    </rPh>
    <rPh sb="7" eb="9">
      <t>タンカ</t>
    </rPh>
    <rPh sb="9" eb="10">
      <t>トウ</t>
    </rPh>
    <rPh sb="11" eb="1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</si>
</sst>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108123</xdr:colOff>
      <xdr:row>741</xdr:row>
      <xdr:rowOff>97311</xdr:rowOff>
    </xdr:from>
    <xdr:to>
      <xdr:col>45</xdr:col>
      <xdr:colOff>189441</xdr:colOff>
      <xdr:row>750</xdr:row>
      <xdr:rowOff>28576</xdr:rowOff>
    </xdr:to>
    <xdr:grpSp>
      <xdr:nvGrpSpPr>
        <xdr:cNvPr id="11" name="グループ化 10"/>
        <xdr:cNvGrpSpPr/>
      </xdr:nvGrpSpPr>
      <xdr:grpSpPr>
        <a:xfrm>
          <a:off x="2132186" y="45602999"/>
          <a:ext cx="7165536" cy="3145952"/>
          <a:chOff x="2267589" y="50377645"/>
          <a:chExt cx="7289427" cy="4370294"/>
        </a:xfrm>
      </xdr:grpSpPr>
      <xdr:sp macro="" textlink="">
        <xdr:nvSpPr>
          <xdr:cNvPr id="12" name="正方形/長方形 11"/>
          <xdr:cNvSpPr/>
        </xdr:nvSpPr>
        <xdr:spPr>
          <a:xfrm>
            <a:off x="3398119" y="50646363"/>
            <a:ext cx="4640411" cy="92165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rPr>
              <a:t>厚生労働省</a:t>
            </a:r>
            <a:endParaRPr kumimoji="1" lang="en-US" altLang="ja-JP" sz="1400" b="0">
              <a:solidFill>
                <a:sysClr val="windowText" lastClr="000000"/>
              </a:solidFill>
            </a:endParaRPr>
          </a:p>
          <a:p>
            <a:pPr algn="ctr"/>
            <a:r>
              <a:rPr kumimoji="1" lang="ja-JP" altLang="en-US" sz="1400" b="0">
                <a:solidFill>
                  <a:sysClr val="windowText" lastClr="000000"/>
                </a:solidFill>
              </a:rPr>
              <a:t>１４１百万円</a:t>
            </a:r>
            <a:endParaRPr kumimoji="1" lang="en-US" altLang="ja-JP" sz="1400" b="0">
              <a:solidFill>
                <a:sysClr val="windowText" lastClr="000000"/>
              </a:solidFill>
            </a:endParaRPr>
          </a:p>
        </xdr:txBody>
      </xdr:sp>
      <xdr:sp macro="" textlink="">
        <xdr:nvSpPr>
          <xdr:cNvPr id="13" name="正方形/長方形 12"/>
          <xdr:cNvSpPr/>
        </xdr:nvSpPr>
        <xdr:spPr>
          <a:xfrm>
            <a:off x="2910034" y="53077810"/>
            <a:ext cx="2530512" cy="99939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１２１百万円</a:t>
            </a:r>
          </a:p>
        </xdr:txBody>
      </xdr:sp>
      <xdr:sp macro="" textlink="">
        <xdr:nvSpPr>
          <xdr:cNvPr id="15" name="テキスト ボックス 14"/>
          <xdr:cNvSpPr txBox="1"/>
        </xdr:nvSpPr>
        <xdr:spPr>
          <a:xfrm>
            <a:off x="2978892" y="54172949"/>
            <a:ext cx="2030291" cy="56146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sp macro="" textlink="">
        <xdr:nvSpPr>
          <xdr:cNvPr id="17" name="正方形/長方形 16"/>
          <xdr:cNvSpPr/>
        </xdr:nvSpPr>
        <xdr:spPr>
          <a:xfrm>
            <a:off x="2267589" y="50377645"/>
            <a:ext cx="7289427" cy="43702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28</xdr:col>
      <xdr:colOff>57150</xdr:colOff>
      <xdr:row>751</xdr:row>
      <xdr:rowOff>304800</xdr:rowOff>
    </xdr:from>
    <xdr:to>
      <xdr:col>41</xdr:col>
      <xdr:colOff>133350</xdr:colOff>
      <xdr:row>753</xdr:row>
      <xdr:rowOff>351975</xdr:rowOff>
    </xdr:to>
    <xdr:sp macro="" textlink="">
      <xdr:nvSpPr>
        <xdr:cNvPr id="9" name="正方形/長方形 8"/>
        <xdr:cNvSpPr/>
      </xdr:nvSpPr>
      <xdr:spPr>
        <a:xfrm>
          <a:off x="5657850" y="49387125"/>
          <a:ext cx="2676525" cy="75202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．富士通株式会社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２０百万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18</xdr:col>
      <xdr:colOff>133350</xdr:colOff>
      <xdr:row>744</xdr:row>
      <xdr:rowOff>66675</xdr:rowOff>
    </xdr:from>
    <xdr:to>
      <xdr:col>20</xdr:col>
      <xdr:colOff>74519</xdr:colOff>
      <xdr:row>746</xdr:row>
      <xdr:rowOff>65171</xdr:rowOff>
    </xdr:to>
    <xdr:sp macro="" textlink="">
      <xdr:nvSpPr>
        <xdr:cNvPr id="10" name="下矢印 9"/>
        <xdr:cNvSpPr/>
      </xdr:nvSpPr>
      <xdr:spPr>
        <a:xfrm>
          <a:off x="3733800" y="46682025"/>
          <a:ext cx="341219" cy="703346"/>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9525</xdr:colOff>
      <xdr:row>744</xdr:row>
      <xdr:rowOff>295275</xdr:rowOff>
    </xdr:from>
    <xdr:to>
      <xdr:col>18</xdr:col>
      <xdr:colOff>19050</xdr:colOff>
      <xdr:row>745</xdr:row>
      <xdr:rowOff>283891</xdr:rowOff>
    </xdr:to>
    <xdr:sp macro="" textlink="">
      <xdr:nvSpPr>
        <xdr:cNvPr id="18" name="正方形/長方形 17"/>
        <xdr:cNvSpPr/>
      </xdr:nvSpPr>
      <xdr:spPr>
        <a:xfrm>
          <a:off x="2409825" y="46910625"/>
          <a:ext cx="1209675" cy="34104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予算示達</a:t>
          </a:r>
          <a:r>
            <a:rPr kumimoji="1" lang="en-US" altLang="ja-JP" sz="1400">
              <a:solidFill>
                <a:sysClr val="windowText" lastClr="000000"/>
              </a:solidFill>
            </a:rPr>
            <a:t>】</a:t>
          </a:r>
        </a:p>
      </xdr:txBody>
    </xdr:sp>
    <xdr:clientData/>
  </xdr:twoCellAnchor>
  <xdr:twoCellAnchor>
    <xdr:from>
      <xdr:col>33</xdr:col>
      <xdr:colOff>133350</xdr:colOff>
      <xdr:row>744</xdr:row>
      <xdr:rowOff>47626</xdr:rowOff>
    </xdr:from>
    <xdr:to>
      <xdr:col>35</xdr:col>
      <xdr:colOff>72816</xdr:colOff>
      <xdr:row>751</xdr:row>
      <xdr:rowOff>180975</xdr:rowOff>
    </xdr:to>
    <xdr:sp macro="" textlink="">
      <xdr:nvSpPr>
        <xdr:cNvPr id="20" name="下矢印 19"/>
        <xdr:cNvSpPr/>
      </xdr:nvSpPr>
      <xdr:spPr>
        <a:xfrm>
          <a:off x="6734175" y="46662976"/>
          <a:ext cx="339516" cy="2600324"/>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38100</xdr:colOff>
      <xdr:row>750</xdr:row>
      <xdr:rowOff>171450</xdr:rowOff>
    </xdr:from>
    <xdr:to>
      <xdr:col>42</xdr:col>
      <xdr:colOff>47625</xdr:colOff>
      <xdr:row>751</xdr:row>
      <xdr:rowOff>160066</xdr:rowOff>
    </xdr:to>
    <xdr:sp macro="" textlink="">
      <xdr:nvSpPr>
        <xdr:cNvPr id="21" name="正方形/長方形 20"/>
        <xdr:cNvSpPr/>
      </xdr:nvSpPr>
      <xdr:spPr>
        <a:xfrm>
          <a:off x="7239000" y="48901350"/>
          <a:ext cx="1209675" cy="34104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a:t>
          </a:r>
          <a:r>
            <a:rPr kumimoji="1" lang="en-US" altLang="ja-JP" sz="1400">
              <a:solidFill>
                <a:sysClr val="windowText" lastClr="000000"/>
              </a:solidFill>
            </a:rPr>
            <a:t>】</a:t>
          </a:r>
        </a:p>
      </xdr:txBody>
    </xdr:sp>
    <xdr:clientData/>
  </xdr:twoCellAnchor>
  <xdr:twoCellAnchor>
    <xdr:from>
      <xdr:col>24</xdr:col>
      <xdr:colOff>76200</xdr:colOff>
      <xdr:row>754</xdr:row>
      <xdr:rowOff>133350</xdr:rowOff>
    </xdr:from>
    <xdr:to>
      <xdr:col>47</xdr:col>
      <xdr:colOff>57150</xdr:colOff>
      <xdr:row>755</xdr:row>
      <xdr:rowOff>179591</xdr:rowOff>
    </xdr:to>
    <xdr:sp macro="" textlink="">
      <xdr:nvSpPr>
        <xdr:cNvPr id="22" name="テキスト ボックス 21"/>
        <xdr:cNvSpPr txBox="1"/>
      </xdr:nvSpPr>
      <xdr:spPr>
        <a:xfrm>
          <a:off x="4876800" y="50272950"/>
          <a:ext cx="4581525" cy="39866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求人情報オンライン提供データ用アプリケーションの改修</a:t>
          </a:r>
        </a:p>
      </xdr:txBody>
    </xdr:sp>
    <xdr:clientData/>
  </xdr:twoCellAnchor>
  <xdr:twoCellAnchor>
    <xdr:from>
      <xdr:col>10</xdr:col>
      <xdr:colOff>19051</xdr:colOff>
      <xdr:row>741</xdr:row>
      <xdr:rowOff>161925</xdr:rowOff>
    </xdr:from>
    <xdr:to>
      <xdr:col>13</xdr:col>
      <xdr:colOff>28576</xdr:colOff>
      <xdr:row>742</xdr:row>
      <xdr:rowOff>208166</xdr:rowOff>
    </xdr:to>
    <xdr:sp macro="" textlink="">
      <xdr:nvSpPr>
        <xdr:cNvPr id="14" name="テキスト ボックス 13"/>
        <xdr:cNvSpPr txBox="1"/>
      </xdr:nvSpPr>
      <xdr:spPr>
        <a:xfrm>
          <a:off x="2019301" y="45720000"/>
          <a:ext cx="609600" cy="39866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41" zoomScale="80" zoomScaleNormal="75" zoomScaleSheetLayoutView="80" zoomScalePageLayoutView="85" workbookViewId="0">
      <selection activeCell="J847" sqref="J847:O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531</v>
      </c>
      <c r="AT2" s="964"/>
      <c r="AU2" s="964"/>
      <c r="AV2" s="51" t="str">
        <f>IF(AW2="", "", "-")</f>
        <v/>
      </c>
      <c r="AW2" s="909"/>
      <c r="AX2" s="909"/>
    </row>
    <row r="3" spans="1:50" ht="21" customHeight="1" thickBot="1" x14ac:dyDescent="0.2">
      <c r="A3" s="865" t="s">
        <v>429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561</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651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526</v>
      </c>
      <c r="H5" s="838"/>
      <c r="I5" s="838"/>
      <c r="J5" s="838"/>
      <c r="K5" s="838"/>
      <c r="L5" s="838"/>
      <c r="M5" s="839" t="s">
        <v>66</v>
      </c>
      <c r="N5" s="840"/>
      <c r="O5" s="840"/>
      <c r="P5" s="840"/>
      <c r="Q5" s="840"/>
      <c r="R5" s="841"/>
      <c r="S5" s="842" t="s">
        <v>70</v>
      </c>
      <c r="T5" s="838"/>
      <c r="U5" s="838"/>
      <c r="V5" s="838"/>
      <c r="W5" s="838"/>
      <c r="X5" s="843"/>
      <c r="Y5" s="702" t="s">
        <v>3</v>
      </c>
      <c r="Z5" s="546"/>
      <c r="AA5" s="546"/>
      <c r="AB5" s="546"/>
      <c r="AC5" s="546"/>
      <c r="AD5" s="547"/>
      <c r="AE5" s="703" t="s">
        <v>563</v>
      </c>
      <c r="AF5" s="703"/>
      <c r="AG5" s="703"/>
      <c r="AH5" s="703"/>
      <c r="AI5" s="703"/>
      <c r="AJ5" s="703"/>
      <c r="AK5" s="703"/>
      <c r="AL5" s="703"/>
      <c r="AM5" s="703"/>
      <c r="AN5" s="703"/>
      <c r="AO5" s="703"/>
      <c r="AP5" s="704"/>
      <c r="AQ5" s="705" t="s">
        <v>564</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0" t="s">
        <v>393</v>
      </c>
      <c r="Z7" s="446"/>
      <c r="AA7" s="446"/>
      <c r="AB7" s="446"/>
      <c r="AC7" s="446"/>
      <c r="AD7" s="921"/>
      <c r="AE7" s="910" t="s">
        <v>567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8" t="s">
        <v>259</v>
      </c>
      <c r="B8" s="499"/>
      <c r="C8" s="499"/>
      <c r="D8" s="499"/>
      <c r="E8" s="499"/>
      <c r="F8" s="500"/>
      <c r="G8" s="931" t="str">
        <f>入力規則等!A27</f>
        <v>-</v>
      </c>
      <c r="H8" s="724"/>
      <c r="I8" s="724"/>
      <c r="J8" s="724"/>
      <c r="K8" s="724"/>
      <c r="L8" s="724"/>
      <c r="M8" s="724"/>
      <c r="N8" s="724"/>
      <c r="O8" s="724"/>
      <c r="P8" s="724"/>
      <c r="Q8" s="724"/>
      <c r="R8" s="724"/>
      <c r="S8" s="724"/>
      <c r="T8" s="724"/>
      <c r="U8" s="724"/>
      <c r="V8" s="724"/>
      <c r="W8" s="724"/>
      <c r="X8" s="932"/>
      <c r="Y8" s="844" t="s">
        <v>260</v>
      </c>
      <c r="Z8" s="845"/>
      <c r="AA8" s="845"/>
      <c r="AB8" s="845"/>
      <c r="AC8" s="845"/>
      <c r="AD8" s="84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7" t="s">
        <v>23</v>
      </c>
      <c r="B9" s="848"/>
      <c r="C9" s="848"/>
      <c r="D9" s="848"/>
      <c r="E9" s="848"/>
      <c r="F9" s="848"/>
      <c r="G9" s="849" t="s">
        <v>568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4" t="s">
        <v>30</v>
      </c>
      <c r="B10" s="665"/>
      <c r="C10" s="665"/>
      <c r="D10" s="665"/>
      <c r="E10" s="665"/>
      <c r="F10" s="665"/>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4" t="s">
        <v>24</v>
      </c>
      <c r="B12" s="975"/>
      <c r="C12" s="975"/>
      <c r="D12" s="975"/>
      <c r="E12" s="975"/>
      <c r="F12" s="976"/>
      <c r="G12" s="761"/>
      <c r="H12" s="762"/>
      <c r="I12" s="762"/>
      <c r="J12" s="762"/>
      <c r="K12" s="762"/>
      <c r="L12" s="762"/>
      <c r="M12" s="762"/>
      <c r="N12" s="762"/>
      <c r="O12" s="762"/>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302</v>
      </c>
      <c r="Q13" s="662"/>
      <c r="R13" s="662"/>
      <c r="S13" s="662"/>
      <c r="T13" s="662"/>
      <c r="U13" s="662"/>
      <c r="V13" s="663"/>
      <c r="W13" s="661">
        <v>161</v>
      </c>
      <c r="X13" s="662"/>
      <c r="Y13" s="662"/>
      <c r="Z13" s="662"/>
      <c r="AA13" s="662"/>
      <c r="AB13" s="662"/>
      <c r="AC13" s="663"/>
      <c r="AD13" s="661">
        <v>180</v>
      </c>
      <c r="AE13" s="662"/>
      <c r="AF13" s="662"/>
      <c r="AG13" s="662"/>
      <c r="AH13" s="662"/>
      <c r="AI13" s="662"/>
      <c r="AJ13" s="663"/>
      <c r="AK13" s="661">
        <v>147</v>
      </c>
      <c r="AL13" s="662"/>
      <c r="AM13" s="662"/>
      <c r="AN13" s="662"/>
      <c r="AO13" s="662"/>
      <c r="AP13" s="662"/>
      <c r="AQ13" s="663"/>
      <c r="AR13" s="917">
        <v>157</v>
      </c>
      <c r="AS13" s="918"/>
      <c r="AT13" s="918"/>
      <c r="AU13" s="918"/>
      <c r="AV13" s="918"/>
      <c r="AW13" s="918"/>
      <c r="AX13" s="919"/>
    </row>
    <row r="14" spans="1:50" ht="21" customHeight="1" x14ac:dyDescent="0.15">
      <c r="A14" s="618"/>
      <c r="B14" s="619"/>
      <c r="C14" s="619"/>
      <c r="D14" s="619"/>
      <c r="E14" s="619"/>
      <c r="F14" s="620"/>
      <c r="G14" s="729"/>
      <c r="H14" s="730"/>
      <c r="I14" s="715" t="s">
        <v>8</v>
      </c>
      <c r="J14" s="763"/>
      <c r="K14" s="763"/>
      <c r="L14" s="763"/>
      <c r="M14" s="763"/>
      <c r="N14" s="763"/>
      <c r="O14" s="764"/>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t="s">
        <v>571</v>
      </c>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9"/>
      <c r="H15" s="730"/>
      <c r="I15" s="715" t="s">
        <v>51</v>
      </c>
      <c r="J15" s="716"/>
      <c r="K15" s="716"/>
      <c r="L15" s="716"/>
      <c r="M15" s="716"/>
      <c r="N15" s="716"/>
      <c r="O15" s="717"/>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571</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571</v>
      </c>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t="s">
        <v>571</v>
      </c>
      <c r="AL17" s="662"/>
      <c r="AM17" s="662"/>
      <c r="AN17" s="662"/>
      <c r="AO17" s="662"/>
      <c r="AP17" s="662"/>
      <c r="AQ17" s="663"/>
      <c r="AR17" s="915"/>
      <c r="AS17" s="915"/>
      <c r="AT17" s="915"/>
      <c r="AU17" s="915"/>
      <c r="AV17" s="915"/>
      <c r="AW17" s="915"/>
      <c r="AX17" s="916"/>
    </row>
    <row r="18" spans="1:50" ht="24.75" customHeight="1" x14ac:dyDescent="0.15">
      <c r="A18" s="618"/>
      <c r="B18" s="619"/>
      <c r="C18" s="619"/>
      <c r="D18" s="619"/>
      <c r="E18" s="619"/>
      <c r="F18" s="620"/>
      <c r="G18" s="731"/>
      <c r="H18" s="732"/>
      <c r="I18" s="720" t="s">
        <v>20</v>
      </c>
      <c r="J18" s="721"/>
      <c r="K18" s="721"/>
      <c r="L18" s="721"/>
      <c r="M18" s="721"/>
      <c r="N18" s="721"/>
      <c r="O18" s="722"/>
      <c r="P18" s="876">
        <f>SUM(P13:V17)</f>
        <v>302</v>
      </c>
      <c r="Q18" s="877"/>
      <c r="R18" s="877"/>
      <c r="S18" s="877"/>
      <c r="T18" s="877"/>
      <c r="U18" s="877"/>
      <c r="V18" s="878"/>
      <c r="W18" s="876">
        <f>SUM(W13:AC17)</f>
        <v>161</v>
      </c>
      <c r="X18" s="877"/>
      <c r="Y18" s="877"/>
      <c r="Z18" s="877"/>
      <c r="AA18" s="877"/>
      <c r="AB18" s="877"/>
      <c r="AC18" s="878"/>
      <c r="AD18" s="876">
        <f>SUM(AD13:AJ17)</f>
        <v>180</v>
      </c>
      <c r="AE18" s="877"/>
      <c r="AF18" s="877"/>
      <c r="AG18" s="877"/>
      <c r="AH18" s="877"/>
      <c r="AI18" s="877"/>
      <c r="AJ18" s="878"/>
      <c r="AK18" s="876">
        <f>SUM(AK13:AQ17)</f>
        <v>147</v>
      </c>
      <c r="AL18" s="877"/>
      <c r="AM18" s="877"/>
      <c r="AN18" s="877"/>
      <c r="AO18" s="877"/>
      <c r="AP18" s="877"/>
      <c r="AQ18" s="878"/>
      <c r="AR18" s="876">
        <f>SUM(AR13:AX17)</f>
        <v>157</v>
      </c>
      <c r="AS18" s="877"/>
      <c r="AT18" s="877"/>
      <c r="AU18" s="877"/>
      <c r="AV18" s="877"/>
      <c r="AW18" s="877"/>
      <c r="AX18" s="879"/>
    </row>
    <row r="19" spans="1:50" ht="24.75" customHeight="1" x14ac:dyDescent="0.15">
      <c r="A19" s="618"/>
      <c r="B19" s="619"/>
      <c r="C19" s="619"/>
      <c r="D19" s="619"/>
      <c r="E19" s="619"/>
      <c r="F19" s="620"/>
      <c r="G19" s="874" t="s">
        <v>9</v>
      </c>
      <c r="H19" s="875"/>
      <c r="I19" s="875"/>
      <c r="J19" s="875"/>
      <c r="K19" s="875"/>
      <c r="L19" s="875"/>
      <c r="M19" s="875"/>
      <c r="N19" s="875"/>
      <c r="O19" s="875"/>
      <c r="P19" s="661">
        <v>232</v>
      </c>
      <c r="Q19" s="662"/>
      <c r="R19" s="662"/>
      <c r="S19" s="662"/>
      <c r="T19" s="662"/>
      <c r="U19" s="662"/>
      <c r="V19" s="663"/>
      <c r="W19" s="661">
        <v>130</v>
      </c>
      <c r="X19" s="662"/>
      <c r="Y19" s="662"/>
      <c r="Z19" s="662"/>
      <c r="AA19" s="662"/>
      <c r="AB19" s="662"/>
      <c r="AC19" s="663"/>
      <c r="AD19" s="661">
        <v>141</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74" t="s">
        <v>10</v>
      </c>
      <c r="H20" s="875"/>
      <c r="I20" s="875"/>
      <c r="J20" s="875"/>
      <c r="K20" s="875"/>
      <c r="L20" s="875"/>
      <c r="M20" s="875"/>
      <c r="N20" s="875"/>
      <c r="O20" s="875"/>
      <c r="P20" s="316">
        <f>IF(P18=0, "-", SUM(P19)/P18)</f>
        <v>0.76821192052980136</v>
      </c>
      <c r="Q20" s="316"/>
      <c r="R20" s="316"/>
      <c r="S20" s="316"/>
      <c r="T20" s="316"/>
      <c r="U20" s="316"/>
      <c r="V20" s="316"/>
      <c r="W20" s="316">
        <f t="shared" ref="W20" si="0">IF(W18=0, "-", SUM(W19)/W18)</f>
        <v>0.80745341614906829</v>
      </c>
      <c r="X20" s="316"/>
      <c r="Y20" s="316"/>
      <c r="Z20" s="316"/>
      <c r="AA20" s="316"/>
      <c r="AB20" s="316"/>
      <c r="AC20" s="316"/>
      <c r="AD20" s="316">
        <f t="shared" ref="AD20" si="1">IF(AD18=0, "-", SUM(AD19)/AD18)</f>
        <v>0.78333333333333333</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7"/>
      <c r="B21" s="848"/>
      <c r="C21" s="848"/>
      <c r="D21" s="848"/>
      <c r="E21" s="848"/>
      <c r="F21" s="977"/>
      <c r="G21" s="314" t="s">
        <v>358</v>
      </c>
      <c r="H21" s="315"/>
      <c r="I21" s="315"/>
      <c r="J21" s="315"/>
      <c r="K21" s="315"/>
      <c r="L21" s="315"/>
      <c r="M21" s="315"/>
      <c r="N21" s="315"/>
      <c r="O21" s="315"/>
      <c r="P21" s="316">
        <f>IF(P19=0, "-", SUM(P19)/SUM(P13,P14))</f>
        <v>0.76821192052980136</v>
      </c>
      <c r="Q21" s="316"/>
      <c r="R21" s="316"/>
      <c r="S21" s="316"/>
      <c r="T21" s="316"/>
      <c r="U21" s="316"/>
      <c r="V21" s="316"/>
      <c r="W21" s="316">
        <f t="shared" ref="W21" si="2">IF(W19=0, "-", SUM(W19)/SUM(W13,W14))</f>
        <v>0.80745341614906829</v>
      </c>
      <c r="X21" s="316"/>
      <c r="Y21" s="316"/>
      <c r="Z21" s="316"/>
      <c r="AA21" s="316"/>
      <c r="AB21" s="316"/>
      <c r="AC21" s="316"/>
      <c r="AD21" s="316">
        <f t="shared" ref="AD21" si="3">IF(AD19=0, "-", SUM(AD19)/SUM(AD13,AD14))</f>
        <v>0.78333333333333333</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4" t="s">
        <v>432</v>
      </c>
      <c r="B22" s="945"/>
      <c r="C22" s="945"/>
      <c r="D22" s="945"/>
      <c r="E22" s="945"/>
      <c r="F22" s="946"/>
      <c r="G22" s="982" t="s">
        <v>337</v>
      </c>
      <c r="H22" s="220"/>
      <c r="I22" s="220"/>
      <c r="J22" s="220"/>
      <c r="K22" s="220"/>
      <c r="L22" s="220"/>
      <c r="M22" s="220"/>
      <c r="N22" s="220"/>
      <c r="O22" s="221"/>
      <c r="P22" s="933" t="s">
        <v>433</v>
      </c>
      <c r="Q22" s="220"/>
      <c r="R22" s="220"/>
      <c r="S22" s="220"/>
      <c r="T22" s="220"/>
      <c r="U22" s="220"/>
      <c r="V22" s="221"/>
      <c r="W22" s="933" t="s">
        <v>434</v>
      </c>
      <c r="X22" s="220"/>
      <c r="Y22" s="220"/>
      <c r="Z22" s="220"/>
      <c r="AA22" s="220"/>
      <c r="AB22" s="220"/>
      <c r="AC22" s="221"/>
      <c r="AD22" s="933" t="s">
        <v>336</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7"/>
      <c r="B23" s="948"/>
      <c r="C23" s="948"/>
      <c r="D23" s="948"/>
      <c r="E23" s="948"/>
      <c r="F23" s="949"/>
      <c r="G23" s="983" t="s">
        <v>572</v>
      </c>
      <c r="H23" s="984"/>
      <c r="I23" s="984"/>
      <c r="J23" s="984"/>
      <c r="K23" s="984"/>
      <c r="L23" s="984"/>
      <c r="M23" s="984"/>
      <c r="N23" s="984"/>
      <c r="O23" s="985"/>
      <c r="P23" s="917">
        <v>147</v>
      </c>
      <c r="Q23" s="918"/>
      <c r="R23" s="918"/>
      <c r="S23" s="918"/>
      <c r="T23" s="918"/>
      <c r="U23" s="918"/>
      <c r="V23" s="934"/>
      <c r="W23" s="917">
        <v>157</v>
      </c>
      <c r="X23" s="918"/>
      <c r="Y23" s="918"/>
      <c r="Z23" s="918"/>
      <c r="AA23" s="918"/>
      <c r="AB23" s="918"/>
      <c r="AC23" s="934"/>
      <c r="AD23" s="954" t="s">
        <v>666</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47"/>
      <c r="B24" s="948"/>
      <c r="C24" s="948"/>
      <c r="D24" s="948"/>
      <c r="E24" s="948"/>
      <c r="F24" s="949"/>
      <c r="G24" s="935" t="s">
        <v>573</v>
      </c>
      <c r="H24" s="936"/>
      <c r="I24" s="936"/>
      <c r="J24" s="936"/>
      <c r="K24" s="936"/>
      <c r="L24" s="936"/>
      <c r="M24" s="936"/>
      <c r="N24" s="936"/>
      <c r="O24" s="937"/>
      <c r="P24" s="661">
        <v>0</v>
      </c>
      <c r="Q24" s="662"/>
      <c r="R24" s="662"/>
      <c r="S24" s="662"/>
      <c r="T24" s="662"/>
      <c r="U24" s="662"/>
      <c r="V24" s="663"/>
      <c r="W24" s="661">
        <v>0</v>
      </c>
      <c r="X24" s="662"/>
      <c r="Y24" s="662"/>
      <c r="Z24" s="662"/>
      <c r="AA24" s="662"/>
      <c r="AB24" s="662"/>
      <c r="AC24" s="663"/>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15">
      <c r="A25" s="947"/>
      <c r="B25" s="948"/>
      <c r="C25" s="948"/>
      <c r="D25" s="948"/>
      <c r="E25" s="948"/>
      <c r="F25" s="949"/>
      <c r="G25" s="935"/>
      <c r="H25" s="936"/>
      <c r="I25" s="936"/>
      <c r="J25" s="936"/>
      <c r="K25" s="936"/>
      <c r="L25" s="936"/>
      <c r="M25" s="936"/>
      <c r="N25" s="936"/>
      <c r="O25" s="937"/>
      <c r="P25" s="661"/>
      <c r="Q25" s="662"/>
      <c r="R25" s="662"/>
      <c r="S25" s="662"/>
      <c r="T25" s="662"/>
      <c r="U25" s="662"/>
      <c r="V25" s="663"/>
      <c r="W25" s="661"/>
      <c r="X25" s="662"/>
      <c r="Y25" s="662"/>
      <c r="Z25" s="662"/>
      <c r="AA25" s="662"/>
      <c r="AB25" s="662"/>
      <c r="AC25" s="663"/>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61"/>
      <c r="Q26" s="662"/>
      <c r="R26" s="662"/>
      <c r="S26" s="662"/>
      <c r="T26" s="662"/>
      <c r="U26" s="662"/>
      <c r="V26" s="663"/>
      <c r="W26" s="661"/>
      <c r="X26" s="662"/>
      <c r="Y26" s="662"/>
      <c r="Z26" s="662"/>
      <c r="AA26" s="662"/>
      <c r="AB26" s="662"/>
      <c r="AC26" s="663"/>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61"/>
      <c r="Q27" s="662"/>
      <c r="R27" s="662"/>
      <c r="S27" s="662"/>
      <c r="T27" s="662"/>
      <c r="U27" s="662"/>
      <c r="V27" s="663"/>
      <c r="W27" s="661"/>
      <c r="X27" s="662"/>
      <c r="Y27" s="662"/>
      <c r="Z27" s="662"/>
      <c r="AA27" s="662"/>
      <c r="AB27" s="662"/>
      <c r="AC27" s="663"/>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341</v>
      </c>
      <c r="H28" s="939"/>
      <c r="I28" s="939"/>
      <c r="J28" s="939"/>
      <c r="K28" s="939"/>
      <c r="L28" s="939"/>
      <c r="M28" s="939"/>
      <c r="N28" s="939"/>
      <c r="O28" s="940"/>
      <c r="P28" s="876">
        <f>P29-SUM(P23:P27)</f>
        <v>0</v>
      </c>
      <c r="Q28" s="877"/>
      <c r="R28" s="877"/>
      <c r="S28" s="877"/>
      <c r="T28" s="877"/>
      <c r="U28" s="877"/>
      <c r="V28" s="878"/>
      <c r="W28" s="876">
        <f>W29-SUM(W23:W27)</f>
        <v>0</v>
      </c>
      <c r="X28" s="877"/>
      <c r="Y28" s="877"/>
      <c r="Z28" s="877"/>
      <c r="AA28" s="877"/>
      <c r="AB28" s="877"/>
      <c r="AC28" s="878"/>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338</v>
      </c>
      <c r="H29" s="942"/>
      <c r="I29" s="942"/>
      <c r="J29" s="942"/>
      <c r="K29" s="942"/>
      <c r="L29" s="942"/>
      <c r="M29" s="942"/>
      <c r="N29" s="942"/>
      <c r="O29" s="943"/>
      <c r="P29" s="661">
        <f>AK13</f>
        <v>147</v>
      </c>
      <c r="Q29" s="662"/>
      <c r="R29" s="662"/>
      <c r="S29" s="662"/>
      <c r="T29" s="662"/>
      <c r="U29" s="662"/>
      <c r="V29" s="663"/>
      <c r="W29" s="965">
        <f>AR13</f>
        <v>157</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59" t="s">
        <v>353</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396</v>
      </c>
      <c r="AF30" s="857"/>
      <c r="AG30" s="857"/>
      <c r="AH30" s="858"/>
      <c r="AI30" s="856" t="s">
        <v>418</v>
      </c>
      <c r="AJ30" s="857"/>
      <c r="AK30" s="857"/>
      <c r="AL30" s="858"/>
      <c r="AM30" s="913" t="s">
        <v>423</v>
      </c>
      <c r="AN30" s="913"/>
      <c r="AO30" s="913"/>
      <c r="AP30" s="856"/>
      <c r="AQ30" s="768" t="s">
        <v>235</v>
      </c>
      <c r="AR30" s="769"/>
      <c r="AS30" s="769"/>
      <c r="AT30" s="770"/>
      <c r="AU30" s="775" t="s">
        <v>134</v>
      </c>
      <c r="AV30" s="775"/>
      <c r="AW30" s="775"/>
      <c r="AX30" s="914"/>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9" t="s">
        <v>181</v>
      </c>
      <c r="AX31" s="400"/>
    </row>
    <row r="32" spans="1:50" ht="30" customHeight="1" x14ac:dyDescent="0.15">
      <c r="A32" s="404"/>
      <c r="B32" s="402"/>
      <c r="C32" s="402"/>
      <c r="D32" s="402"/>
      <c r="E32" s="402"/>
      <c r="F32" s="403"/>
      <c r="G32" s="564" t="s">
        <v>574</v>
      </c>
      <c r="H32" s="565"/>
      <c r="I32" s="565"/>
      <c r="J32" s="565"/>
      <c r="K32" s="565"/>
      <c r="L32" s="565"/>
      <c r="M32" s="565"/>
      <c r="N32" s="565"/>
      <c r="O32" s="566"/>
      <c r="P32" s="104" t="s">
        <v>575</v>
      </c>
      <c r="Q32" s="104"/>
      <c r="R32" s="104"/>
      <c r="S32" s="104"/>
      <c r="T32" s="104"/>
      <c r="U32" s="104"/>
      <c r="V32" s="104"/>
      <c r="W32" s="104"/>
      <c r="X32" s="105"/>
      <c r="Y32" s="474" t="s">
        <v>12</v>
      </c>
      <c r="Z32" s="534"/>
      <c r="AA32" s="535"/>
      <c r="AB32" s="464" t="s">
        <v>182</v>
      </c>
      <c r="AC32" s="464"/>
      <c r="AD32" s="464"/>
      <c r="AE32" s="216">
        <v>76.3</v>
      </c>
      <c r="AF32" s="217"/>
      <c r="AG32" s="217"/>
      <c r="AH32" s="217"/>
      <c r="AI32" s="216">
        <v>77.3</v>
      </c>
      <c r="AJ32" s="217"/>
      <c r="AK32" s="217"/>
      <c r="AL32" s="217"/>
      <c r="AM32" s="216">
        <v>78.400000000000006</v>
      </c>
      <c r="AN32" s="217"/>
      <c r="AO32" s="217"/>
      <c r="AP32" s="217"/>
      <c r="AQ32" s="341" t="s">
        <v>577</v>
      </c>
      <c r="AR32" s="206"/>
      <c r="AS32" s="206"/>
      <c r="AT32" s="342"/>
      <c r="AU32" s="217" t="s">
        <v>571</v>
      </c>
      <c r="AV32" s="217"/>
      <c r="AW32" s="217"/>
      <c r="AX32" s="219"/>
    </row>
    <row r="33" spans="1:50" ht="30"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182</v>
      </c>
      <c r="AC33" s="526"/>
      <c r="AD33" s="526"/>
      <c r="AE33" s="216">
        <v>73.900000000000006</v>
      </c>
      <c r="AF33" s="217"/>
      <c r="AG33" s="217"/>
      <c r="AH33" s="217"/>
      <c r="AI33" s="216">
        <v>74.599999999999994</v>
      </c>
      <c r="AJ33" s="217"/>
      <c r="AK33" s="217"/>
      <c r="AL33" s="217"/>
      <c r="AM33" s="216">
        <v>74.599999999999994</v>
      </c>
      <c r="AN33" s="217"/>
      <c r="AO33" s="217"/>
      <c r="AP33" s="217"/>
      <c r="AQ33" s="341" t="s">
        <v>571</v>
      </c>
      <c r="AR33" s="206"/>
      <c r="AS33" s="206"/>
      <c r="AT33" s="342"/>
      <c r="AU33" s="217">
        <v>74.599999999999994</v>
      </c>
      <c r="AV33" s="217"/>
      <c r="AW33" s="217"/>
      <c r="AX33" s="219"/>
    </row>
    <row r="34" spans="1:50" ht="30"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v>102.9</v>
      </c>
      <c r="AF34" s="217"/>
      <c r="AG34" s="217"/>
      <c r="AH34" s="217"/>
      <c r="AI34" s="216">
        <v>103.9</v>
      </c>
      <c r="AJ34" s="217"/>
      <c r="AK34" s="217"/>
      <c r="AL34" s="217"/>
      <c r="AM34" s="216">
        <v>105.1</v>
      </c>
      <c r="AN34" s="217"/>
      <c r="AO34" s="217"/>
      <c r="AP34" s="217"/>
      <c r="AQ34" s="341" t="s">
        <v>571</v>
      </c>
      <c r="AR34" s="206"/>
      <c r="AS34" s="206"/>
      <c r="AT34" s="342"/>
      <c r="AU34" s="217" t="s">
        <v>571</v>
      </c>
      <c r="AV34" s="217"/>
      <c r="AW34" s="217"/>
      <c r="AX34" s="219"/>
    </row>
    <row r="35" spans="1:50" ht="23.25" customHeight="1" x14ac:dyDescent="0.15">
      <c r="A35" s="224" t="s">
        <v>384</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71" t="s">
        <v>353</v>
      </c>
      <c r="B37" s="772"/>
      <c r="C37" s="772"/>
      <c r="D37" s="772"/>
      <c r="E37" s="772"/>
      <c r="F37" s="773"/>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08"/>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t="s">
        <v>583</v>
      </c>
      <c r="AR38" s="199"/>
      <c r="AS38" s="132" t="s">
        <v>236</v>
      </c>
      <c r="AT38" s="133"/>
      <c r="AU38" s="198">
        <v>2</v>
      </c>
      <c r="AV38" s="198"/>
      <c r="AW38" s="399" t="s">
        <v>181</v>
      </c>
      <c r="AX38" s="400"/>
    </row>
    <row r="39" spans="1:50" ht="35.1" customHeight="1" x14ac:dyDescent="0.15">
      <c r="A39" s="404"/>
      <c r="B39" s="402"/>
      <c r="C39" s="402"/>
      <c r="D39" s="402"/>
      <c r="E39" s="402"/>
      <c r="F39" s="403"/>
      <c r="G39" s="564" t="s">
        <v>579</v>
      </c>
      <c r="H39" s="565"/>
      <c r="I39" s="565"/>
      <c r="J39" s="565"/>
      <c r="K39" s="565"/>
      <c r="L39" s="565"/>
      <c r="M39" s="565"/>
      <c r="N39" s="565"/>
      <c r="O39" s="566"/>
      <c r="P39" s="104" t="s">
        <v>580</v>
      </c>
      <c r="Q39" s="104"/>
      <c r="R39" s="104"/>
      <c r="S39" s="104"/>
      <c r="T39" s="104"/>
      <c r="U39" s="104"/>
      <c r="V39" s="104"/>
      <c r="W39" s="104"/>
      <c r="X39" s="105"/>
      <c r="Y39" s="474" t="s">
        <v>12</v>
      </c>
      <c r="Z39" s="534"/>
      <c r="AA39" s="535"/>
      <c r="AB39" s="464" t="s">
        <v>582</v>
      </c>
      <c r="AC39" s="464"/>
      <c r="AD39" s="464"/>
      <c r="AE39" s="216">
        <v>1.1000000000000001</v>
      </c>
      <c r="AF39" s="217"/>
      <c r="AG39" s="217"/>
      <c r="AH39" s="217"/>
      <c r="AI39" s="216">
        <v>1.2</v>
      </c>
      <c r="AJ39" s="217"/>
      <c r="AK39" s="217"/>
      <c r="AL39" s="217"/>
      <c r="AM39" s="216">
        <v>2.2000000000000002</v>
      </c>
      <c r="AN39" s="217"/>
      <c r="AO39" s="217"/>
      <c r="AP39" s="217"/>
      <c r="AQ39" s="341" t="s">
        <v>583</v>
      </c>
      <c r="AR39" s="206"/>
      <c r="AS39" s="206"/>
      <c r="AT39" s="342"/>
      <c r="AU39" s="217" t="s">
        <v>584</v>
      </c>
      <c r="AV39" s="217"/>
      <c r="AW39" s="217"/>
      <c r="AX39" s="219"/>
    </row>
    <row r="40" spans="1:50" ht="45"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t="s">
        <v>182</v>
      </c>
      <c r="AC40" s="526"/>
      <c r="AD40" s="526"/>
      <c r="AE40" s="216">
        <v>1.4</v>
      </c>
      <c r="AF40" s="217"/>
      <c r="AG40" s="217"/>
      <c r="AH40" s="217"/>
      <c r="AI40" s="216">
        <v>1.4</v>
      </c>
      <c r="AJ40" s="217"/>
      <c r="AK40" s="217"/>
      <c r="AL40" s="217"/>
      <c r="AM40" s="216">
        <v>1.4</v>
      </c>
      <c r="AN40" s="217"/>
      <c r="AO40" s="217"/>
      <c r="AP40" s="217"/>
      <c r="AQ40" s="341" t="s">
        <v>571</v>
      </c>
      <c r="AR40" s="206"/>
      <c r="AS40" s="206"/>
      <c r="AT40" s="342"/>
      <c r="AU40" s="217">
        <v>1.4</v>
      </c>
      <c r="AV40" s="217"/>
      <c r="AW40" s="217"/>
      <c r="AX40" s="219"/>
    </row>
    <row r="41" spans="1:50" ht="35.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v>76.8</v>
      </c>
      <c r="AF41" s="217"/>
      <c r="AG41" s="217"/>
      <c r="AH41" s="217"/>
      <c r="AI41" s="216">
        <v>85.7</v>
      </c>
      <c r="AJ41" s="217"/>
      <c r="AK41" s="217"/>
      <c r="AL41" s="217"/>
      <c r="AM41" s="216">
        <v>157.1</v>
      </c>
      <c r="AN41" s="217"/>
      <c r="AO41" s="217"/>
      <c r="AP41" s="217"/>
      <c r="AQ41" s="341" t="s">
        <v>576</v>
      </c>
      <c r="AR41" s="206"/>
      <c r="AS41" s="206"/>
      <c r="AT41" s="342"/>
      <c r="AU41" s="217" t="s">
        <v>571</v>
      </c>
      <c r="AV41" s="217"/>
      <c r="AW41" s="217"/>
      <c r="AX41" s="219"/>
    </row>
    <row r="42" spans="1:50" ht="23.25" customHeight="1" x14ac:dyDescent="0.15">
      <c r="A42" s="224" t="s">
        <v>384</v>
      </c>
      <c r="B42" s="225"/>
      <c r="C42" s="225"/>
      <c r="D42" s="225"/>
      <c r="E42" s="225"/>
      <c r="F42" s="226"/>
      <c r="G42" s="230" t="s">
        <v>581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08"/>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22" t="s">
        <v>134</v>
      </c>
      <c r="AV51" s="922"/>
      <c r="AW51" s="922"/>
      <c r="AX51" s="923"/>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22" t="s">
        <v>134</v>
      </c>
      <c r="AV58" s="922"/>
      <c r="AW58" s="922"/>
      <c r="AX58" s="923"/>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8"/>
      <c r="AF77" s="889"/>
      <c r="AG77" s="889"/>
      <c r="AH77" s="889"/>
      <c r="AI77" s="888"/>
      <c r="AJ77" s="889"/>
      <c r="AK77" s="889"/>
      <c r="AL77" s="889"/>
      <c r="AM77" s="888"/>
      <c r="AN77" s="889"/>
      <c r="AO77" s="889"/>
      <c r="AP77" s="889"/>
      <c r="AQ77" s="341"/>
      <c r="AR77" s="206"/>
      <c r="AS77" s="206"/>
      <c r="AT77" s="342"/>
      <c r="AU77" s="217"/>
      <c r="AV77" s="217"/>
      <c r="AW77" s="217"/>
      <c r="AX77" s="219"/>
    </row>
    <row r="78" spans="1:50" ht="69.75" hidden="1" customHeight="1" x14ac:dyDescent="0.15">
      <c r="A78" s="335" t="s">
        <v>387</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8"/>
    </row>
    <row r="80" spans="1:50" ht="18.75" hidden="1" customHeight="1" x14ac:dyDescent="0.15">
      <c r="A80" s="86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3"/>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3"/>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row>
    <row r="83" spans="1:60" ht="22.5" hidden="1" customHeight="1" x14ac:dyDescent="0.15">
      <c r="A83" s="863"/>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row>
    <row r="84" spans="1:60" ht="19.5" hidden="1" customHeight="1" x14ac:dyDescent="0.15">
      <c r="A84" s="863"/>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row>
    <row r="85" spans="1:60" ht="18.75" hidden="1" customHeight="1" x14ac:dyDescent="0.15">
      <c r="A85" s="86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3"/>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3"/>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3"/>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4"/>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3" t="s">
        <v>13</v>
      </c>
      <c r="Z99" s="894"/>
      <c r="AA99" s="895"/>
      <c r="AB99" s="890" t="s">
        <v>14</v>
      </c>
      <c r="AC99" s="891"/>
      <c r="AD99" s="89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30" customHeight="1" x14ac:dyDescent="0.15">
      <c r="A101" s="425"/>
      <c r="B101" s="426"/>
      <c r="C101" s="426"/>
      <c r="D101" s="426"/>
      <c r="E101" s="426"/>
      <c r="F101" s="427"/>
      <c r="G101" s="104" t="s">
        <v>645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585</v>
      </c>
      <c r="AC101" s="464"/>
      <c r="AD101" s="464"/>
      <c r="AE101" s="216">
        <v>1418</v>
      </c>
      <c r="AF101" s="217"/>
      <c r="AG101" s="217"/>
      <c r="AH101" s="218"/>
      <c r="AI101" s="216">
        <v>1532</v>
      </c>
      <c r="AJ101" s="217"/>
      <c r="AK101" s="217"/>
      <c r="AL101" s="218"/>
      <c r="AM101" s="216">
        <v>1686</v>
      </c>
      <c r="AN101" s="217"/>
      <c r="AO101" s="217"/>
      <c r="AP101" s="218"/>
      <c r="AQ101" s="216" t="s">
        <v>646</v>
      </c>
      <c r="AR101" s="217"/>
      <c r="AS101" s="217"/>
      <c r="AT101" s="218"/>
      <c r="AU101" s="216" t="s">
        <v>646</v>
      </c>
      <c r="AV101" s="217"/>
      <c r="AW101" s="217"/>
      <c r="AX101" s="218"/>
    </row>
    <row r="102" spans="1:60" ht="30"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585</v>
      </c>
      <c r="AC102" s="464"/>
      <c r="AD102" s="464"/>
      <c r="AE102" s="322">
        <v>1380</v>
      </c>
      <c r="AF102" s="322"/>
      <c r="AG102" s="322"/>
      <c r="AH102" s="322"/>
      <c r="AI102" s="322">
        <v>1380</v>
      </c>
      <c r="AJ102" s="322"/>
      <c r="AK102" s="322"/>
      <c r="AL102" s="322"/>
      <c r="AM102" s="322">
        <v>1380</v>
      </c>
      <c r="AN102" s="322"/>
      <c r="AO102" s="322"/>
      <c r="AP102" s="322"/>
      <c r="AQ102" s="322">
        <v>1545</v>
      </c>
      <c r="AR102" s="322"/>
      <c r="AS102" s="322"/>
      <c r="AT102" s="322"/>
      <c r="AU102" s="271" t="s">
        <v>646</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3"/>
      <c r="AU103" s="282" t="s">
        <v>437</v>
      </c>
      <c r="AV103" s="283"/>
      <c r="AW103" s="283"/>
      <c r="AX103" s="284"/>
    </row>
    <row r="104" spans="1:60" ht="23.25" customHeight="1" x14ac:dyDescent="0.15">
      <c r="A104" s="425"/>
      <c r="B104" s="426"/>
      <c r="C104" s="426"/>
      <c r="D104" s="426"/>
      <c r="E104" s="426"/>
      <c r="F104" s="427"/>
      <c r="G104" s="104" t="s">
        <v>586</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587</v>
      </c>
      <c r="AC104" s="549"/>
      <c r="AD104" s="550"/>
      <c r="AE104" s="216">
        <v>58689</v>
      </c>
      <c r="AF104" s="217"/>
      <c r="AG104" s="217"/>
      <c r="AH104" s="218"/>
      <c r="AI104" s="216">
        <v>59002</v>
      </c>
      <c r="AJ104" s="217"/>
      <c r="AK104" s="217"/>
      <c r="AL104" s="218"/>
      <c r="AM104" s="216">
        <v>103885</v>
      </c>
      <c r="AN104" s="217"/>
      <c r="AO104" s="217"/>
      <c r="AP104" s="218"/>
      <c r="AQ104" s="216" t="s">
        <v>648</v>
      </c>
      <c r="AR104" s="217"/>
      <c r="AS104" s="217"/>
      <c r="AT104" s="218"/>
      <c r="AU104" s="216" t="s">
        <v>648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587</v>
      </c>
      <c r="AC105" s="472"/>
      <c r="AD105" s="473"/>
      <c r="AE105" s="322">
        <v>72851</v>
      </c>
      <c r="AF105" s="322"/>
      <c r="AG105" s="322"/>
      <c r="AH105" s="322"/>
      <c r="AI105" s="322">
        <v>68047</v>
      </c>
      <c r="AJ105" s="322"/>
      <c r="AK105" s="322"/>
      <c r="AL105" s="322"/>
      <c r="AM105" s="322">
        <v>56826</v>
      </c>
      <c r="AN105" s="322"/>
      <c r="AO105" s="322"/>
      <c r="AP105" s="322"/>
      <c r="AQ105" s="216">
        <v>67321</v>
      </c>
      <c r="AR105" s="217"/>
      <c r="AS105" s="217"/>
      <c r="AT105" s="218"/>
      <c r="AU105" s="271" t="s">
        <v>648</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3"/>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3"/>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3"/>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396</v>
      </c>
      <c r="AF115" s="420"/>
      <c r="AG115" s="420"/>
      <c r="AH115" s="421"/>
      <c r="AI115" s="419" t="s">
        <v>394</v>
      </c>
      <c r="AJ115" s="420"/>
      <c r="AK115" s="420"/>
      <c r="AL115" s="421"/>
      <c r="AM115" s="419" t="s">
        <v>423</v>
      </c>
      <c r="AN115" s="420"/>
      <c r="AO115" s="420"/>
      <c r="AP115" s="421"/>
      <c r="AQ115" s="592" t="s">
        <v>438</v>
      </c>
      <c r="AR115" s="593"/>
      <c r="AS115" s="593"/>
      <c r="AT115" s="593"/>
      <c r="AU115" s="593"/>
      <c r="AV115" s="593"/>
      <c r="AW115" s="593"/>
      <c r="AX115" s="594"/>
    </row>
    <row r="116" spans="1:50" ht="23.25" customHeight="1" x14ac:dyDescent="0.15">
      <c r="A116" s="442"/>
      <c r="B116" s="443"/>
      <c r="C116" s="443"/>
      <c r="D116" s="443"/>
      <c r="E116" s="443"/>
      <c r="F116" s="444"/>
      <c r="G116" s="394" t="s">
        <v>588</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589</v>
      </c>
      <c r="AC116" s="466"/>
      <c r="AD116" s="467"/>
      <c r="AE116" s="322">
        <v>24</v>
      </c>
      <c r="AF116" s="322"/>
      <c r="AG116" s="322"/>
      <c r="AH116" s="322"/>
      <c r="AI116" s="322">
        <v>26</v>
      </c>
      <c r="AJ116" s="322"/>
      <c r="AK116" s="322"/>
      <c r="AL116" s="322"/>
      <c r="AM116" s="322">
        <v>25</v>
      </c>
      <c r="AN116" s="322"/>
      <c r="AO116" s="322"/>
      <c r="AP116" s="322"/>
      <c r="AQ116" s="216">
        <v>32</v>
      </c>
      <c r="AR116" s="217"/>
      <c r="AS116" s="217"/>
      <c r="AT116" s="217"/>
      <c r="AU116" s="217"/>
      <c r="AV116" s="217"/>
      <c r="AW116" s="217"/>
      <c r="AX116" s="219"/>
    </row>
    <row r="117" spans="1:50" ht="66" customHeight="1" x14ac:dyDescent="0.15">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593</v>
      </c>
      <c r="AC117" s="476"/>
      <c r="AD117" s="477"/>
      <c r="AE117" s="591" t="s">
        <v>590</v>
      </c>
      <c r="AF117" s="554"/>
      <c r="AG117" s="554"/>
      <c r="AH117" s="554"/>
      <c r="AI117" s="591" t="s">
        <v>591</v>
      </c>
      <c r="AJ117" s="554"/>
      <c r="AK117" s="554"/>
      <c r="AL117" s="554"/>
      <c r="AM117" s="554" t="s">
        <v>647</v>
      </c>
      <c r="AN117" s="554"/>
      <c r="AO117" s="554"/>
      <c r="AP117" s="554"/>
      <c r="AQ117" s="554" t="s">
        <v>656</v>
      </c>
      <c r="AR117" s="554"/>
      <c r="AS117" s="554"/>
      <c r="AT117" s="554"/>
      <c r="AU117" s="554"/>
      <c r="AV117" s="554"/>
      <c r="AW117" s="554"/>
      <c r="AX117" s="555"/>
    </row>
    <row r="118" spans="1:50" ht="23.25"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396</v>
      </c>
      <c r="AF118" s="420"/>
      <c r="AG118" s="420"/>
      <c r="AH118" s="421"/>
      <c r="AI118" s="419" t="s">
        <v>394</v>
      </c>
      <c r="AJ118" s="420"/>
      <c r="AK118" s="420"/>
      <c r="AL118" s="421"/>
      <c r="AM118" s="419" t="s">
        <v>423</v>
      </c>
      <c r="AN118" s="420"/>
      <c r="AO118" s="420"/>
      <c r="AP118" s="421"/>
      <c r="AQ118" s="592" t="s">
        <v>438</v>
      </c>
      <c r="AR118" s="593"/>
      <c r="AS118" s="593"/>
      <c r="AT118" s="593"/>
      <c r="AU118" s="593"/>
      <c r="AV118" s="593"/>
      <c r="AW118" s="593"/>
      <c r="AX118" s="594"/>
    </row>
    <row r="119" spans="1:50" ht="23.25" customHeight="1" x14ac:dyDescent="0.15">
      <c r="A119" s="442"/>
      <c r="B119" s="443"/>
      <c r="C119" s="443"/>
      <c r="D119" s="443"/>
      <c r="E119" s="443"/>
      <c r="F119" s="444"/>
      <c r="G119" s="394" t="s">
        <v>592</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t="s">
        <v>589</v>
      </c>
      <c r="AC119" s="466"/>
      <c r="AD119" s="467"/>
      <c r="AE119" s="322">
        <v>1975</v>
      </c>
      <c r="AF119" s="322"/>
      <c r="AG119" s="322"/>
      <c r="AH119" s="322"/>
      <c r="AI119" s="322">
        <v>2199</v>
      </c>
      <c r="AJ119" s="322"/>
      <c r="AK119" s="322"/>
      <c r="AL119" s="322"/>
      <c r="AM119" s="322">
        <v>1169</v>
      </c>
      <c r="AN119" s="322"/>
      <c r="AO119" s="322"/>
      <c r="AP119" s="322"/>
      <c r="AQ119" s="322">
        <v>2183</v>
      </c>
      <c r="AR119" s="322"/>
      <c r="AS119" s="322"/>
      <c r="AT119" s="322"/>
      <c r="AU119" s="322"/>
      <c r="AV119" s="322"/>
      <c r="AW119" s="322"/>
      <c r="AX119" s="553"/>
    </row>
    <row r="120" spans="1:50" ht="46.5" customHeight="1" thickBot="1" x14ac:dyDescent="0.2">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594</v>
      </c>
      <c r="AC120" s="476"/>
      <c r="AD120" s="477"/>
      <c r="AE120" s="591" t="s">
        <v>595</v>
      </c>
      <c r="AF120" s="554"/>
      <c r="AG120" s="554"/>
      <c r="AH120" s="554"/>
      <c r="AI120" s="591" t="s">
        <v>596</v>
      </c>
      <c r="AJ120" s="554"/>
      <c r="AK120" s="554"/>
      <c r="AL120" s="554"/>
      <c r="AM120" s="554" t="s">
        <v>644</v>
      </c>
      <c r="AN120" s="554"/>
      <c r="AO120" s="554"/>
      <c r="AP120" s="554"/>
      <c r="AQ120" s="554" t="s">
        <v>654</v>
      </c>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396</v>
      </c>
      <c r="AF121" s="420"/>
      <c r="AG121" s="420"/>
      <c r="AH121" s="421"/>
      <c r="AI121" s="419" t="s">
        <v>394</v>
      </c>
      <c r="AJ121" s="420"/>
      <c r="AK121" s="420"/>
      <c r="AL121" s="421"/>
      <c r="AM121" s="419" t="s">
        <v>423</v>
      </c>
      <c r="AN121" s="420"/>
      <c r="AO121" s="420"/>
      <c r="AP121" s="421"/>
      <c r="AQ121" s="592" t="s">
        <v>438</v>
      </c>
      <c r="AR121" s="593"/>
      <c r="AS121" s="593"/>
      <c r="AT121" s="593"/>
      <c r="AU121" s="593"/>
      <c r="AV121" s="593"/>
      <c r="AW121" s="593"/>
      <c r="AX121" s="594"/>
    </row>
    <row r="122" spans="1:50" ht="23.25" hidden="1" customHeight="1" x14ac:dyDescent="0.15">
      <c r="A122" s="442"/>
      <c r="B122" s="443"/>
      <c r="C122" s="443"/>
      <c r="D122" s="443"/>
      <c r="E122" s="443"/>
      <c r="F122" s="444"/>
      <c r="G122" s="394" t="s">
        <v>363</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396</v>
      </c>
      <c r="AF124" s="420"/>
      <c r="AG124" s="420"/>
      <c r="AH124" s="421"/>
      <c r="AI124" s="419" t="s">
        <v>394</v>
      </c>
      <c r="AJ124" s="420"/>
      <c r="AK124" s="420"/>
      <c r="AL124" s="421"/>
      <c r="AM124" s="419" t="s">
        <v>423</v>
      </c>
      <c r="AN124" s="420"/>
      <c r="AO124" s="420"/>
      <c r="AP124" s="421"/>
      <c r="AQ124" s="592" t="s">
        <v>438</v>
      </c>
      <c r="AR124" s="593"/>
      <c r="AS124" s="593"/>
      <c r="AT124" s="593"/>
      <c r="AU124" s="593"/>
      <c r="AV124" s="593"/>
      <c r="AW124" s="593"/>
      <c r="AX124" s="594"/>
    </row>
    <row r="125" spans="1:50" ht="23.25" hidden="1" customHeight="1" x14ac:dyDescent="0.15">
      <c r="A125" s="442"/>
      <c r="B125" s="443"/>
      <c r="C125" s="443"/>
      <c r="D125" s="443"/>
      <c r="E125" s="443"/>
      <c r="F125" s="444"/>
      <c r="G125" s="394" t="s">
        <v>363</v>
      </c>
      <c r="H125" s="394"/>
      <c r="I125" s="394"/>
      <c r="J125" s="394"/>
      <c r="K125" s="394"/>
      <c r="L125" s="394"/>
      <c r="M125" s="394"/>
      <c r="N125" s="394"/>
      <c r="O125" s="394"/>
      <c r="P125" s="394"/>
      <c r="Q125" s="394"/>
      <c r="R125" s="394"/>
      <c r="S125" s="394"/>
      <c r="T125" s="394"/>
      <c r="U125" s="394"/>
      <c r="V125" s="394"/>
      <c r="W125" s="394"/>
      <c r="X125" s="927"/>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28"/>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9" t="s">
        <v>396</v>
      </c>
      <c r="AF127" s="420"/>
      <c r="AG127" s="420"/>
      <c r="AH127" s="421"/>
      <c r="AI127" s="419" t="s">
        <v>394</v>
      </c>
      <c r="AJ127" s="420"/>
      <c r="AK127" s="420"/>
      <c r="AL127" s="421"/>
      <c r="AM127" s="419" t="s">
        <v>423</v>
      </c>
      <c r="AN127" s="420"/>
      <c r="AO127" s="420"/>
      <c r="AP127" s="421"/>
      <c r="AQ127" s="592" t="s">
        <v>438</v>
      </c>
      <c r="AR127" s="593"/>
      <c r="AS127" s="593"/>
      <c r="AT127" s="593"/>
      <c r="AU127" s="593"/>
      <c r="AV127" s="593"/>
      <c r="AW127" s="593"/>
      <c r="AX127" s="594"/>
    </row>
    <row r="128" spans="1:50" ht="23.25" hidden="1" customHeight="1" x14ac:dyDescent="0.15">
      <c r="A128" s="442"/>
      <c r="B128" s="443"/>
      <c r="C128" s="443"/>
      <c r="D128" s="443"/>
      <c r="E128" s="443"/>
      <c r="F128" s="444"/>
      <c r="G128" s="394" t="s">
        <v>363</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v>31.5</v>
      </c>
      <c r="AF134" s="206"/>
      <c r="AG134" s="206"/>
      <c r="AH134" s="206"/>
      <c r="AI134" s="205">
        <v>30.9</v>
      </c>
      <c r="AJ134" s="206"/>
      <c r="AK134" s="206"/>
      <c r="AL134" s="206"/>
      <c r="AM134" s="205">
        <v>29.2</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601</v>
      </c>
      <c r="AC135" s="212"/>
      <c r="AD135" s="212"/>
      <c r="AE135" s="205">
        <v>31.3</v>
      </c>
      <c r="AF135" s="206"/>
      <c r="AG135" s="206"/>
      <c r="AH135" s="206"/>
      <c r="AI135" s="205">
        <v>30.9</v>
      </c>
      <c r="AJ135" s="206"/>
      <c r="AK135" s="206"/>
      <c r="AL135" s="206"/>
      <c r="AM135" s="205">
        <v>30.8</v>
      </c>
      <c r="AN135" s="206"/>
      <c r="AO135" s="206"/>
      <c r="AP135" s="206"/>
      <c r="AQ135" s="205" t="s">
        <v>602</v>
      </c>
      <c r="AR135" s="206"/>
      <c r="AS135" s="206"/>
      <c r="AT135" s="206"/>
      <c r="AU135" s="205">
        <v>29.7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29"/>
      <c r="E430" s="173" t="s">
        <v>404</v>
      </c>
      <c r="F430" s="896"/>
      <c r="G430" s="897" t="s">
        <v>255</v>
      </c>
      <c r="H430" s="122"/>
      <c r="I430" s="122"/>
      <c r="J430" s="898" t="s">
        <v>570</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602</v>
      </c>
      <c r="AF432" s="199"/>
      <c r="AG432" s="132" t="s">
        <v>236</v>
      </c>
      <c r="AH432" s="133"/>
      <c r="AI432" s="155"/>
      <c r="AJ432" s="155"/>
      <c r="AK432" s="155"/>
      <c r="AL432" s="153"/>
      <c r="AM432" s="155"/>
      <c r="AN432" s="155"/>
      <c r="AO432" s="155"/>
      <c r="AP432" s="153"/>
      <c r="AQ432" s="590" t="s">
        <v>571</v>
      </c>
      <c r="AR432" s="199"/>
      <c r="AS432" s="132" t="s">
        <v>236</v>
      </c>
      <c r="AT432" s="133"/>
      <c r="AU432" s="199" t="s">
        <v>608</v>
      </c>
      <c r="AV432" s="199"/>
      <c r="AW432" s="132" t="s">
        <v>181</v>
      </c>
      <c r="AX432" s="194"/>
    </row>
    <row r="433" spans="1:50" ht="23.25" customHeight="1" x14ac:dyDescent="0.15">
      <c r="A433" s="188"/>
      <c r="B433" s="185"/>
      <c r="C433" s="179"/>
      <c r="D433" s="185"/>
      <c r="E433" s="343"/>
      <c r="F433" s="344"/>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605</v>
      </c>
      <c r="AC433" s="212"/>
      <c r="AD433" s="212"/>
      <c r="AE433" s="341" t="s">
        <v>571</v>
      </c>
      <c r="AF433" s="206"/>
      <c r="AG433" s="206"/>
      <c r="AH433" s="206"/>
      <c r="AI433" s="341" t="s">
        <v>604</v>
      </c>
      <c r="AJ433" s="206"/>
      <c r="AK433" s="206"/>
      <c r="AL433" s="206"/>
      <c r="AM433" s="341" t="s">
        <v>571</v>
      </c>
      <c r="AN433" s="206"/>
      <c r="AO433" s="206"/>
      <c r="AP433" s="342"/>
      <c r="AQ433" s="341" t="s">
        <v>571</v>
      </c>
      <c r="AR433" s="206"/>
      <c r="AS433" s="206"/>
      <c r="AT433" s="342"/>
      <c r="AU433" s="206" t="s">
        <v>571</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1" t="s">
        <v>606</v>
      </c>
      <c r="AF434" s="206"/>
      <c r="AG434" s="206"/>
      <c r="AH434" s="342"/>
      <c r="AI434" s="341" t="s">
        <v>604</v>
      </c>
      <c r="AJ434" s="206"/>
      <c r="AK434" s="206"/>
      <c r="AL434" s="206"/>
      <c r="AM434" s="341" t="s">
        <v>604</v>
      </c>
      <c r="AN434" s="206"/>
      <c r="AO434" s="206"/>
      <c r="AP434" s="342"/>
      <c r="AQ434" s="341" t="s">
        <v>607</v>
      </c>
      <c r="AR434" s="206"/>
      <c r="AS434" s="206"/>
      <c r="AT434" s="342"/>
      <c r="AU434" s="206" t="s">
        <v>608</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571</v>
      </c>
      <c r="AF435" s="206"/>
      <c r="AG435" s="206"/>
      <c r="AH435" s="342"/>
      <c r="AI435" s="341" t="s">
        <v>571</v>
      </c>
      <c r="AJ435" s="206"/>
      <c r="AK435" s="206"/>
      <c r="AL435" s="206"/>
      <c r="AM435" s="341" t="s">
        <v>571</v>
      </c>
      <c r="AN435" s="206"/>
      <c r="AO435" s="206"/>
      <c r="AP435" s="342"/>
      <c r="AQ435" s="341" t="s">
        <v>571</v>
      </c>
      <c r="AR435" s="206"/>
      <c r="AS435" s="206"/>
      <c r="AT435" s="342"/>
      <c r="AU435" s="206" t="s">
        <v>571</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609</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3.25" customHeight="1" x14ac:dyDescent="0.15">
      <c r="A458" s="188"/>
      <c r="B458" s="185"/>
      <c r="C458" s="179"/>
      <c r="D458" s="185"/>
      <c r="E458" s="343"/>
      <c r="F458" s="344"/>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1" t="s">
        <v>571</v>
      </c>
      <c r="AF458" s="206"/>
      <c r="AG458" s="206"/>
      <c r="AH458" s="206"/>
      <c r="AI458" s="341" t="s">
        <v>571</v>
      </c>
      <c r="AJ458" s="206"/>
      <c r="AK458" s="206"/>
      <c r="AL458" s="206"/>
      <c r="AM458" s="341" t="s">
        <v>571</v>
      </c>
      <c r="AN458" s="206"/>
      <c r="AO458" s="206"/>
      <c r="AP458" s="342"/>
      <c r="AQ458" s="341" t="s">
        <v>608</v>
      </c>
      <c r="AR458" s="206"/>
      <c r="AS458" s="206"/>
      <c r="AT458" s="342"/>
      <c r="AU458" s="206" t="s">
        <v>609</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610</v>
      </c>
      <c r="AC459" s="204"/>
      <c r="AD459" s="204"/>
      <c r="AE459" s="341" t="s">
        <v>611</v>
      </c>
      <c r="AF459" s="206"/>
      <c r="AG459" s="206"/>
      <c r="AH459" s="342"/>
      <c r="AI459" s="341" t="s">
        <v>571</v>
      </c>
      <c r="AJ459" s="206"/>
      <c r="AK459" s="206"/>
      <c r="AL459" s="206"/>
      <c r="AM459" s="341" t="s">
        <v>609</v>
      </c>
      <c r="AN459" s="206"/>
      <c r="AO459" s="206"/>
      <c r="AP459" s="342"/>
      <c r="AQ459" s="341" t="s">
        <v>612</v>
      </c>
      <c r="AR459" s="206"/>
      <c r="AS459" s="206"/>
      <c r="AT459" s="342"/>
      <c r="AU459" s="206" t="s">
        <v>571</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571</v>
      </c>
      <c r="AF460" s="206"/>
      <c r="AG460" s="206"/>
      <c r="AH460" s="342"/>
      <c r="AI460" s="341" t="s">
        <v>613</v>
      </c>
      <c r="AJ460" s="206"/>
      <c r="AK460" s="206"/>
      <c r="AL460" s="206"/>
      <c r="AM460" s="341" t="s">
        <v>602</v>
      </c>
      <c r="AN460" s="206"/>
      <c r="AO460" s="206"/>
      <c r="AP460" s="342"/>
      <c r="AQ460" s="341" t="s">
        <v>571</v>
      </c>
      <c r="AR460" s="206"/>
      <c r="AS460" s="206"/>
      <c r="AT460" s="342"/>
      <c r="AU460" s="206" t="s">
        <v>608</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7" t="s">
        <v>255</v>
      </c>
      <c r="H484" s="122"/>
      <c r="I484" s="122"/>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7" t="s">
        <v>255</v>
      </c>
      <c r="H538" s="122"/>
      <c r="I538" s="122"/>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7" t="s">
        <v>255</v>
      </c>
      <c r="H592" s="122"/>
      <c r="I592" s="122"/>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7" t="s">
        <v>255</v>
      </c>
      <c r="H646" s="122"/>
      <c r="I646" s="122"/>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73.5" customHeight="1" x14ac:dyDescent="0.15">
      <c r="A702" s="868" t="s">
        <v>140</v>
      </c>
      <c r="B702" s="869"/>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565</v>
      </c>
      <c r="AE702" s="347"/>
      <c r="AF702" s="347"/>
      <c r="AG702" s="386" t="s">
        <v>655</v>
      </c>
      <c r="AH702" s="387"/>
      <c r="AI702" s="387"/>
      <c r="AJ702" s="387"/>
      <c r="AK702" s="387"/>
      <c r="AL702" s="387"/>
      <c r="AM702" s="387"/>
      <c r="AN702" s="387"/>
      <c r="AO702" s="387"/>
      <c r="AP702" s="387"/>
      <c r="AQ702" s="387"/>
      <c r="AR702" s="387"/>
      <c r="AS702" s="387"/>
      <c r="AT702" s="387"/>
      <c r="AU702" s="387"/>
      <c r="AV702" s="387"/>
      <c r="AW702" s="387"/>
      <c r="AX702" s="388"/>
    </row>
    <row r="703" spans="1:50" ht="47.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7" t="s">
        <v>565</v>
      </c>
      <c r="AE703" s="328"/>
      <c r="AF703" s="328"/>
      <c r="AG703" s="100" t="s">
        <v>616</v>
      </c>
      <c r="AH703" s="101"/>
      <c r="AI703" s="101"/>
      <c r="AJ703" s="101"/>
      <c r="AK703" s="101"/>
      <c r="AL703" s="101"/>
      <c r="AM703" s="101"/>
      <c r="AN703" s="101"/>
      <c r="AO703" s="101"/>
      <c r="AP703" s="101"/>
      <c r="AQ703" s="101"/>
      <c r="AR703" s="101"/>
      <c r="AS703" s="101"/>
      <c r="AT703" s="101"/>
      <c r="AU703" s="101"/>
      <c r="AV703" s="101"/>
      <c r="AW703" s="101"/>
      <c r="AX703" s="102"/>
    </row>
    <row r="704" spans="1:50" ht="75.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565</v>
      </c>
      <c r="AE704" s="784"/>
      <c r="AF704" s="784"/>
      <c r="AG704" s="610" t="s">
        <v>617</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4" t="s">
        <v>39</v>
      </c>
      <c r="B705" s="645"/>
      <c r="C705" s="819" t="s">
        <v>41</v>
      </c>
      <c r="D705" s="82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1"/>
      <c r="AD705" s="718" t="s">
        <v>614</v>
      </c>
      <c r="AE705" s="719"/>
      <c r="AF705" s="719"/>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5"/>
      <c r="D706" s="796"/>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c r="AE706" s="328"/>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797"/>
      <c r="D707" s="798"/>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c r="AE707" s="834"/>
      <c r="AF707" s="834"/>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6"/>
      <c r="B708" s="648"/>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614</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565</v>
      </c>
      <c r="AE709" s="328"/>
      <c r="AF709" s="328"/>
      <c r="AG709" s="100" t="s">
        <v>618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614</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35.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7" t="s">
        <v>565</v>
      </c>
      <c r="AE711" s="328"/>
      <c r="AF711" s="328"/>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3" t="s">
        <v>565</v>
      </c>
      <c r="AE712" s="784"/>
      <c r="AF712" s="784"/>
      <c r="AG712" s="100"/>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6"/>
      <c r="B713" s="648"/>
      <c r="C713" s="979" t="s">
        <v>351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7" t="s">
        <v>614</v>
      </c>
      <c r="AE713" s="328"/>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565</v>
      </c>
      <c r="AE714" s="809"/>
      <c r="AF714" s="810"/>
      <c r="AG714" s="610" t="s">
        <v>620</v>
      </c>
      <c r="AH714" s="611"/>
      <c r="AI714" s="611"/>
      <c r="AJ714" s="611"/>
      <c r="AK714" s="611"/>
      <c r="AL714" s="611"/>
      <c r="AM714" s="611"/>
      <c r="AN714" s="611"/>
      <c r="AO714" s="611"/>
      <c r="AP714" s="611"/>
      <c r="AQ714" s="611"/>
      <c r="AR714" s="611"/>
      <c r="AS714" s="611"/>
      <c r="AT714" s="611"/>
      <c r="AU714" s="611"/>
      <c r="AV714" s="611"/>
      <c r="AW714" s="611"/>
      <c r="AX714" s="612"/>
    </row>
    <row r="715" spans="1:50" ht="38.25" customHeight="1" x14ac:dyDescent="0.15">
      <c r="A715" s="644"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565</v>
      </c>
      <c r="AE715" s="606"/>
      <c r="AF715" s="660"/>
      <c r="AG715" s="743" t="s">
        <v>649</v>
      </c>
      <c r="AH715" s="744"/>
      <c r="AI715" s="744"/>
      <c r="AJ715" s="744"/>
      <c r="AK715" s="744"/>
      <c r="AL715" s="744"/>
      <c r="AM715" s="744"/>
      <c r="AN715" s="744"/>
      <c r="AO715" s="744"/>
      <c r="AP715" s="744"/>
      <c r="AQ715" s="744"/>
      <c r="AR715" s="744"/>
      <c r="AS715" s="744"/>
      <c r="AT715" s="744"/>
      <c r="AU715" s="744"/>
      <c r="AV715" s="744"/>
      <c r="AW715" s="744"/>
      <c r="AX715" s="745"/>
    </row>
    <row r="716" spans="1:50" ht="54.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565</v>
      </c>
      <c r="AE716" s="631"/>
      <c r="AF716" s="631"/>
      <c r="AG716" s="100" t="s">
        <v>621</v>
      </c>
      <c r="AH716" s="101"/>
      <c r="AI716" s="101"/>
      <c r="AJ716" s="101"/>
      <c r="AK716" s="101"/>
      <c r="AL716" s="101"/>
      <c r="AM716" s="101"/>
      <c r="AN716" s="101"/>
      <c r="AO716" s="101"/>
      <c r="AP716" s="101"/>
      <c r="AQ716" s="101"/>
      <c r="AR716" s="101"/>
      <c r="AS716" s="101"/>
      <c r="AT716" s="101"/>
      <c r="AU716" s="101"/>
      <c r="AV716" s="101"/>
      <c r="AW716" s="101"/>
      <c r="AX716" s="102"/>
    </row>
    <row r="717" spans="1:50" ht="48" customHeight="1" x14ac:dyDescent="0.15">
      <c r="A717" s="646"/>
      <c r="B717" s="648"/>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565</v>
      </c>
      <c r="AE717" s="328"/>
      <c r="AF717" s="328"/>
      <c r="AG717" s="100" t="s">
        <v>650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614</v>
      </c>
      <c r="AE718" s="328"/>
      <c r="AF718" s="328"/>
      <c r="AG718" s="610" t="s">
        <v>609</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7" t="s">
        <v>58</v>
      </c>
      <c r="B719" s="77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614</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9.75" customHeight="1" x14ac:dyDescent="0.15">
      <c r="A726" s="644" t="s">
        <v>48</v>
      </c>
      <c r="B726" s="803"/>
      <c r="C726" s="813" t="s">
        <v>53</v>
      </c>
      <c r="D726" s="835"/>
      <c r="E726" s="835"/>
      <c r="F726" s="836"/>
      <c r="G726" s="577" t="s">
        <v>652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8" t="s">
        <v>622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3" t="s">
        <v>664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t="s">
        <v>138</v>
      </c>
      <c r="B733" s="678"/>
      <c r="C733" s="678"/>
      <c r="D733" s="678"/>
      <c r="E733" s="679"/>
      <c r="F733" s="641" t="s">
        <v>665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6" t="s">
        <v>407</v>
      </c>
      <c r="B737" s="209"/>
      <c r="C737" s="209"/>
      <c r="D737" s="210"/>
      <c r="E737" s="987" t="s">
        <v>571</v>
      </c>
      <c r="F737" s="987"/>
      <c r="G737" s="987"/>
      <c r="H737" s="987"/>
      <c r="I737" s="987"/>
      <c r="J737" s="987"/>
      <c r="K737" s="987"/>
      <c r="L737" s="987"/>
      <c r="M737" s="987"/>
      <c r="N737" s="366" t="s">
        <v>402</v>
      </c>
      <c r="O737" s="366"/>
      <c r="P737" s="366"/>
      <c r="Q737" s="366"/>
      <c r="R737" s="987" t="s">
        <v>624</v>
      </c>
      <c r="S737" s="987"/>
      <c r="T737" s="987"/>
      <c r="U737" s="987"/>
      <c r="V737" s="987"/>
      <c r="W737" s="987"/>
      <c r="X737" s="987"/>
      <c r="Y737" s="987"/>
      <c r="Z737" s="987"/>
      <c r="AA737" s="366" t="s">
        <v>401</v>
      </c>
      <c r="AB737" s="366"/>
      <c r="AC737" s="366"/>
      <c r="AD737" s="366"/>
      <c r="AE737" s="987" t="s">
        <v>571</v>
      </c>
      <c r="AF737" s="987"/>
      <c r="AG737" s="987"/>
      <c r="AH737" s="987"/>
      <c r="AI737" s="987"/>
      <c r="AJ737" s="987"/>
      <c r="AK737" s="987"/>
      <c r="AL737" s="987"/>
      <c r="AM737" s="987"/>
      <c r="AN737" s="366" t="s">
        <v>400</v>
      </c>
      <c r="AO737" s="366"/>
      <c r="AP737" s="366"/>
      <c r="AQ737" s="366"/>
      <c r="AR737" s="993" t="s">
        <v>571</v>
      </c>
      <c r="AS737" s="994"/>
      <c r="AT737" s="994"/>
      <c r="AU737" s="994"/>
      <c r="AV737" s="994"/>
      <c r="AW737" s="994"/>
      <c r="AX737" s="995"/>
      <c r="AY737" s="88"/>
      <c r="AZ737" s="88"/>
    </row>
    <row r="738" spans="1:52" ht="24.75" customHeight="1" x14ac:dyDescent="0.15">
      <c r="A738" s="986" t="s">
        <v>399</v>
      </c>
      <c r="B738" s="209"/>
      <c r="C738" s="209"/>
      <c r="D738" s="210"/>
      <c r="E738" s="987" t="s">
        <v>623</v>
      </c>
      <c r="F738" s="987"/>
      <c r="G738" s="987"/>
      <c r="H738" s="987"/>
      <c r="I738" s="987"/>
      <c r="J738" s="987"/>
      <c r="K738" s="987"/>
      <c r="L738" s="987"/>
      <c r="M738" s="987"/>
      <c r="N738" s="366" t="s">
        <v>398</v>
      </c>
      <c r="O738" s="366"/>
      <c r="P738" s="366"/>
      <c r="Q738" s="366"/>
      <c r="R738" s="987" t="s">
        <v>657</v>
      </c>
      <c r="S738" s="987"/>
      <c r="T738" s="987"/>
      <c r="U738" s="987"/>
      <c r="V738" s="987"/>
      <c r="W738" s="987"/>
      <c r="X738" s="987"/>
      <c r="Y738" s="987"/>
      <c r="Z738" s="987"/>
      <c r="AA738" s="366" t="s">
        <v>397</v>
      </c>
      <c r="AB738" s="366"/>
      <c r="AC738" s="366"/>
      <c r="AD738" s="366"/>
      <c r="AE738" s="987" t="s">
        <v>625</v>
      </c>
      <c r="AF738" s="987"/>
      <c r="AG738" s="987"/>
      <c r="AH738" s="987"/>
      <c r="AI738" s="987"/>
      <c r="AJ738" s="987"/>
      <c r="AK738" s="987"/>
      <c r="AL738" s="987"/>
      <c r="AM738" s="987"/>
      <c r="AN738" s="366" t="s">
        <v>396</v>
      </c>
      <c r="AO738" s="366"/>
      <c r="AP738" s="366"/>
      <c r="AQ738" s="366"/>
      <c r="AR738" s="993" t="s">
        <v>626</v>
      </c>
      <c r="AS738" s="994"/>
      <c r="AT738" s="994"/>
      <c r="AU738" s="994"/>
      <c r="AV738" s="994"/>
      <c r="AW738" s="994"/>
      <c r="AX738" s="995"/>
    </row>
    <row r="739" spans="1:52" ht="24.75" customHeight="1" x14ac:dyDescent="0.15">
      <c r="A739" s="986" t="s">
        <v>395</v>
      </c>
      <c r="B739" s="209"/>
      <c r="C739" s="209"/>
      <c r="D739" s="210"/>
      <c r="E739" s="987" t="s">
        <v>627</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419</v>
      </c>
      <c r="B740" s="969"/>
      <c r="C740" s="969"/>
      <c r="D740" s="970"/>
      <c r="E740" s="971" t="s">
        <v>561</v>
      </c>
      <c r="F740" s="972"/>
      <c r="G740" s="972"/>
      <c r="H740" s="92" t="str">
        <f>IF(E740="", "", "(")</f>
        <v>(</v>
      </c>
      <c r="I740" s="972"/>
      <c r="J740" s="972"/>
      <c r="K740" s="92" t="str">
        <f>IF(OR(I740="　", I740=""), "", "-")</f>
        <v/>
      </c>
      <c r="L740" s="973">
        <v>525</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8" t="s">
        <v>388</v>
      </c>
      <c r="B741" s="619"/>
      <c r="C741" s="619"/>
      <c r="D741" s="619"/>
      <c r="E741" s="619"/>
      <c r="F741" s="62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390</v>
      </c>
      <c r="B780" s="633"/>
      <c r="C780" s="633"/>
      <c r="D780" s="633"/>
      <c r="E780" s="633"/>
      <c r="F780" s="634"/>
      <c r="G780" s="596" t="s">
        <v>628</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658</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5"/>
      <c r="B781" s="636"/>
      <c r="C781" s="636"/>
      <c r="D781" s="636"/>
      <c r="E781" s="636"/>
      <c r="F781" s="637"/>
      <c r="G781" s="813"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799"/>
      <c r="AC781" s="813"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630</v>
      </c>
      <c r="H782" s="675"/>
      <c r="I782" s="675"/>
      <c r="J782" s="675"/>
      <c r="K782" s="676"/>
      <c r="L782" s="668" t="s">
        <v>629</v>
      </c>
      <c r="M782" s="669"/>
      <c r="N782" s="669"/>
      <c r="O782" s="669"/>
      <c r="P782" s="669"/>
      <c r="Q782" s="669"/>
      <c r="R782" s="669"/>
      <c r="S782" s="669"/>
      <c r="T782" s="669"/>
      <c r="U782" s="669"/>
      <c r="V782" s="669"/>
      <c r="W782" s="669"/>
      <c r="X782" s="670"/>
      <c r="Y782" s="389">
        <v>10</v>
      </c>
      <c r="Z782" s="390"/>
      <c r="AA782" s="390"/>
      <c r="AB782" s="806"/>
      <c r="AC782" s="674" t="s">
        <v>659</v>
      </c>
      <c r="AD782" s="675"/>
      <c r="AE782" s="675"/>
      <c r="AF782" s="675"/>
      <c r="AG782" s="676"/>
      <c r="AH782" s="668" t="s">
        <v>662</v>
      </c>
      <c r="AI782" s="669"/>
      <c r="AJ782" s="669"/>
      <c r="AK782" s="669"/>
      <c r="AL782" s="669"/>
      <c r="AM782" s="669"/>
      <c r="AN782" s="669"/>
      <c r="AO782" s="669"/>
      <c r="AP782" s="669"/>
      <c r="AQ782" s="669"/>
      <c r="AR782" s="669"/>
      <c r="AS782" s="669"/>
      <c r="AT782" s="670"/>
      <c r="AU782" s="389">
        <v>20</v>
      </c>
      <c r="AV782" s="390"/>
      <c r="AW782" s="390"/>
      <c r="AX782" s="391"/>
    </row>
    <row r="783" spans="1:50" ht="24.75" customHeight="1" x14ac:dyDescent="0.15">
      <c r="A783" s="635"/>
      <c r="B783" s="636"/>
      <c r="C783" s="636"/>
      <c r="D783" s="636"/>
      <c r="E783" s="636"/>
      <c r="F783" s="637"/>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5"/>
      <c r="B791" s="636"/>
      <c r="C791" s="636"/>
      <c r="D791" s="636"/>
      <c r="E791" s="636"/>
      <c r="F791" s="637"/>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6"/>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5"/>
      <c r="B792" s="636"/>
      <c r="C792" s="636"/>
      <c r="D792" s="636"/>
      <c r="E792" s="636"/>
      <c r="F792" s="637"/>
      <c r="G792" s="824" t="s">
        <v>20</v>
      </c>
      <c r="H792" s="825"/>
      <c r="I792" s="825"/>
      <c r="J792" s="825"/>
      <c r="K792" s="825"/>
      <c r="L792" s="826"/>
      <c r="M792" s="827"/>
      <c r="N792" s="827"/>
      <c r="O792" s="827"/>
      <c r="P792" s="827"/>
      <c r="Q792" s="827"/>
      <c r="R792" s="827"/>
      <c r="S792" s="827"/>
      <c r="T792" s="827"/>
      <c r="U792" s="827"/>
      <c r="V792" s="827"/>
      <c r="W792" s="827"/>
      <c r="X792" s="828"/>
      <c r="Y792" s="829">
        <f>SUM(Y782:AB791)</f>
        <v>10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20</v>
      </c>
      <c r="AV792" s="830"/>
      <c r="AW792" s="830"/>
      <c r="AX792" s="832"/>
    </row>
    <row r="793" spans="1:50" ht="24.75" hidden="1" customHeight="1" x14ac:dyDescent="0.15">
      <c r="A793" s="635"/>
      <c r="B793" s="636"/>
      <c r="C793" s="636"/>
      <c r="D793" s="636"/>
      <c r="E793" s="636"/>
      <c r="F793" s="637"/>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5"/>
      <c r="B794" s="636"/>
      <c r="C794" s="636"/>
      <c r="D794" s="636"/>
      <c r="E794" s="636"/>
      <c r="F794" s="637"/>
      <c r="G794" s="813"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799"/>
      <c r="AC794" s="813"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89"/>
      <c r="Z795" s="390"/>
      <c r="AA795" s="390"/>
      <c r="AB795" s="806"/>
      <c r="AC795" s="674"/>
      <c r="AD795" s="675"/>
      <c r="AE795" s="675"/>
      <c r="AF795" s="675"/>
      <c r="AG795" s="676"/>
      <c r="AH795" s="668"/>
      <c r="AI795" s="669"/>
      <c r="AJ795" s="669"/>
      <c r="AK795" s="669"/>
      <c r="AL795" s="669"/>
      <c r="AM795" s="669"/>
      <c r="AN795" s="669"/>
      <c r="AO795" s="669"/>
      <c r="AP795" s="669"/>
      <c r="AQ795" s="669"/>
      <c r="AR795" s="669"/>
      <c r="AS795" s="669"/>
      <c r="AT795" s="670"/>
      <c r="AU795" s="389"/>
      <c r="AV795" s="390"/>
      <c r="AW795" s="390"/>
      <c r="AX795" s="391"/>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5"/>
      <c r="B804" s="636"/>
      <c r="C804" s="636"/>
      <c r="D804" s="636"/>
      <c r="E804" s="636"/>
      <c r="F804" s="637"/>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6"/>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5"/>
      <c r="B805" s="636"/>
      <c r="C805" s="636"/>
      <c r="D805" s="636"/>
      <c r="E805" s="636"/>
      <c r="F805" s="637"/>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5"/>
      <c r="B806" s="636"/>
      <c r="C806" s="636"/>
      <c r="D806" s="636"/>
      <c r="E806" s="636"/>
      <c r="F806" s="637"/>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5"/>
      <c r="B807" s="636"/>
      <c r="C807" s="636"/>
      <c r="D807" s="636"/>
      <c r="E807" s="636"/>
      <c r="F807" s="637"/>
      <c r="G807" s="813"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799"/>
      <c r="AC807" s="813"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9"/>
      <c r="Z808" s="390"/>
      <c r="AA808" s="390"/>
      <c r="AB808" s="806"/>
      <c r="AC808" s="674"/>
      <c r="AD808" s="675"/>
      <c r="AE808" s="675"/>
      <c r="AF808" s="675"/>
      <c r="AG808" s="676"/>
      <c r="AH808" s="668"/>
      <c r="AI808" s="669"/>
      <c r="AJ808" s="669"/>
      <c r="AK808" s="669"/>
      <c r="AL808" s="669"/>
      <c r="AM808" s="669"/>
      <c r="AN808" s="669"/>
      <c r="AO808" s="669"/>
      <c r="AP808" s="669"/>
      <c r="AQ808" s="669"/>
      <c r="AR808" s="669"/>
      <c r="AS808" s="669"/>
      <c r="AT808" s="670"/>
      <c r="AU808" s="389"/>
      <c r="AV808" s="390"/>
      <c r="AW808" s="390"/>
      <c r="AX808" s="391"/>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6"/>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5"/>
      <c r="B818" s="636"/>
      <c r="C818" s="636"/>
      <c r="D818" s="636"/>
      <c r="E818" s="636"/>
      <c r="F818" s="637"/>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5"/>
      <c r="B819" s="636"/>
      <c r="C819" s="636"/>
      <c r="D819" s="636"/>
      <c r="E819" s="636"/>
      <c r="F819" s="637"/>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5"/>
      <c r="B820" s="636"/>
      <c r="C820" s="636"/>
      <c r="D820" s="636"/>
      <c r="E820" s="636"/>
      <c r="F820" s="637"/>
      <c r="G820" s="813"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799"/>
      <c r="AC820" s="813"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9"/>
      <c r="Z821" s="390"/>
      <c r="AA821" s="390"/>
      <c r="AB821" s="806"/>
      <c r="AC821" s="674"/>
      <c r="AD821" s="675"/>
      <c r="AE821" s="675"/>
      <c r="AF821" s="675"/>
      <c r="AG821" s="676"/>
      <c r="AH821" s="668"/>
      <c r="AI821" s="669"/>
      <c r="AJ821" s="669"/>
      <c r="AK821" s="669"/>
      <c r="AL821" s="669"/>
      <c r="AM821" s="669"/>
      <c r="AN821" s="669"/>
      <c r="AO821" s="669"/>
      <c r="AP821" s="669"/>
      <c r="AQ821" s="669"/>
      <c r="AR821" s="669"/>
      <c r="AS821" s="669"/>
      <c r="AT821" s="670"/>
      <c r="AU821" s="389"/>
      <c r="AV821" s="390"/>
      <c r="AW821" s="390"/>
      <c r="AX821" s="391"/>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6"/>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5"/>
      <c r="B831" s="636"/>
      <c r="C831" s="636"/>
      <c r="D831" s="636"/>
      <c r="E831" s="636"/>
      <c r="F831" s="637"/>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48" t="s">
        <v>634</v>
      </c>
      <c r="D838" s="348"/>
      <c r="E838" s="348"/>
      <c r="F838" s="348"/>
      <c r="G838" s="348"/>
      <c r="H838" s="348"/>
      <c r="I838" s="348"/>
      <c r="J838" s="349">
        <v>6000012070001</v>
      </c>
      <c r="K838" s="350"/>
      <c r="L838" s="350"/>
      <c r="M838" s="350"/>
      <c r="N838" s="350"/>
      <c r="O838" s="350"/>
      <c r="P838" s="351" t="s">
        <v>632</v>
      </c>
      <c r="Q838" s="351"/>
      <c r="R838" s="351"/>
      <c r="S838" s="351"/>
      <c r="T838" s="351"/>
      <c r="U838" s="351"/>
      <c r="V838" s="351"/>
      <c r="W838" s="351"/>
      <c r="X838" s="351"/>
      <c r="Y838" s="352">
        <v>10</v>
      </c>
      <c r="Z838" s="353"/>
      <c r="AA838" s="353"/>
      <c r="AB838" s="354"/>
      <c r="AC838" s="364" t="s">
        <v>80</v>
      </c>
      <c r="AD838" s="372"/>
      <c r="AE838" s="372"/>
      <c r="AF838" s="372"/>
      <c r="AG838" s="372"/>
      <c r="AH838" s="373" t="s">
        <v>570</v>
      </c>
      <c r="AI838" s="374"/>
      <c r="AJ838" s="374"/>
      <c r="AK838" s="374"/>
      <c r="AL838" s="358" t="s">
        <v>570</v>
      </c>
      <c r="AM838" s="359"/>
      <c r="AN838" s="359"/>
      <c r="AO838" s="360"/>
      <c r="AP838" s="361" t="s">
        <v>633</v>
      </c>
      <c r="AQ838" s="361"/>
      <c r="AR838" s="361"/>
      <c r="AS838" s="361"/>
      <c r="AT838" s="361"/>
      <c r="AU838" s="361"/>
      <c r="AV838" s="361"/>
      <c r="AW838" s="361"/>
      <c r="AX838" s="361"/>
    </row>
    <row r="839" spans="1:50" ht="30" customHeight="1" x14ac:dyDescent="0.15">
      <c r="A839" s="377">
        <v>2</v>
      </c>
      <c r="B839" s="377">
        <v>1</v>
      </c>
      <c r="C839" s="348" t="s">
        <v>635</v>
      </c>
      <c r="D839" s="348"/>
      <c r="E839" s="348"/>
      <c r="F839" s="348"/>
      <c r="G839" s="348"/>
      <c r="H839" s="348"/>
      <c r="I839" s="348"/>
      <c r="J839" s="349">
        <v>6000012070001</v>
      </c>
      <c r="K839" s="350"/>
      <c r="L839" s="350"/>
      <c r="M839" s="350"/>
      <c r="N839" s="350"/>
      <c r="O839" s="350"/>
      <c r="P839" s="351" t="s">
        <v>632</v>
      </c>
      <c r="Q839" s="351"/>
      <c r="R839" s="351"/>
      <c r="S839" s="351"/>
      <c r="T839" s="351"/>
      <c r="U839" s="351"/>
      <c r="V839" s="351"/>
      <c r="W839" s="351"/>
      <c r="X839" s="351"/>
      <c r="Y839" s="352">
        <v>9</v>
      </c>
      <c r="Z839" s="353"/>
      <c r="AA839" s="353"/>
      <c r="AB839" s="354"/>
      <c r="AC839" s="364" t="s">
        <v>80</v>
      </c>
      <c r="AD839" s="372"/>
      <c r="AE839" s="372"/>
      <c r="AF839" s="372"/>
      <c r="AG839" s="372"/>
      <c r="AH839" s="373" t="s">
        <v>570</v>
      </c>
      <c r="AI839" s="374"/>
      <c r="AJ839" s="374"/>
      <c r="AK839" s="374"/>
      <c r="AL839" s="358" t="s">
        <v>570</v>
      </c>
      <c r="AM839" s="359"/>
      <c r="AN839" s="359"/>
      <c r="AO839" s="360"/>
      <c r="AP839" s="361" t="s">
        <v>633</v>
      </c>
      <c r="AQ839" s="361"/>
      <c r="AR839" s="361"/>
      <c r="AS839" s="361"/>
      <c r="AT839" s="361"/>
      <c r="AU839" s="361"/>
      <c r="AV839" s="361"/>
      <c r="AW839" s="361"/>
      <c r="AX839" s="361"/>
    </row>
    <row r="840" spans="1:50" ht="30" customHeight="1" x14ac:dyDescent="0.15">
      <c r="A840" s="377">
        <v>3</v>
      </c>
      <c r="B840" s="377">
        <v>1</v>
      </c>
      <c r="C840" s="362" t="s">
        <v>636</v>
      </c>
      <c r="D840" s="348"/>
      <c r="E840" s="348"/>
      <c r="F840" s="348"/>
      <c r="G840" s="348"/>
      <c r="H840" s="348"/>
      <c r="I840" s="348"/>
      <c r="J840" s="349">
        <v>6000012070001</v>
      </c>
      <c r="K840" s="350"/>
      <c r="L840" s="350"/>
      <c r="M840" s="350"/>
      <c r="N840" s="350"/>
      <c r="O840" s="350"/>
      <c r="P840" s="363" t="s">
        <v>632</v>
      </c>
      <c r="Q840" s="351"/>
      <c r="R840" s="351"/>
      <c r="S840" s="351"/>
      <c r="T840" s="351"/>
      <c r="U840" s="351"/>
      <c r="V840" s="351"/>
      <c r="W840" s="351"/>
      <c r="X840" s="351"/>
      <c r="Y840" s="352">
        <v>8</v>
      </c>
      <c r="Z840" s="353"/>
      <c r="AA840" s="353"/>
      <c r="AB840" s="354"/>
      <c r="AC840" s="364" t="s">
        <v>80</v>
      </c>
      <c r="AD840" s="372"/>
      <c r="AE840" s="372"/>
      <c r="AF840" s="372"/>
      <c r="AG840" s="372"/>
      <c r="AH840" s="356" t="s">
        <v>570</v>
      </c>
      <c r="AI840" s="357"/>
      <c r="AJ840" s="357"/>
      <c r="AK840" s="357"/>
      <c r="AL840" s="358" t="s">
        <v>570</v>
      </c>
      <c r="AM840" s="359"/>
      <c r="AN840" s="359"/>
      <c r="AO840" s="360"/>
      <c r="AP840" s="361" t="s">
        <v>633</v>
      </c>
      <c r="AQ840" s="361"/>
      <c r="AR840" s="361"/>
      <c r="AS840" s="361"/>
      <c r="AT840" s="361"/>
      <c r="AU840" s="361"/>
      <c r="AV840" s="361"/>
      <c r="AW840" s="361"/>
      <c r="AX840" s="361"/>
    </row>
    <row r="841" spans="1:50" ht="30" customHeight="1" x14ac:dyDescent="0.15">
      <c r="A841" s="377">
        <v>4</v>
      </c>
      <c r="B841" s="377">
        <v>1</v>
      </c>
      <c r="C841" s="362" t="s">
        <v>640</v>
      </c>
      <c r="D841" s="348"/>
      <c r="E841" s="348"/>
      <c r="F841" s="348"/>
      <c r="G841" s="348"/>
      <c r="H841" s="348"/>
      <c r="I841" s="348"/>
      <c r="J841" s="349">
        <v>6000012070001</v>
      </c>
      <c r="K841" s="350"/>
      <c r="L841" s="350"/>
      <c r="M841" s="350"/>
      <c r="N841" s="350"/>
      <c r="O841" s="350"/>
      <c r="P841" s="363" t="s">
        <v>632</v>
      </c>
      <c r="Q841" s="351"/>
      <c r="R841" s="351"/>
      <c r="S841" s="351"/>
      <c r="T841" s="351"/>
      <c r="U841" s="351"/>
      <c r="V841" s="351"/>
      <c r="W841" s="351"/>
      <c r="X841" s="351"/>
      <c r="Y841" s="352">
        <v>6</v>
      </c>
      <c r="Z841" s="353"/>
      <c r="AA841" s="353"/>
      <c r="AB841" s="354"/>
      <c r="AC841" s="364" t="s">
        <v>80</v>
      </c>
      <c r="AD841" s="372"/>
      <c r="AE841" s="372"/>
      <c r="AF841" s="372"/>
      <c r="AG841" s="372"/>
      <c r="AH841" s="356" t="s">
        <v>570</v>
      </c>
      <c r="AI841" s="357"/>
      <c r="AJ841" s="357"/>
      <c r="AK841" s="357"/>
      <c r="AL841" s="358" t="s">
        <v>570</v>
      </c>
      <c r="AM841" s="359"/>
      <c r="AN841" s="359"/>
      <c r="AO841" s="360"/>
      <c r="AP841" s="361" t="s">
        <v>633</v>
      </c>
      <c r="AQ841" s="361"/>
      <c r="AR841" s="361"/>
      <c r="AS841" s="361"/>
      <c r="AT841" s="361"/>
      <c r="AU841" s="361"/>
      <c r="AV841" s="361"/>
      <c r="AW841" s="361"/>
      <c r="AX841" s="361"/>
    </row>
    <row r="842" spans="1:50" ht="30" customHeight="1" x14ac:dyDescent="0.15">
      <c r="A842" s="377">
        <v>5</v>
      </c>
      <c r="B842" s="377">
        <v>1</v>
      </c>
      <c r="C842" s="362" t="s">
        <v>637</v>
      </c>
      <c r="D842" s="348"/>
      <c r="E842" s="348"/>
      <c r="F842" s="348"/>
      <c r="G842" s="348"/>
      <c r="H842" s="348"/>
      <c r="I842" s="348"/>
      <c r="J842" s="349">
        <v>6000012070001</v>
      </c>
      <c r="K842" s="350"/>
      <c r="L842" s="350"/>
      <c r="M842" s="350"/>
      <c r="N842" s="350"/>
      <c r="O842" s="350"/>
      <c r="P842" s="351" t="s">
        <v>632</v>
      </c>
      <c r="Q842" s="351"/>
      <c r="R842" s="351"/>
      <c r="S842" s="351"/>
      <c r="T842" s="351"/>
      <c r="U842" s="351"/>
      <c r="V842" s="351"/>
      <c r="W842" s="351"/>
      <c r="X842" s="351"/>
      <c r="Y842" s="352">
        <v>6</v>
      </c>
      <c r="Z842" s="353"/>
      <c r="AA842" s="353"/>
      <c r="AB842" s="354"/>
      <c r="AC842" s="364" t="s">
        <v>80</v>
      </c>
      <c r="AD842" s="372"/>
      <c r="AE842" s="372"/>
      <c r="AF842" s="372"/>
      <c r="AG842" s="372"/>
      <c r="AH842" s="356" t="s">
        <v>570</v>
      </c>
      <c r="AI842" s="357"/>
      <c r="AJ842" s="357"/>
      <c r="AK842" s="357"/>
      <c r="AL842" s="358" t="s">
        <v>570</v>
      </c>
      <c r="AM842" s="359"/>
      <c r="AN842" s="359"/>
      <c r="AO842" s="360"/>
      <c r="AP842" s="361" t="s">
        <v>633</v>
      </c>
      <c r="AQ842" s="361"/>
      <c r="AR842" s="361"/>
      <c r="AS842" s="361"/>
      <c r="AT842" s="361"/>
      <c r="AU842" s="361"/>
      <c r="AV842" s="361"/>
      <c r="AW842" s="361"/>
      <c r="AX842" s="361"/>
    </row>
    <row r="843" spans="1:50" ht="30" customHeight="1" x14ac:dyDescent="0.15">
      <c r="A843" s="377">
        <v>6</v>
      </c>
      <c r="B843" s="377">
        <v>1</v>
      </c>
      <c r="C843" s="362" t="s">
        <v>638</v>
      </c>
      <c r="D843" s="348"/>
      <c r="E843" s="348"/>
      <c r="F843" s="348"/>
      <c r="G843" s="348"/>
      <c r="H843" s="348"/>
      <c r="I843" s="348"/>
      <c r="J843" s="349">
        <v>6000012070001</v>
      </c>
      <c r="K843" s="350"/>
      <c r="L843" s="350"/>
      <c r="M843" s="350"/>
      <c r="N843" s="350"/>
      <c r="O843" s="350"/>
      <c r="P843" s="351" t="s">
        <v>632</v>
      </c>
      <c r="Q843" s="351"/>
      <c r="R843" s="351"/>
      <c r="S843" s="351"/>
      <c r="T843" s="351"/>
      <c r="U843" s="351"/>
      <c r="V843" s="351"/>
      <c r="W843" s="351"/>
      <c r="X843" s="351"/>
      <c r="Y843" s="352">
        <v>5</v>
      </c>
      <c r="Z843" s="353"/>
      <c r="AA843" s="353"/>
      <c r="AB843" s="354"/>
      <c r="AC843" s="364" t="s">
        <v>80</v>
      </c>
      <c r="AD843" s="372"/>
      <c r="AE843" s="372"/>
      <c r="AF843" s="372"/>
      <c r="AG843" s="372"/>
      <c r="AH843" s="356" t="s">
        <v>570</v>
      </c>
      <c r="AI843" s="357"/>
      <c r="AJ843" s="357"/>
      <c r="AK843" s="357"/>
      <c r="AL843" s="358" t="s">
        <v>570</v>
      </c>
      <c r="AM843" s="359"/>
      <c r="AN843" s="359"/>
      <c r="AO843" s="360"/>
      <c r="AP843" s="361" t="s">
        <v>633</v>
      </c>
      <c r="AQ843" s="361"/>
      <c r="AR843" s="361"/>
      <c r="AS843" s="361"/>
      <c r="AT843" s="361"/>
      <c r="AU843" s="361"/>
      <c r="AV843" s="361"/>
      <c r="AW843" s="361"/>
      <c r="AX843" s="361"/>
    </row>
    <row r="844" spans="1:50" ht="30" customHeight="1" x14ac:dyDescent="0.15">
      <c r="A844" s="377">
        <v>7</v>
      </c>
      <c r="B844" s="377">
        <v>1</v>
      </c>
      <c r="C844" s="348" t="s">
        <v>639</v>
      </c>
      <c r="D844" s="348"/>
      <c r="E844" s="348"/>
      <c r="F844" s="348"/>
      <c r="G844" s="348"/>
      <c r="H844" s="348"/>
      <c r="I844" s="348"/>
      <c r="J844" s="349">
        <v>6000012070001</v>
      </c>
      <c r="K844" s="350"/>
      <c r="L844" s="350"/>
      <c r="M844" s="350"/>
      <c r="N844" s="350"/>
      <c r="O844" s="350"/>
      <c r="P844" s="351" t="s">
        <v>632</v>
      </c>
      <c r="Q844" s="351"/>
      <c r="R844" s="351"/>
      <c r="S844" s="351"/>
      <c r="T844" s="351"/>
      <c r="U844" s="351"/>
      <c r="V844" s="351"/>
      <c r="W844" s="351"/>
      <c r="X844" s="351"/>
      <c r="Y844" s="352">
        <v>5</v>
      </c>
      <c r="Z844" s="353"/>
      <c r="AA844" s="353"/>
      <c r="AB844" s="354"/>
      <c r="AC844" s="364" t="s">
        <v>80</v>
      </c>
      <c r="AD844" s="372"/>
      <c r="AE844" s="372"/>
      <c r="AF844" s="372"/>
      <c r="AG844" s="372"/>
      <c r="AH844" s="356" t="s">
        <v>570</v>
      </c>
      <c r="AI844" s="357"/>
      <c r="AJ844" s="357"/>
      <c r="AK844" s="357"/>
      <c r="AL844" s="358" t="s">
        <v>570</v>
      </c>
      <c r="AM844" s="359"/>
      <c r="AN844" s="359"/>
      <c r="AO844" s="360"/>
      <c r="AP844" s="361" t="s">
        <v>633</v>
      </c>
      <c r="AQ844" s="361"/>
      <c r="AR844" s="361"/>
      <c r="AS844" s="361"/>
      <c r="AT844" s="361"/>
      <c r="AU844" s="361"/>
      <c r="AV844" s="361"/>
      <c r="AW844" s="361"/>
      <c r="AX844" s="361"/>
    </row>
    <row r="845" spans="1:50" ht="30" customHeight="1" x14ac:dyDescent="0.15">
      <c r="A845" s="377">
        <v>8</v>
      </c>
      <c r="B845" s="377">
        <v>1</v>
      </c>
      <c r="C845" s="362" t="s">
        <v>641</v>
      </c>
      <c r="D845" s="348"/>
      <c r="E845" s="348"/>
      <c r="F845" s="348"/>
      <c r="G845" s="348"/>
      <c r="H845" s="348"/>
      <c r="I845" s="348"/>
      <c r="J845" s="349">
        <v>6000012070001</v>
      </c>
      <c r="K845" s="350"/>
      <c r="L845" s="350"/>
      <c r="M845" s="350"/>
      <c r="N845" s="350"/>
      <c r="O845" s="350"/>
      <c r="P845" s="351" t="s">
        <v>632</v>
      </c>
      <c r="Q845" s="351"/>
      <c r="R845" s="351"/>
      <c r="S845" s="351"/>
      <c r="T845" s="351"/>
      <c r="U845" s="351"/>
      <c r="V845" s="351"/>
      <c r="W845" s="351"/>
      <c r="X845" s="351"/>
      <c r="Y845" s="352">
        <v>4</v>
      </c>
      <c r="Z845" s="353"/>
      <c r="AA845" s="353"/>
      <c r="AB845" s="354"/>
      <c r="AC845" s="364" t="s">
        <v>80</v>
      </c>
      <c r="AD845" s="372"/>
      <c r="AE845" s="372"/>
      <c r="AF845" s="372"/>
      <c r="AG845" s="372"/>
      <c r="AH845" s="356" t="s">
        <v>570</v>
      </c>
      <c r="AI845" s="357"/>
      <c r="AJ845" s="357"/>
      <c r="AK845" s="357"/>
      <c r="AL845" s="358" t="s">
        <v>570</v>
      </c>
      <c r="AM845" s="359"/>
      <c r="AN845" s="359"/>
      <c r="AO845" s="360"/>
      <c r="AP845" s="361" t="s">
        <v>633</v>
      </c>
      <c r="AQ845" s="361"/>
      <c r="AR845" s="361"/>
      <c r="AS845" s="361"/>
      <c r="AT845" s="361"/>
      <c r="AU845" s="361"/>
      <c r="AV845" s="361"/>
      <c r="AW845" s="361"/>
      <c r="AX845" s="361"/>
    </row>
    <row r="846" spans="1:50" ht="30" customHeight="1" x14ac:dyDescent="0.15">
      <c r="A846" s="377">
        <v>9</v>
      </c>
      <c r="B846" s="377">
        <v>1</v>
      </c>
      <c r="C846" s="362" t="s">
        <v>642</v>
      </c>
      <c r="D846" s="348"/>
      <c r="E846" s="348"/>
      <c r="F846" s="348"/>
      <c r="G846" s="348"/>
      <c r="H846" s="348"/>
      <c r="I846" s="348"/>
      <c r="J846" s="349">
        <v>6000012070001</v>
      </c>
      <c r="K846" s="350"/>
      <c r="L846" s="350"/>
      <c r="M846" s="350"/>
      <c r="N846" s="350"/>
      <c r="O846" s="350"/>
      <c r="P846" s="351" t="s">
        <v>632</v>
      </c>
      <c r="Q846" s="351"/>
      <c r="R846" s="351"/>
      <c r="S846" s="351"/>
      <c r="T846" s="351"/>
      <c r="U846" s="351"/>
      <c r="V846" s="351"/>
      <c r="W846" s="351"/>
      <c r="X846" s="351"/>
      <c r="Y846" s="352">
        <v>4</v>
      </c>
      <c r="Z846" s="353"/>
      <c r="AA846" s="353"/>
      <c r="AB846" s="354"/>
      <c r="AC846" s="364" t="s">
        <v>80</v>
      </c>
      <c r="AD846" s="372"/>
      <c r="AE846" s="372"/>
      <c r="AF846" s="372"/>
      <c r="AG846" s="372"/>
      <c r="AH846" s="356" t="s">
        <v>570</v>
      </c>
      <c r="AI846" s="357"/>
      <c r="AJ846" s="357"/>
      <c r="AK846" s="357"/>
      <c r="AL846" s="358" t="s">
        <v>570</v>
      </c>
      <c r="AM846" s="359"/>
      <c r="AN846" s="359"/>
      <c r="AO846" s="360"/>
      <c r="AP846" s="361" t="s">
        <v>633</v>
      </c>
      <c r="AQ846" s="361"/>
      <c r="AR846" s="361"/>
      <c r="AS846" s="361"/>
      <c r="AT846" s="361"/>
      <c r="AU846" s="361"/>
      <c r="AV846" s="361"/>
      <c r="AW846" s="361"/>
      <c r="AX846" s="361"/>
    </row>
    <row r="847" spans="1:50" ht="30" customHeight="1" x14ac:dyDescent="0.15">
      <c r="A847" s="377">
        <v>10</v>
      </c>
      <c r="B847" s="377">
        <v>1</v>
      </c>
      <c r="C847" s="362" t="s">
        <v>643</v>
      </c>
      <c r="D847" s="348"/>
      <c r="E847" s="348"/>
      <c r="F847" s="348"/>
      <c r="G847" s="348"/>
      <c r="H847" s="348"/>
      <c r="I847" s="348"/>
      <c r="J847" s="349">
        <v>6000012070001</v>
      </c>
      <c r="K847" s="350"/>
      <c r="L847" s="350"/>
      <c r="M847" s="350"/>
      <c r="N847" s="350"/>
      <c r="O847" s="350"/>
      <c r="P847" s="351" t="s">
        <v>632</v>
      </c>
      <c r="Q847" s="351"/>
      <c r="R847" s="351"/>
      <c r="S847" s="351"/>
      <c r="T847" s="351"/>
      <c r="U847" s="351"/>
      <c r="V847" s="351"/>
      <c r="W847" s="351"/>
      <c r="X847" s="351"/>
      <c r="Y847" s="352">
        <v>3</v>
      </c>
      <c r="Z847" s="353"/>
      <c r="AA847" s="353"/>
      <c r="AB847" s="354"/>
      <c r="AC847" s="364" t="s">
        <v>80</v>
      </c>
      <c r="AD847" s="372"/>
      <c r="AE847" s="372"/>
      <c r="AF847" s="372"/>
      <c r="AG847" s="372"/>
      <c r="AH847" s="356" t="s">
        <v>570</v>
      </c>
      <c r="AI847" s="357"/>
      <c r="AJ847" s="357"/>
      <c r="AK847" s="357"/>
      <c r="AL847" s="358" t="s">
        <v>570</v>
      </c>
      <c r="AM847" s="359"/>
      <c r="AN847" s="359"/>
      <c r="AO847" s="360"/>
      <c r="AP847" s="361" t="s">
        <v>633</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7.5" customHeight="1" x14ac:dyDescent="0.15">
      <c r="A871" s="377">
        <v>1</v>
      </c>
      <c r="B871" s="377">
        <v>1</v>
      </c>
      <c r="C871" s="362" t="s">
        <v>661</v>
      </c>
      <c r="D871" s="348"/>
      <c r="E871" s="348"/>
      <c r="F871" s="348"/>
      <c r="G871" s="348"/>
      <c r="H871" s="348"/>
      <c r="I871" s="348"/>
      <c r="J871" s="349">
        <v>1020001071491</v>
      </c>
      <c r="K871" s="350"/>
      <c r="L871" s="350"/>
      <c r="M871" s="350"/>
      <c r="N871" s="350"/>
      <c r="O871" s="350"/>
      <c r="P871" s="363" t="s">
        <v>660</v>
      </c>
      <c r="Q871" s="351"/>
      <c r="R871" s="351"/>
      <c r="S871" s="351"/>
      <c r="T871" s="351"/>
      <c r="U871" s="351"/>
      <c r="V871" s="351"/>
      <c r="W871" s="351"/>
      <c r="X871" s="351"/>
      <c r="Y871" s="352">
        <v>20</v>
      </c>
      <c r="Z871" s="353"/>
      <c r="AA871" s="353"/>
      <c r="AB871" s="354"/>
      <c r="AC871" s="364" t="s">
        <v>383</v>
      </c>
      <c r="AD871" s="372"/>
      <c r="AE871" s="372"/>
      <c r="AF871" s="372"/>
      <c r="AG871" s="372"/>
      <c r="AH871" s="373" t="s">
        <v>663</v>
      </c>
      <c r="AI871" s="374"/>
      <c r="AJ871" s="374"/>
      <c r="AK871" s="374"/>
      <c r="AL871" s="358" t="s">
        <v>663</v>
      </c>
      <c r="AM871" s="359"/>
      <c r="AN871" s="359"/>
      <c r="AO871" s="360"/>
      <c r="AP871" s="361" t="s">
        <v>663</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571</v>
      </c>
      <c r="F1103" s="376"/>
      <c r="G1103" s="376"/>
      <c r="H1103" s="376"/>
      <c r="I1103" s="376"/>
      <c r="J1103" s="349" t="s">
        <v>571</v>
      </c>
      <c r="K1103" s="350"/>
      <c r="L1103" s="350"/>
      <c r="M1103" s="350"/>
      <c r="N1103" s="350"/>
      <c r="O1103" s="350"/>
      <c r="P1103" s="363" t="s">
        <v>631</v>
      </c>
      <c r="Q1103" s="351"/>
      <c r="R1103" s="351"/>
      <c r="S1103" s="351"/>
      <c r="T1103" s="351"/>
      <c r="U1103" s="351"/>
      <c r="V1103" s="351"/>
      <c r="W1103" s="351"/>
      <c r="X1103" s="351"/>
      <c r="Y1103" s="352" t="s">
        <v>604</v>
      </c>
      <c r="Z1103" s="353"/>
      <c r="AA1103" s="353"/>
      <c r="AB1103" s="354"/>
      <c r="AC1103" s="355"/>
      <c r="AD1103" s="355"/>
      <c r="AE1103" s="355"/>
      <c r="AF1103" s="355"/>
      <c r="AG1103" s="355"/>
      <c r="AH1103" s="356" t="s">
        <v>571</v>
      </c>
      <c r="AI1103" s="357"/>
      <c r="AJ1103" s="357"/>
      <c r="AK1103" s="357"/>
      <c r="AL1103" s="358" t="s">
        <v>631</v>
      </c>
      <c r="AM1103" s="359"/>
      <c r="AN1103" s="359"/>
      <c r="AO1103" s="360"/>
      <c r="AP1103" s="361" t="s">
        <v>571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3">
    <cfRule type="expression" dxfId="2797" priority="13893">
      <formula>IF(RIGHT(TEXT(Y783,"0.#"),1)=".",FALSE,TRUE)</formula>
    </cfRule>
    <cfRule type="expression" dxfId="2796" priority="13894">
      <formula>IF(RIGHT(TEXT(Y783,"0.#"),1)=".",TRUE,FALSE)</formula>
    </cfRule>
  </conditionalFormatting>
  <conditionalFormatting sqref="Y792">
    <cfRule type="expression" dxfId="2795" priority="13889">
      <formula>IF(RIGHT(TEXT(Y792,"0.#"),1)=".",FALSE,TRUE)</formula>
    </cfRule>
    <cfRule type="expression" dxfId="2794" priority="13890">
      <formula>IF(RIGHT(TEXT(Y792,"0.#"),1)=".",TRUE,FALSE)</formula>
    </cfRule>
  </conditionalFormatting>
  <conditionalFormatting sqref="Y823:Y830 Y821 Y810:Y817 Y808 Y797:Y804 Y795">
    <cfRule type="expression" dxfId="2793" priority="13671">
      <formula>IF(RIGHT(TEXT(Y795,"0.#"),1)=".",FALSE,TRUE)</formula>
    </cfRule>
    <cfRule type="expression" dxfId="2792" priority="13672">
      <formula>IF(RIGHT(TEXT(Y795,"0.#"),1)=".",TRUE,FALSE)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4:Y791 Y782">
    <cfRule type="expression" dxfId="2785" priority="13695">
      <formula>IF(RIGHT(TEXT(Y782,"0.#"),1)=".",FALSE,TRUE)</formula>
    </cfRule>
    <cfRule type="expression" dxfId="2784" priority="13696">
      <formula>IF(RIGHT(TEXT(Y782,"0.#"),1)=".",TRUE,FALSE)</formula>
    </cfRule>
  </conditionalFormatting>
  <conditionalFormatting sqref="AU783">
    <cfRule type="expression" dxfId="2783" priority="13693">
      <formula>IF(RIGHT(TEXT(AU783,"0.#"),1)=".",FALSE,TRUE)</formula>
    </cfRule>
    <cfRule type="expression" dxfId="2782" priority="13694">
      <formula>IF(RIGHT(TEXT(AU783,"0.#"),1)=".",TRUE,FALSE)</formula>
    </cfRule>
  </conditionalFormatting>
  <conditionalFormatting sqref="AU792">
    <cfRule type="expression" dxfId="2781" priority="13691">
      <formula>IF(RIGHT(TEXT(AU792,"0.#"),1)=".",FALSE,TRUE)</formula>
    </cfRule>
    <cfRule type="expression" dxfId="2780" priority="13692">
      <formula>IF(RIGHT(TEXT(AU792,"0.#"),1)=".",TRUE,FALSE)</formula>
    </cfRule>
  </conditionalFormatting>
  <conditionalFormatting sqref="AU784:AU791 AU782">
    <cfRule type="expression" dxfId="2779" priority="13689">
      <formula>IF(RIGHT(TEXT(AU782,"0.#"),1)=".",FALSE,TRUE)</formula>
    </cfRule>
    <cfRule type="expression" dxfId="2778" priority="13690">
      <formula>IF(RIGHT(TEXT(AU782,"0.#"),1)=".",TRUE,FALSE)</formula>
    </cfRule>
  </conditionalFormatting>
  <conditionalFormatting sqref="Y822 Y809 Y796">
    <cfRule type="expression" dxfId="2777" priority="13675">
      <formula>IF(RIGHT(TEXT(Y796,"0.#"),1)=".",FALSE,TRUE)</formula>
    </cfRule>
    <cfRule type="expression" dxfId="2776" priority="13676">
      <formula>IF(RIGHT(TEXT(Y796,"0.#"),1)=".",TRUE,FALSE)</formula>
    </cfRule>
  </conditionalFormatting>
  <conditionalFormatting sqref="Y831 Y818 Y805">
    <cfRule type="expression" dxfId="2775" priority="13673">
      <formula>IF(RIGHT(TEXT(Y805,"0.#"),1)=".",FALSE,TRUE)</formula>
    </cfRule>
    <cfRule type="expression" dxfId="2774" priority="13674">
      <formula>IF(RIGHT(TEXT(Y805,"0.#"),1)=".",TRUE,FALSE)</formula>
    </cfRule>
  </conditionalFormatting>
  <conditionalFormatting sqref="AU822 AU809 AU796">
    <cfRule type="expression" dxfId="2773" priority="13669">
      <formula>IF(RIGHT(TEXT(AU796,"0.#"),1)=".",FALSE,TRUE)</formula>
    </cfRule>
    <cfRule type="expression" dxfId="2772" priority="13670">
      <formula>IF(RIGHT(TEXT(AU796,"0.#"),1)=".",TRUE,FALSE)</formula>
    </cfRule>
  </conditionalFormatting>
  <conditionalFormatting sqref="AU831 AU818 AU805">
    <cfRule type="expression" dxfId="2771" priority="13667">
      <formula>IF(RIGHT(TEXT(AU805,"0.#"),1)=".",FALSE,TRUE)</formula>
    </cfRule>
    <cfRule type="expression" dxfId="2770" priority="13668">
      <formula>IF(RIGHT(TEXT(AU805,"0.#"),1)=".",TRUE,FALSE)</formula>
    </cfRule>
  </conditionalFormatting>
  <conditionalFormatting sqref="AU823:AU830 AU821 AU810:AU817 AU808 AU797:AU804 AU795">
    <cfRule type="expression" dxfId="2769" priority="13665">
      <formula>IF(RIGHT(TEXT(AU795,"0.#"),1)=".",FALSE,TRUE)</formula>
    </cfRule>
    <cfRule type="expression" dxfId="2768" priority="13666">
      <formula>IF(RIGHT(TEXT(AU795,"0.#"),1)=".",TRUE,FALSE)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AM102 AQ102">
    <cfRule type="expression" dxfId="2651" priority="13235">
      <formula>IF(RIGHT(TEXT(AI102,"0.#"),1)=".",FALSE,TRUE)</formula>
    </cfRule>
    <cfRule type="expression" dxfId="2650" priority="13236">
      <formula>IF(RIGHT(TEXT(AI102,"0.#"),1)=".",TRUE,FALSE)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Q116">
    <cfRule type="expression" dxfId="2601" priority="13173">
      <formula>IF(RIGHT(TEXT(AQ116,"0.#"),1)=".",FALSE,TRUE)</formula>
    </cfRule>
    <cfRule type="expression" dxfId="2600" priority="13174">
      <formula>IF(RIGHT(TEXT(AQ116,"0.#"),1)=".",TRUE,FALSE)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M117">
    <cfRule type="expression" dxfId="2597" priority="13167">
      <formula>IF(RIGHT(TEXT(AM117,"0.#"),1)=".",FALSE,TRUE)</formula>
    </cfRule>
    <cfRule type="expression" dxfId="2596" priority="13168">
      <formula>IF(RIGHT(TEXT(AM117,"0.#"),1)=".",TRUE,FALSE)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Q119">
    <cfRule type="expression" dxfId="2593" priority="13159">
      <formula>IF(RIGHT(TEXT(AQ119,"0.#"),1)=".",FALSE,TRUE)</formula>
    </cfRule>
    <cfRule type="expression" dxfId="2592" priority="13160">
      <formula>IF(RIGHT(TEXT(AQ119,"0.#"),1)=".",TRUE,FALSE)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0:AO867">
    <cfRule type="expression" dxfId="2513" priority="6643">
      <formula>IF(AND(AL840&gt;=0, RIGHT(TEXT(AL840,"0.#"),1)&lt;&gt;"."),TRUE,FALSE)</formula>
    </cfRule>
    <cfRule type="expression" dxfId="2512" priority="6644">
      <formula>IF(AND(AL840&gt;=0, RIGHT(TEXT(AL840,"0.#"),1)="."),TRUE,FALSE)</formula>
    </cfRule>
    <cfRule type="expression" dxfId="2511" priority="6645">
      <formula>IF(AND(AL840&lt;0, RIGHT(TEXT(AL840,"0.#"),1)&lt;&gt;"."),TRUE,FALSE)</formula>
    </cfRule>
    <cfRule type="expression" dxfId="2510" priority="6646">
      <formula>IF(AND(AL840&lt;0, RIGHT(TEXT(AL840,"0.#"),1)="."),TRUE,FALSE)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M120">
    <cfRule type="expression" dxfId="2455" priority="2987">
      <formula>IF(RIGHT(TEXT(AM120,"0.#"),1)=".",FALSE,TRUE)</formula>
    </cfRule>
    <cfRule type="expression" dxfId="2454" priority="2988">
      <formula>IF(RIGHT(TEXT(AM120,"0.#"),1)=".",TRUE,FALSE)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9" fitToHeight="5" orientation="portrait" r:id="rId1"/>
  <headerFooter differentFirst="1" alignWithMargins="0"/>
  <rowBreaks count="3" manualBreakCount="3">
    <brk id="9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5"/>
      <c r="Z2" s="827"/>
      <c r="AA2" s="828"/>
      <c r="AB2" s="1029" t="s">
        <v>11</v>
      </c>
      <c r="AC2" s="1030"/>
      <c r="AD2" s="1031"/>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2"/>
      <c r="I4" s="1002"/>
      <c r="J4" s="1002"/>
      <c r="K4" s="1002"/>
      <c r="L4" s="1002"/>
      <c r="M4" s="1002"/>
      <c r="N4" s="1002"/>
      <c r="O4" s="1003"/>
      <c r="P4" s="104"/>
      <c r="Q4" s="1010"/>
      <c r="R4" s="1010"/>
      <c r="S4" s="1010"/>
      <c r="T4" s="1010"/>
      <c r="U4" s="1010"/>
      <c r="V4" s="1010"/>
      <c r="W4" s="1010"/>
      <c r="X4" s="1011"/>
      <c r="Y4" s="1020" t="s">
        <v>12</v>
      </c>
      <c r="Z4" s="1021"/>
      <c r="AA4" s="1022"/>
      <c r="AB4" s="464"/>
      <c r="AC4" s="1024"/>
      <c r="AD4" s="1024"/>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9" t="s">
        <v>54</v>
      </c>
      <c r="Z5" s="1017"/>
      <c r="AA5" s="1018"/>
      <c r="AB5" s="526"/>
      <c r="AC5" s="1023"/>
      <c r="AD5" s="1023"/>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182</v>
      </c>
      <c r="AC6" s="1019"/>
      <c r="AD6" s="1019"/>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5"/>
      <c r="Z9" s="827"/>
      <c r="AA9" s="828"/>
      <c r="AB9" s="1029" t="s">
        <v>11</v>
      </c>
      <c r="AC9" s="1030"/>
      <c r="AD9" s="1031"/>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4"/>
      <c r="AC11" s="1024"/>
      <c r="AD11" s="1024"/>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9" t="s">
        <v>54</v>
      </c>
      <c r="Z12" s="1017"/>
      <c r="AA12" s="1018"/>
      <c r="AB12" s="526"/>
      <c r="AC12" s="1023"/>
      <c r="AD12" s="1023"/>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182</v>
      </c>
      <c r="AC13" s="1019"/>
      <c r="AD13" s="1019"/>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5"/>
      <c r="Z16" s="827"/>
      <c r="AA16" s="828"/>
      <c r="AB16" s="1029" t="s">
        <v>11</v>
      </c>
      <c r="AC16" s="1030"/>
      <c r="AD16" s="1031"/>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4"/>
      <c r="AC18" s="1024"/>
      <c r="AD18" s="1024"/>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9" t="s">
        <v>54</v>
      </c>
      <c r="Z19" s="1017"/>
      <c r="AA19" s="1018"/>
      <c r="AB19" s="526"/>
      <c r="AC19" s="1023"/>
      <c r="AD19" s="1023"/>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182</v>
      </c>
      <c r="AC20" s="1019"/>
      <c r="AD20" s="1019"/>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5"/>
      <c r="Z23" s="827"/>
      <c r="AA23" s="828"/>
      <c r="AB23" s="1029" t="s">
        <v>11</v>
      </c>
      <c r="AC23" s="1030"/>
      <c r="AD23" s="1031"/>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4"/>
      <c r="AC25" s="1024"/>
      <c r="AD25" s="1024"/>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9" t="s">
        <v>54</v>
      </c>
      <c r="Z26" s="1017"/>
      <c r="AA26" s="1018"/>
      <c r="AB26" s="526"/>
      <c r="AC26" s="1023"/>
      <c r="AD26" s="1023"/>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182</v>
      </c>
      <c r="AC27" s="1019"/>
      <c r="AD27" s="1019"/>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5"/>
      <c r="Z30" s="827"/>
      <c r="AA30" s="828"/>
      <c r="AB30" s="1029" t="s">
        <v>11</v>
      </c>
      <c r="AC30" s="1030"/>
      <c r="AD30" s="1031"/>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4"/>
      <c r="AC32" s="1024"/>
      <c r="AD32" s="1024"/>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9" t="s">
        <v>54</v>
      </c>
      <c r="Z33" s="1017"/>
      <c r="AA33" s="1018"/>
      <c r="AB33" s="526"/>
      <c r="AC33" s="1023"/>
      <c r="AD33" s="1023"/>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182</v>
      </c>
      <c r="AC34" s="1019"/>
      <c r="AD34" s="1019"/>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5"/>
      <c r="Z37" s="827"/>
      <c r="AA37" s="828"/>
      <c r="AB37" s="1029" t="s">
        <v>11</v>
      </c>
      <c r="AC37" s="1030"/>
      <c r="AD37" s="1031"/>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4"/>
      <c r="AC39" s="1024"/>
      <c r="AD39" s="102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9" t="s">
        <v>54</v>
      </c>
      <c r="Z40" s="1017"/>
      <c r="AA40" s="1018"/>
      <c r="AB40" s="526"/>
      <c r="AC40" s="1023"/>
      <c r="AD40" s="1023"/>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182</v>
      </c>
      <c r="AC41" s="1019"/>
      <c r="AD41" s="101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5"/>
      <c r="Z44" s="827"/>
      <c r="AA44" s="828"/>
      <c r="AB44" s="1029" t="s">
        <v>11</v>
      </c>
      <c r="AC44" s="1030"/>
      <c r="AD44" s="1031"/>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4"/>
      <c r="AC46" s="1024"/>
      <c r="AD46" s="102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9" t="s">
        <v>54</v>
      </c>
      <c r="Z47" s="1017"/>
      <c r="AA47" s="1018"/>
      <c r="AB47" s="526"/>
      <c r="AC47" s="1023"/>
      <c r="AD47" s="1023"/>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182</v>
      </c>
      <c r="AC48" s="1019"/>
      <c r="AD48" s="101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5"/>
      <c r="Z51" s="827"/>
      <c r="AA51" s="828"/>
      <c r="AB51" s="242" t="s">
        <v>11</v>
      </c>
      <c r="AC51" s="1030"/>
      <c r="AD51" s="1031"/>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4"/>
      <c r="AC53" s="1024"/>
      <c r="AD53" s="102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9" t="s">
        <v>54</v>
      </c>
      <c r="Z54" s="1017"/>
      <c r="AA54" s="1018"/>
      <c r="AB54" s="526"/>
      <c r="AC54" s="1023"/>
      <c r="AD54" s="1023"/>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182</v>
      </c>
      <c r="AC55" s="1019"/>
      <c r="AD55" s="1019"/>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5"/>
      <c r="Z58" s="827"/>
      <c r="AA58" s="828"/>
      <c r="AB58" s="1029" t="s">
        <v>11</v>
      </c>
      <c r="AC58" s="1030"/>
      <c r="AD58" s="1031"/>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4"/>
      <c r="AC60" s="1024"/>
      <c r="AD60" s="102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9" t="s">
        <v>54</v>
      </c>
      <c r="Z61" s="1017"/>
      <c r="AA61" s="1018"/>
      <c r="AB61" s="526"/>
      <c r="AC61" s="1023"/>
      <c r="AD61" s="1023"/>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182</v>
      </c>
      <c r="AC62" s="1019"/>
      <c r="AD62" s="101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5"/>
      <c r="Z65" s="827"/>
      <c r="AA65" s="828"/>
      <c r="AB65" s="1029" t="s">
        <v>11</v>
      </c>
      <c r="AC65" s="1030"/>
      <c r="AD65" s="1031"/>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4"/>
      <c r="AC67" s="1024"/>
      <c r="AD67" s="1024"/>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9" t="s">
        <v>54</v>
      </c>
      <c r="Z68" s="1017"/>
      <c r="AA68" s="1018"/>
      <c r="AB68" s="526"/>
      <c r="AC68" s="1023"/>
      <c r="AD68" s="1023"/>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9" t="s">
        <v>13</v>
      </c>
      <c r="Z69" s="1017"/>
      <c r="AA69" s="1018"/>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72"/>
      <c r="I3" s="672"/>
      <c r="J3" s="672"/>
      <c r="K3" s="672"/>
      <c r="L3" s="671" t="s">
        <v>18</v>
      </c>
      <c r="M3" s="672"/>
      <c r="N3" s="672"/>
      <c r="O3" s="672"/>
      <c r="P3" s="672"/>
      <c r="Q3" s="672"/>
      <c r="R3" s="672"/>
      <c r="S3" s="672"/>
      <c r="T3" s="672"/>
      <c r="U3" s="672"/>
      <c r="V3" s="672"/>
      <c r="W3" s="672"/>
      <c r="X3" s="673"/>
      <c r="Y3" s="657" t="s">
        <v>19</v>
      </c>
      <c r="Z3" s="658"/>
      <c r="AA3" s="658"/>
      <c r="AB3" s="799"/>
      <c r="AC3" s="81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7"/>
      <c r="B4" s="1048"/>
      <c r="C4" s="1048"/>
      <c r="D4" s="1048"/>
      <c r="E4" s="1048"/>
      <c r="F4" s="1049"/>
      <c r="G4" s="674"/>
      <c r="H4" s="675"/>
      <c r="I4" s="675"/>
      <c r="J4" s="675"/>
      <c r="K4" s="676"/>
      <c r="L4" s="668"/>
      <c r="M4" s="669"/>
      <c r="N4" s="669"/>
      <c r="O4" s="669"/>
      <c r="P4" s="669"/>
      <c r="Q4" s="669"/>
      <c r="R4" s="669"/>
      <c r="S4" s="669"/>
      <c r="T4" s="669"/>
      <c r="U4" s="669"/>
      <c r="V4" s="669"/>
      <c r="W4" s="669"/>
      <c r="X4" s="670"/>
      <c r="Y4" s="389"/>
      <c r="Z4" s="390"/>
      <c r="AA4" s="390"/>
      <c r="AB4" s="806"/>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7"/>
      <c r="B17" s="1048"/>
      <c r="C17" s="1048"/>
      <c r="D17" s="1048"/>
      <c r="E17" s="1048"/>
      <c r="F17" s="1049"/>
      <c r="G17" s="674"/>
      <c r="H17" s="675"/>
      <c r="I17" s="675"/>
      <c r="J17" s="675"/>
      <c r="K17" s="676"/>
      <c r="L17" s="668"/>
      <c r="M17" s="669"/>
      <c r="N17" s="669"/>
      <c r="O17" s="669"/>
      <c r="P17" s="669"/>
      <c r="Q17" s="669"/>
      <c r="R17" s="669"/>
      <c r="S17" s="669"/>
      <c r="T17" s="669"/>
      <c r="U17" s="669"/>
      <c r="V17" s="669"/>
      <c r="W17" s="669"/>
      <c r="X17" s="670"/>
      <c r="Y17" s="389"/>
      <c r="Z17" s="390"/>
      <c r="AA17" s="390"/>
      <c r="AB17" s="806"/>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7"/>
      <c r="B30" s="1048"/>
      <c r="C30" s="1048"/>
      <c r="D30" s="1048"/>
      <c r="E30" s="1048"/>
      <c r="F30" s="1049"/>
      <c r="G30" s="674"/>
      <c r="H30" s="675"/>
      <c r="I30" s="675"/>
      <c r="J30" s="675"/>
      <c r="K30" s="676"/>
      <c r="L30" s="668"/>
      <c r="M30" s="669"/>
      <c r="N30" s="669"/>
      <c r="O30" s="669"/>
      <c r="P30" s="669"/>
      <c r="Q30" s="669"/>
      <c r="R30" s="669"/>
      <c r="S30" s="669"/>
      <c r="T30" s="669"/>
      <c r="U30" s="669"/>
      <c r="V30" s="669"/>
      <c r="W30" s="669"/>
      <c r="X30" s="670"/>
      <c r="Y30" s="389"/>
      <c r="Z30" s="390"/>
      <c r="AA30" s="390"/>
      <c r="AB30" s="806"/>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7"/>
      <c r="B43" s="1048"/>
      <c r="C43" s="1048"/>
      <c r="D43" s="1048"/>
      <c r="E43" s="1048"/>
      <c r="F43" s="1049"/>
      <c r="G43" s="674"/>
      <c r="H43" s="675"/>
      <c r="I43" s="675"/>
      <c r="J43" s="675"/>
      <c r="K43" s="676"/>
      <c r="L43" s="668"/>
      <c r="M43" s="669"/>
      <c r="N43" s="669"/>
      <c r="O43" s="669"/>
      <c r="P43" s="669"/>
      <c r="Q43" s="669"/>
      <c r="R43" s="669"/>
      <c r="S43" s="669"/>
      <c r="T43" s="669"/>
      <c r="U43" s="669"/>
      <c r="V43" s="669"/>
      <c r="W43" s="669"/>
      <c r="X43" s="670"/>
      <c r="Y43" s="389"/>
      <c r="Z43" s="390"/>
      <c r="AA43" s="390"/>
      <c r="AB43" s="806"/>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7"/>
      <c r="B57" s="1048"/>
      <c r="C57" s="1048"/>
      <c r="D57" s="1048"/>
      <c r="E57" s="1048"/>
      <c r="F57" s="1049"/>
      <c r="G57" s="674"/>
      <c r="H57" s="675"/>
      <c r="I57" s="675"/>
      <c r="J57" s="675"/>
      <c r="K57" s="676"/>
      <c r="L57" s="668"/>
      <c r="M57" s="669"/>
      <c r="N57" s="669"/>
      <c r="O57" s="669"/>
      <c r="P57" s="669"/>
      <c r="Q57" s="669"/>
      <c r="R57" s="669"/>
      <c r="S57" s="669"/>
      <c r="T57" s="669"/>
      <c r="U57" s="669"/>
      <c r="V57" s="669"/>
      <c r="W57" s="669"/>
      <c r="X57" s="670"/>
      <c r="Y57" s="389"/>
      <c r="Z57" s="390"/>
      <c r="AA57" s="390"/>
      <c r="AB57" s="806"/>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7"/>
      <c r="B70" s="1048"/>
      <c r="C70" s="1048"/>
      <c r="D70" s="1048"/>
      <c r="E70" s="1048"/>
      <c r="F70" s="1049"/>
      <c r="G70" s="674"/>
      <c r="H70" s="675"/>
      <c r="I70" s="675"/>
      <c r="J70" s="675"/>
      <c r="K70" s="676"/>
      <c r="L70" s="668"/>
      <c r="M70" s="669"/>
      <c r="N70" s="669"/>
      <c r="O70" s="669"/>
      <c r="P70" s="669"/>
      <c r="Q70" s="669"/>
      <c r="R70" s="669"/>
      <c r="S70" s="669"/>
      <c r="T70" s="669"/>
      <c r="U70" s="669"/>
      <c r="V70" s="669"/>
      <c r="W70" s="669"/>
      <c r="X70" s="670"/>
      <c r="Y70" s="389"/>
      <c r="Z70" s="390"/>
      <c r="AA70" s="390"/>
      <c r="AB70" s="806"/>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7"/>
      <c r="B83" s="1048"/>
      <c r="C83" s="1048"/>
      <c r="D83" s="1048"/>
      <c r="E83" s="1048"/>
      <c r="F83" s="1049"/>
      <c r="G83" s="674"/>
      <c r="H83" s="675"/>
      <c r="I83" s="675"/>
      <c r="J83" s="675"/>
      <c r="K83" s="676"/>
      <c r="L83" s="668"/>
      <c r="M83" s="669"/>
      <c r="N83" s="669"/>
      <c r="O83" s="669"/>
      <c r="P83" s="669"/>
      <c r="Q83" s="669"/>
      <c r="R83" s="669"/>
      <c r="S83" s="669"/>
      <c r="T83" s="669"/>
      <c r="U83" s="669"/>
      <c r="V83" s="669"/>
      <c r="W83" s="669"/>
      <c r="X83" s="670"/>
      <c r="Y83" s="389"/>
      <c r="Z83" s="390"/>
      <c r="AA83" s="390"/>
      <c r="AB83" s="806"/>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7"/>
      <c r="B96" s="1048"/>
      <c r="C96" s="1048"/>
      <c r="D96" s="1048"/>
      <c r="E96" s="1048"/>
      <c r="F96" s="1049"/>
      <c r="G96" s="674"/>
      <c r="H96" s="675"/>
      <c r="I96" s="675"/>
      <c r="J96" s="675"/>
      <c r="K96" s="676"/>
      <c r="L96" s="668"/>
      <c r="M96" s="669"/>
      <c r="N96" s="669"/>
      <c r="O96" s="669"/>
      <c r="P96" s="669"/>
      <c r="Q96" s="669"/>
      <c r="R96" s="669"/>
      <c r="S96" s="669"/>
      <c r="T96" s="669"/>
      <c r="U96" s="669"/>
      <c r="V96" s="669"/>
      <c r="W96" s="669"/>
      <c r="X96" s="670"/>
      <c r="Y96" s="389"/>
      <c r="Z96" s="390"/>
      <c r="AA96" s="390"/>
      <c r="AB96" s="806"/>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7"/>
      <c r="B110" s="1048"/>
      <c r="C110" s="1048"/>
      <c r="D110" s="1048"/>
      <c r="E110" s="1048"/>
      <c r="F110" s="1049"/>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6"/>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7"/>
      <c r="B123" s="1048"/>
      <c r="C123" s="1048"/>
      <c r="D123" s="1048"/>
      <c r="E123" s="1048"/>
      <c r="F123" s="1049"/>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6"/>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7"/>
      <c r="B136" s="1048"/>
      <c r="C136" s="1048"/>
      <c r="D136" s="1048"/>
      <c r="E136" s="1048"/>
      <c r="F136" s="1049"/>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6"/>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7"/>
      <c r="B149" s="1048"/>
      <c r="C149" s="1048"/>
      <c r="D149" s="1048"/>
      <c r="E149" s="1048"/>
      <c r="F149" s="1049"/>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6"/>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7"/>
      <c r="B163" s="1048"/>
      <c r="C163" s="1048"/>
      <c r="D163" s="1048"/>
      <c r="E163" s="1048"/>
      <c r="F163" s="1049"/>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6"/>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7"/>
      <c r="B176" s="1048"/>
      <c r="C176" s="1048"/>
      <c r="D176" s="1048"/>
      <c r="E176" s="1048"/>
      <c r="F176" s="1049"/>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6"/>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7"/>
      <c r="B189" s="1048"/>
      <c r="C189" s="1048"/>
      <c r="D189" s="1048"/>
      <c r="E189" s="1048"/>
      <c r="F189" s="1049"/>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6"/>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7"/>
      <c r="B202" s="1048"/>
      <c r="C202" s="1048"/>
      <c r="D202" s="1048"/>
      <c r="E202" s="1048"/>
      <c r="F202" s="1049"/>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6"/>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7"/>
      <c r="B216" s="1048"/>
      <c r="C216" s="1048"/>
      <c r="D216" s="1048"/>
      <c r="E216" s="1048"/>
      <c r="F216" s="1049"/>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6"/>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7"/>
      <c r="B229" s="1048"/>
      <c r="C229" s="1048"/>
      <c r="D229" s="1048"/>
      <c r="E229" s="1048"/>
      <c r="F229" s="1049"/>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6"/>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7"/>
      <c r="B242" s="1048"/>
      <c r="C242" s="1048"/>
      <c r="D242" s="1048"/>
      <c r="E242" s="1048"/>
      <c r="F242" s="1049"/>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6"/>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7"/>
      <c r="B255" s="1048"/>
      <c r="C255" s="1048"/>
      <c r="D255" s="1048"/>
      <c r="E255" s="1048"/>
      <c r="F255" s="1049"/>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6"/>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2020-07-13T08:46:49Z</cp:lastPrinted>
  <dcterms:created xsi:type="dcterms:W3CDTF">2012-03-13T00:50:25Z</dcterms:created>
  <dcterms:modified xsi:type="dcterms:W3CDTF">2020-11-10T04:30:35Z</dcterms:modified>
</cp:coreProperties>
</file>