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2\"/>
    </mc:Choice>
  </mc:AlternateContent>
  <bookViews>
    <workbookView xWindow="5385"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58" authorId="0" shapeId="0">
      <text>
        <r>
          <rPr>
            <b/>
            <sz val="9"/>
            <color indexed="81"/>
            <rFont val="MS P ゴシック"/>
            <family val="3"/>
            <charset val="128"/>
          </rPr>
          <t>「有期実習型訓練は、有期契約労働者等を対象に、実践的な職業訓練機会を提供し、正社員へ移行することを目的としているものであるため、訓練修了後の正社員就職率を目標値として設定した（平成30年度「人材開発支援助成金」へ統合、平成29年度以前の訓練計画による人材育成コース経過措置分）経過措置分の訓練計画届は平成29年度末で受付終了しており、訓練期間３～６か月の有期実習型訓練は平成30年度をもって終了することから、令和元年度の目標設定は困難である。」
⇒政策評価から抜粋しました。令和元年度以降の目標が立てられないのであれば、オチとした方がよろしいでしょうか。</t>
        </r>
      </text>
    </comment>
  </commentList>
</comments>
</file>

<file path=xl/sharedStrings.xml><?xml version="1.0" encoding="utf-8"?>
<sst xmlns="http://schemas.openxmlformats.org/spreadsheetml/2006/main" count="3081" uniqueCount="712">
  <si>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</si>
  <si>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</si>
  <si>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</si>
  <si>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</si>
  <si>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</si>
  <si>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</si>
  <si>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</si>
  <si>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</si>
  <si>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</si>
  <si>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</si>
  <si>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</si>
  <si>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</si>
  <si>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</si>
  <si>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</si>
  <si>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</si>
  <si>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</si>
  <si>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</si>
  <si>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</si>
  <si>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</si>
  <si>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</si>
  <si>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</si>
  <si>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</si>
  <si>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</si>
  <si>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</si>
  <si>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</si>
  <si>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</si>
  <si>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</si>
  <si>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</si>
  <si>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</si>
  <si>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</si>
  <si>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</si>
  <si>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</si>
  <si>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</si>
  <si>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</si>
  <si>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</si>
  <si>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</si>
  <si>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</si>
  <si>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</si>
  <si>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</si>
  <si>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</si>
  <si>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</si>
  <si>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</si>
  <si>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</si>
  <si>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</si>
  <si>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</si>
  <si>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</si>
  <si>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</si>
  <si>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</si>
  <si>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</si>
  <si>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</si>
  <si>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</si>
  <si>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</si>
  <si>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</si>
  <si>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</si>
  <si>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</si>
  <si>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</si>
  <si>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</si>
  <si>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</si>
  <si>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</si>
  <si>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</si>
  <si>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</si>
  <si>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</si>
  <si>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</si>
  <si>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</si>
  <si>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</si>
  <si>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</si>
  <si>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</si>
  <si>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</si>
  <si>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</si>
  <si>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</si>
  <si>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</si>
  <si>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</si>
  <si>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</si>
  <si>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</si>
  <si>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</si>
  <si>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</si>
  <si>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</si>
  <si>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</si>
  <si>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</si>
  <si>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</si>
  <si>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</si>
  <si>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</si>
  <si>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</si>
  <si>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</si>
  <si>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</si>
  <si>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</si>
  <si>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</si>
  <si>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</si>
  <si>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</si>
  <si>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</si>
  <si>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</si>
  <si>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</si>
  <si>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</si>
  <si>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</si>
  <si>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</si>
  <si>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</si>
  <si>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</si>
  <si>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</si>
  <si>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</si>
  <si>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</si>
  <si>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</si>
  <si>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</si>
  <si>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</si>
  <si>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</si>
  <si>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</si>
  <si>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</si>
  <si>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</si>
  <si>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</si>
  <si>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</si>
  <si>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</si>
  <si>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</si>
  <si>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</si>
  <si>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</si>
  <si>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</si>
  <si>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</si>
  <si>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</si>
  <si>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</si>
  <si>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</si>
  <si>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</si>
  <si>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</si>
  <si>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</si>
  <si>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</si>
  <si>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</si>
  <si>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</si>
  <si>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</si>
  <si>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</si>
  <si>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</si>
  <si>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</si>
  <si>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</si>
  <si>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</si>
  <si>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</si>
  <si>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</si>
  <si>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</si>
  <si>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</si>
  <si>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</si>
  <si>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</si>
  <si>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</si>
  <si>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</si>
  <si>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</si>
  <si>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</si>
  <si>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</si>
  <si>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</si>
  <si>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</si>
  <si>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</si>
  <si>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</si>
  <si>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</si>
  <si>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</si>
  <si>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</si>
  <si>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</si>
  <si>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</si>
  <si>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</si>
  <si>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</si>
  <si>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</si>
  <si>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</si>
  <si>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</si>
  <si>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</si>
  <si>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</si>
  <si>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</si>
  <si>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</si>
  <si>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</si>
  <si>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</si>
  <si>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</si>
  <si>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</si>
  <si>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</si>
  <si>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</si>
  <si>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</si>
  <si>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</si>
  <si>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</si>
  <si>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</si>
  <si>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</si>
  <si>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</si>
  <si>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</si>
  <si>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</si>
  <si>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</si>
  <si>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</si>
  <si>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</si>
  <si>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</si>
  <si>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</si>
  <si>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</si>
  <si>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</si>
  <si>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</si>
  <si>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</si>
  <si>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</si>
  <si>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</si>
  <si>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</si>
  <si>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</si>
  <si>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</si>
  <si>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</si>
  <si>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</si>
  <si>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</si>
  <si>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</si>
  <si>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</si>
  <si>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</si>
  <si>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</si>
  <si>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</si>
  <si>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</si>
  <si>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</si>
  <si>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</si>
  <si>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</si>
  <si>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</si>
  <si>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</si>
  <si>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</si>
  <si>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</si>
  <si>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</si>
  <si>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</si>
  <si>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</si>
  <si>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</si>
  <si>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</si>
  <si>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</si>
  <si>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</si>
  <si>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</si>
  <si>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</si>
  <si>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</si>
  <si>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</si>
  <si>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</si>
  <si>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</si>
  <si>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</si>
  <si>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</si>
  <si>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</si>
  <si>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</si>
  <si>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</si>
  <si>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</si>
  <si>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</si>
  <si>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</si>
  <si>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</si>
  <si>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</si>
  <si>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</si>
  <si>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</si>
  <si>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</si>
  <si>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</si>
  <si>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</si>
  <si>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</si>
  <si>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</si>
  <si>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</si>
  <si>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</si>
  <si>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</si>
  <si>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</si>
  <si>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</si>
  <si>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</si>
  <si>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</si>
  <si>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</si>
  <si>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</si>
  <si>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</si>
  <si>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</si>
  <si>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</si>
  <si>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</si>
  <si>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</si>
  <si>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</si>
  <si>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</si>
  <si>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</si>
  <si>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</si>
  <si>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</si>
  <si>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</si>
  <si>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</si>
  <si>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</si>
  <si>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</si>
  <si>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</si>
  <si>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</si>
  <si>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</si>
  <si>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</si>
  <si>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</si>
  <si>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</si>
  <si>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</si>
  <si>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</si>
  <si>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</si>
  <si>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</si>
  <si>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</si>
  <si>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</si>
  <si>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</si>
  <si>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</si>
  <si>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</si>
  <si>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</si>
  <si>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</si>
  <si>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</si>
  <si>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</si>
  <si>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</si>
  <si>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</si>
  <si>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</si>
  <si>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</si>
  <si>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</si>
  <si>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</si>
  <si>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</si>
  <si>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</si>
  <si>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</si>
  <si>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</si>
  <si>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</si>
  <si>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</si>
  <si>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</si>
  <si>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</si>
  <si>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</si>
  <si>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</si>
  <si>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</si>
  <si>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</si>
  <si>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</si>
  <si>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</si>
  <si>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</si>
  <si>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</si>
  <si>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</si>
  <si>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</si>
  <si>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</si>
  <si>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</si>
  <si>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</si>
  <si>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</si>
  <si>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</si>
  <si>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</si>
  <si>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</si>
  <si>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</si>
  <si>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</si>
  <si>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</si>
  <si>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</si>
  <si>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</si>
  <si>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</si>
  <si>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</si>
  <si>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</si>
  <si>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</si>
  <si>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</si>
  <si>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</si>
  <si>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</si>
  <si>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</si>
  <si>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</si>
  <si>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</si>
  <si>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</si>
  <si>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</si>
  <si>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</si>
  <si>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</si>
  <si>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</si>
  <si>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</si>
  <si>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</si>
  <si>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</si>
  <si>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</si>
  <si>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</si>
  <si>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</si>
  <si>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</si>
  <si>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</si>
  <si>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</si>
  <si>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</si>
  <si>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</si>
  <si>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</si>
  <si>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</si>
  <si>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</si>
  <si>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</si>
  <si>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</si>
  <si>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</si>
  <si>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</si>
  <si>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</si>
  <si>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</si>
  <si>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</si>
  <si>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</si>
  <si>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</si>
  <si>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</si>
  <si>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</si>
  <si>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</si>
  <si>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</si>
  <si>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</si>
  <si>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</si>
  <si>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</si>
  <si>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</si>
  <si>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</si>
  <si>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</si>
  <si>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</si>
  <si>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</si>
  <si>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</si>
  <si>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</si>
  <si>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</si>
  <si>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</si>
  <si>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</si>
  <si>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</si>
  <si>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</si>
  <si>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</si>
  <si>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</si>
  <si>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</si>
  <si>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</si>
  <si>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</si>
  <si>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</si>
  <si>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</si>
  <si>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</si>
  <si>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</si>
  <si>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</si>
  <si>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</si>
  <si>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</si>
  <si>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</si>
  <si>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</si>
  <si>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</si>
  <si>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</si>
  <si>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</si>
  <si>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</si>
  <si>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</si>
  <si>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</si>
  <si>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</si>
  <si>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</si>
  <si>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</si>
  <si>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</si>
  <si>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</si>
  <si>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</si>
  <si>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</si>
  <si>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</si>
  <si>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</si>
  <si>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</si>
  <si>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</si>
  <si>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</si>
  <si>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</si>
  <si>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</si>
  <si>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</si>
  <si>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</si>
  <si>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</si>
  <si>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</si>
  <si>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</si>
  <si>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</si>
  <si>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</si>
  <si>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</si>
  <si>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</si>
  <si>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</si>
  <si>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</si>
  <si>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</si>
  <si>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</si>
  <si>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</si>
  <si>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</si>
  <si>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</si>
  <si>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</si>
  <si>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</si>
  <si>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</si>
  <si>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</si>
  <si>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</si>
  <si>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</si>
  <si>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</si>
  <si>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</si>
  <si>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</si>
  <si>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</si>
  <si>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</si>
  <si>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</si>
  <si>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</si>
  <si>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</si>
  <si>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</si>
  <si>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</si>
  <si>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</si>
  <si>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</si>
  <si>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</si>
  <si>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</si>
  <si>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</si>
  <si>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</si>
  <si>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</si>
  <si>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</si>
  <si>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</si>
  <si>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</si>
  <si>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</si>
  <si>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</si>
  <si>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</si>
  <si>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</si>
  <si>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</si>
  <si>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</si>
  <si>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</si>
  <si>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</si>
  <si>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</si>
  <si>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</si>
  <si>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</si>
  <si>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</si>
  <si>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</si>
  <si>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</si>
  <si>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</si>
  <si>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</si>
  <si>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</si>
  <si>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</si>
  <si>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</si>
  <si>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</si>
  <si>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</si>
  <si>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</si>
  <si>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</si>
  <si>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</si>
  <si>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</si>
  <si>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</si>
  <si>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</si>
  <si>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</si>
  <si>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</si>
  <si>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</si>
  <si>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</si>
  <si>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</si>
  <si>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</si>
  <si>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</si>
  <si>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</si>
  <si>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</si>
  <si>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</si>
  <si>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</si>
  <si>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</si>
  <si>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</si>
  <si>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</si>
  <si>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</si>
  <si>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</si>
  <si>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</si>
  <si>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</si>
  <si>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</si>
  <si>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</si>
  <si>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</si>
  <si>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</si>
  <si>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</si>
  <si>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</si>
  <si>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</si>
  <si>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</si>
  <si>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</si>
  <si>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</si>
  <si>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</si>
  <si>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</si>
  <si>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</si>
  <si>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</si>
  <si>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</si>
  <si>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</si>
  <si>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</si>
  <si>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</si>
  <si>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</si>
  <si>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</si>
  <si>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</si>
  <si>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</si>
  <si>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</si>
  <si>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</si>
  <si>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</si>
  <si>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</si>
  <si>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</si>
  <si>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</si>
  <si>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</si>
  <si>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</si>
  <si>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</si>
  <si>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</si>
  <si>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</si>
  <si>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</si>
  <si>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</si>
  <si>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</si>
  <si>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</si>
  <si>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</si>
  <si>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</si>
  <si>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</si>
  <si>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</si>
  <si>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</si>
  <si>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</si>
  <si>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</si>
  <si>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</si>
  <si>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</si>
  <si>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</si>
  <si>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</si>
  <si>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</si>
  <si>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</si>
  <si>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</si>
  <si>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</si>
  <si>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</si>
  <si>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</si>
  <si>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</si>
  <si>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</si>
  <si>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</si>
  <si>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</si>
  <si>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</si>
  <si>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</si>
  <si>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</si>
  <si>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</si>
  <si>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</si>
  <si>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</si>
  <si>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</si>
  <si>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</si>
  <si>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</si>
  <si>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</si>
  <si>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</si>
  <si>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</si>
  <si>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</si>
  <si>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</si>
  <si>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厚生労働省</t>
  </si>
  <si>
    <t>雇用環境・均等局</t>
    <phoneticPr fontId="5"/>
  </si>
  <si>
    <t>有期・短時間労働課</t>
    <phoneticPr fontId="5"/>
  </si>
  <si>
    <t>○</t>
  </si>
  <si>
    <t>-</t>
  </si>
  <si>
    <t>-</t>
    <phoneticPr fontId="5"/>
  </si>
  <si>
    <t>％</t>
    <phoneticPr fontId="5"/>
  </si>
  <si>
    <t>-</t>
    <phoneticPr fontId="5"/>
  </si>
  <si>
    <t>-</t>
    <phoneticPr fontId="5"/>
  </si>
  <si>
    <t>-</t>
    <phoneticPr fontId="5"/>
  </si>
  <si>
    <t>非正規雇用労働者（短時間労働者・有期雇用労働者・派遣労働者）の雇用の安定及び人材の育成・待遇の改善を図ること(Ⅳ－２－１)</t>
    <phoneticPr fontId="5"/>
  </si>
  <si>
    <t>非正規雇用労働者（短時間労働者・有期雇用労働者・派遣労働者）の雇用の安定及び人材の育成・待遇の改善を図ること(Ⅳ－２)</t>
    <phoneticPr fontId="5"/>
  </si>
  <si>
    <t>-</t>
    <phoneticPr fontId="5"/>
  </si>
  <si>
    <t>-</t>
    <phoneticPr fontId="5"/>
  </si>
  <si>
    <t>-</t>
    <phoneticPr fontId="5"/>
  </si>
  <si>
    <t>-</t>
    <phoneticPr fontId="5"/>
  </si>
  <si>
    <t>-</t>
    <phoneticPr fontId="5"/>
  </si>
  <si>
    <t>-</t>
    <phoneticPr fontId="5"/>
  </si>
  <si>
    <t>-</t>
    <phoneticPr fontId="5"/>
  </si>
  <si>
    <t>-</t>
    <phoneticPr fontId="5"/>
  </si>
  <si>
    <t>非正規雇用の労働者のキャリアアップ事業の実施</t>
    <phoneticPr fontId="5"/>
  </si>
  <si>
    <t>-</t>
    <phoneticPr fontId="5"/>
  </si>
  <si>
    <t>-</t>
    <phoneticPr fontId="5"/>
  </si>
  <si>
    <t>-</t>
    <phoneticPr fontId="5"/>
  </si>
  <si>
    <t>-</t>
    <phoneticPr fontId="5"/>
  </si>
  <si>
    <t>-</t>
    <phoneticPr fontId="5"/>
  </si>
  <si>
    <t>雇用安定等給付金</t>
    <rPh sb="0" eb="2">
      <t>コヨウ</t>
    </rPh>
    <rPh sb="2" eb="4">
      <t>アンテイ</t>
    </rPh>
    <rPh sb="4" eb="5">
      <t>ナド</t>
    </rPh>
    <rPh sb="5" eb="8">
      <t>キュウフキン</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</si>
  <si>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</si>
  <si>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</si>
  <si>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</si>
  <si>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ナド</t>
    </rPh>
    <rPh sb="3" eb="5">
      <t>リョヒ</t>
    </rPh>
    <phoneticPr fontId="5"/>
  </si>
  <si>
    <t>前年度にキャリアアップ計画書の確認を受けた事業所のうち、実際にキャリアアップの措置を講じた事業所の割合70%以上とする。</t>
    <phoneticPr fontId="5"/>
  </si>
  <si>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phoneticPr fontId="5"/>
  </si>
  <si>
    <t>厚生労働省雇用環境・均等局調べ</t>
    <phoneticPr fontId="5"/>
  </si>
  <si>
    <t>％</t>
    <phoneticPr fontId="5"/>
  </si>
  <si>
    <t>厚生労働省雇用環境・均等局調べ</t>
    <phoneticPr fontId="5"/>
  </si>
  <si>
    <t>人</t>
    <rPh sb="0" eb="1">
      <t>ヒト</t>
    </rPh>
    <phoneticPr fontId="5"/>
  </si>
  <si>
    <t>厚生労働省雇用環境・均等局調べ</t>
    <phoneticPr fontId="5"/>
  </si>
  <si>
    <t>事業所</t>
    <rPh sb="0" eb="3">
      <t>ジギョウショ</t>
    </rPh>
    <phoneticPr fontId="5"/>
  </si>
  <si>
    <t>-</t>
    <phoneticPr fontId="5"/>
  </si>
  <si>
    <t>％</t>
    <phoneticPr fontId="5"/>
  </si>
  <si>
    <t>-</t>
    <phoneticPr fontId="5"/>
  </si>
  <si>
    <t>助成金の支給決定金額</t>
    <phoneticPr fontId="5"/>
  </si>
  <si>
    <t>百万円</t>
    <rPh sb="0" eb="1">
      <t>ヒャク</t>
    </rPh>
    <rPh sb="1" eb="3">
      <t>マンエン</t>
    </rPh>
    <phoneticPr fontId="5"/>
  </si>
  <si>
    <t>キャリアアップ計画認定数</t>
    <phoneticPr fontId="5"/>
  </si>
  <si>
    <t>件</t>
    <rPh sb="0" eb="1">
      <t>ケン</t>
    </rPh>
    <phoneticPr fontId="5"/>
  </si>
  <si>
    <t>単位当たりコスト　X／Y
X：助成金の支給決定金額
Y：キャリアアップの取組が実施された労働者数及び事業所数</t>
    <phoneticPr fontId="5"/>
  </si>
  <si>
    <t>円／件</t>
  </si>
  <si>
    <t>X／Y</t>
  </si>
  <si>
    <t>74,940,473
千円
／153,592</t>
    <rPh sb="11" eb="13">
      <t>センエン</t>
    </rPh>
    <phoneticPr fontId="5"/>
  </si>
  <si>
    <t>-</t>
    <phoneticPr fontId="5"/>
  </si>
  <si>
    <t>-</t>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</si>
  <si>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rPh sb="0" eb="3">
      <t>ヒセイキ</t>
    </rPh>
    <rPh sb="3" eb="5">
      <t>コヨウ</t>
    </rPh>
    <rPh sb="5" eb="8">
      <t>ロウドウシャ</t>
    </rPh>
    <rPh sb="9" eb="12">
      <t>ロウドウシャ</t>
    </rPh>
    <rPh sb="12" eb="14">
      <t>ゼンタイ</t>
    </rPh>
    <rPh sb="15" eb="16">
      <t>ヤク</t>
    </rPh>
    <rPh sb="17" eb="18">
      <t>ワリ</t>
    </rPh>
    <rPh sb="19" eb="20">
      <t>タッ</t>
    </rPh>
    <rPh sb="22" eb="25">
      <t>ヒセイキ</t>
    </rPh>
    <rPh sb="25" eb="27">
      <t>コヨウ</t>
    </rPh>
    <rPh sb="27" eb="29">
      <t>タイサク</t>
    </rPh>
    <rPh sb="30" eb="32">
      <t>ジュウヨウ</t>
    </rPh>
    <rPh sb="33" eb="35">
      <t>カダイ</t>
    </rPh>
    <rPh sb="49" eb="51">
      <t>ザイセイ</t>
    </rPh>
    <rPh sb="51" eb="53">
      <t>キバン</t>
    </rPh>
    <rPh sb="54" eb="56">
      <t>ゼイジャク</t>
    </rPh>
    <rPh sb="57" eb="60">
      <t>ジギョウヌシ</t>
    </rPh>
    <rPh sb="66" eb="69">
      <t>ヒセイキ</t>
    </rPh>
    <rPh sb="69" eb="71">
      <t>コヨウ</t>
    </rPh>
    <rPh sb="71" eb="74">
      <t>ロウドウシャ</t>
    </rPh>
    <rPh sb="83" eb="84">
      <t>オコナ</t>
    </rPh>
    <rPh sb="90" eb="93">
      <t>ジョセイキン</t>
    </rPh>
    <rPh sb="98" eb="100">
      <t>トリクミ</t>
    </rPh>
    <rPh sb="101" eb="103">
      <t>シエン</t>
    </rPh>
    <rPh sb="108" eb="110">
      <t>ヒツヨウ</t>
    </rPh>
    <rPh sb="114" eb="117">
      <t>シャカイテキ</t>
    </rPh>
    <rPh sb="121" eb="122">
      <t>タカ</t>
    </rPh>
    <phoneticPr fontId="5"/>
  </si>
  <si>
    <t>非正規雇用対策は政府として重要な課題であり、全国一律に国が責任を持って行う必要がある。</t>
    <rPh sb="0" eb="3">
      <t>ヒセイキ</t>
    </rPh>
    <rPh sb="3" eb="5">
      <t>コヨウ</t>
    </rPh>
    <rPh sb="5" eb="7">
      <t>タイサク</t>
    </rPh>
    <rPh sb="8" eb="10">
      <t>セイフ</t>
    </rPh>
    <rPh sb="13" eb="15">
      <t>ジュウヨウ</t>
    </rPh>
    <rPh sb="16" eb="18">
      <t>カダイ</t>
    </rPh>
    <rPh sb="22" eb="24">
      <t>ゼンコク</t>
    </rPh>
    <rPh sb="24" eb="26">
      <t>イチリツ</t>
    </rPh>
    <rPh sb="27" eb="28">
      <t>クニ</t>
    </rPh>
    <rPh sb="29" eb="31">
      <t>セキニン</t>
    </rPh>
    <rPh sb="32" eb="33">
      <t>モ</t>
    </rPh>
    <rPh sb="35" eb="36">
      <t>オコナ</t>
    </rPh>
    <rPh sb="37" eb="39">
      <t>ヒツヨウ</t>
    </rPh>
    <phoneticPr fontId="5"/>
  </si>
  <si>
    <t>「働き方改革実行計画（平成29年3月28日働き方改革実現会議決定）」において、非正規雇用労働者の正社員化などキャリアアップの推進が盛り込まれており、優先度の高い事業である。</t>
    <rPh sb="1" eb="2">
      <t>ハタラ</t>
    </rPh>
    <rPh sb="3" eb="4">
      <t>カタ</t>
    </rPh>
    <rPh sb="4" eb="6">
      <t>カイカク</t>
    </rPh>
    <rPh sb="6" eb="8">
      <t>ジッコウ</t>
    </rPh>
    <rPh sb="8" eb="10">
      <t>ケイカク</t>
    </rPh>
    <rPh sb="11" eb="13">
      <t>ヘイセイ</t>
    </rPh>
    <rPh sb="15" eb="16">
      <t>ネン</t>
    </rPh>
    <rPh sb="17" eb="18">
      <t>ゲツ</t>
    </rPh>
    <rPh sb="20" eb="21">
      <t>ヒ</t>
    </rPh>
    <rPh sb="21" eb="22">
      <t>ハタラ</t>
    </rPh>
    <rPh sb="23" eb="24">
      <t>カタ</t>
    </rPh>
    <rPh sb="24" eb="26">
      <t>カイカク</t>
    </rPh>
    <rPh sb="26" eb="28">
      <t>ジツゲン</t>
    </rPh>
    <rPh sb="28" eb="30">
      <t>カイギ</t>
    </rPh>
    <rPh sb="30" eb="32">
      <t>ケッテイ</t>
    </rPh>
    <rPh sb="39" eb="42">
      <t>ヒセイキ</t>
    </rPh>
    <rPh sb="42" eb="44">
      <t>コヨウ</t>
    </rPh>
    <rPh sb="44" eb="47">
      <t>ロウドウシャ</t>
    </rPh>
    <rPh sb="48" eb="52">
      <t>セイシャインカ</t>
    </rPh>
    <rPh sb="62" eb="64">
      <t>スイシン</t>
    </rPh>
    <rPh sb="65" eb="66">
      <t>モ</t>
    </rPh>
    <rPh sb="67" eb="68">
      <t>コ</t>
    </rPh>
    <rPh sb="74" eb="77">
      <t>ユウセンド</t>
    </rPh>
    <rPh sb="78" eb="79">
      <t>タカ</t>
    </rPh>
    <rPh sb="80" eb="82">
      <t>ジギョウ</t>
    </rPh>
    <phoneticPr fontId="5"/>
  </si>
  <si>
    <t>無</t>
  </si>
  <si>
    <t>‐</t>
  </si>
  <si>
    <t>事業主が納付した雇用保険料を財源としており妥当である。</t>
    <rPh sb="0" eb="3">
      <t>ジギョウヌシ</t>
    </rPh>
    <rPh sb="4" eb="6">
      <t>ノウフ</t>
    </rPh>
    <rPh sb="8" eb="10">
      <t>コヨウ</t>
    </rPh>
    <rPh sb="10" eb="13">
      <t>ホケンリョウ</t>
    </rPh>
    <rPh sb="14" eb="16">
      <t>ザイゲン</t>
    </rPh>
    <rPh sb="21" eb="23">
      <t>ダトウ</t>
    </rPh>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</si>
  <si>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</si>
  <si>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全額が助成金及びその活用促進に必要な相談員経費やパンフレット経費に使われている。</t>
    <rPh sb="0" eb="2">
      <t>ゼンガク</t>
    </rPh>
    <rPh sb="3" eb="6">
      <t>ジョセイキン</t>
    </rPh>
    <rPh sb="6" eb="7">
      <t>オヨ</t>
    </rPh>
    <rPh sb="10" eb="12">
      <t>カツヨウ</t>
    </rPh>
    <rPh sb="12" eb="14">
      <t>ソクシン</t>
    </rPh>
    <rPh sb="15" eb="17">
      <t>ヒツヨウ</t>
    </rPh>
    <rPh sb="18" eb="21">
      <t>ソウダンイン</t>
    </rPh>
    <rPh sb="21" eb="23">
      <t>ケイヒ</t>
    </rPh>
    <rPh sb="30" eb="32">
      <t>ケイヒ</t>
    </rPh>
    <rPh sb="33" eb="34">
      <t>ツカ</t>
    </rPh>
    <phoneticPr fontId="5"/>
  </si>
  <si>
    <t>助成金周知用パンフレットの印刷については、一般競争契約によりコスト削減に努めている。また、支給事務の簡素化に取り組んでいる。</t>
    <rPh sb="0" eb="3">
      <t>ジョセイキン</t>
    </rPh>
    <rPh sb="3" eb="5">
      <t>シュウチ</t>
    </rPh>
    <rPh sb="5" eb="6">
      <t>ヨウ</t>
    </rPh>
    <rPh sb="13" eb="15">
      <t>インサツ</t>
    </rPh>
    <rPh sb="21" eb="23">
      <t>イッパン</t>
    </rPh>
    <rPh sb="23" eb="25">
      <t>キョウソウ</t>
    </rPh>
    <rPh sb="25" eb="27">
      <t>ケイヤク</t>
    </rPh>
    <rPh sb="33" eb="35">
      <t>サクゲン</t>
    </rPh>
    <rPh sb="36" eb="37">
      <t>ツト</t>
    </rPh>
    <rPh sb="45" eb="47">
      <t>シキュウ</t>
    </rPh>
    <rPh sb="47" eb="49">
      <t>ジム</t>
    </rPh>
    <rPh sb="50" eb="52">
      <t>カンソ</t>
    </rPh>
    <rPh sb="52" eb="53">
      <t>カ</t>
    </rPh>
    <rPh sb="54" eb="55">
      <t>ト</t>
    </rPh>
    <rPh sb="56" eb="57">
      <t>ク</t>
    </rPh>
    <phoneticPr fontId="5"/>
  </si>
  <si>
    <t>本省ではなく、都道府県労働局が事業の主体となることにより、効率的な審査・支給事務を実施することが可能となっている。</t>
    <phoneticPr fontId="5"/>
  </si>
  <si>
    <t>「フリーター等支援事業」（所管：人材開発統括官）は、職業紹介等により非正規の求職者を就職支援し、正規化等をめざすものであるのに対し、本事業は同一事業所内で在職者の正規雇用化等をめざすものである。</t>
    <phoneticPr fontId="5"/>
  </si>
  <si>
    <t>フリーター等支援事業</t>
    <phoneticPr fontId="5"/>
  </si>
  <si>
    <t>新25-0063</t>
    <phoneticPr fontId="5"/>
  </si>
  <si>
    <t>新25-050</t>
    <phoneticPr fontId="5"/>
  </si>
  <si>
    <t>578</t>
    <phoneticPr fontId="5"/>
  </si>
  <si>
    <t>581</t>
    <phoneticPr fontId="5"/>
  </si>
  <si>
    <t>571</t>
    <phoneticPr fontId="5"/>
  </si>
  <si>
    <t>564</t>
    <phoneticPr fontId="5"/>
  </si>
  <si>
    <t>助成金</t>
    <rPh sb="0" eb="3">
      <t>ジョセイキン</t>
    </rPh>
    <phoneticPr fontId="5"/>
  </si>
  <si>
    <t>人件費</t>
    <rPh sb="0" eb="3">
      <t>ジンケンヒ</t>
    </rPh>
    <phoneticPr fontId="5"/>
  </si>
  <si>
    <t>物品購入費</t>
    <rPh sb="0" eb="2">
      <t>ブッピン</t>
    </rPh>
    <rPh sb="2" eb="4">
      <t>コウニュウ</t>
    </rPh>
    <rPh sb="4" eb="5">
      <t>ヒ</t>
    </rPh>
    <phoneticPr fontId="5"/>
  </si>
  <si>
    <t>旅費</t>
    <rPh sb="0" eb="2">
      <t>リョヒ</t>
    </rPh>
    <phoneticPr fontId="5"/>
  </si>
  <si>
    <t>キャリアアップ助成金の支給</t>
    <rPh sb="7" eb="10">
      <t>ジョセイキン</t>
    </rPh>
    <rPh sb="11" eb="13">
      <t>シキュウ</t>
    </rPh>
    <phoneticPr fontId="5"/>
  </si>
  <si>
    <t>事業主支援アドバイザーに対する謝金等</t>
    <rPh sb="0" eb="3">
      <t>ジギョウヌシ</t>
    </rPh>
    <rPh sb="3" eb="5">
      <t>シエン</t>
    </rPh>
    <rPh sb="12" eb="13">
      <t>タイ</t>
    </rPh>
    <rPh sb="15" eb="17">
      <t>シャキン</t>
    </rPh>
    <rPh sb="17" eb="18">
      <t>トウ</t>
    </rPh>
    <phoneticPr fontId="5"/>
  </si>
  <si>
    <t>上記アドバイザーの活動に係る消耗品費等</t>
    <rPh sb="0" eb="2">
      <t>ジョウキ</t>
    </rPh>
    <rPh sb="9" eb="11">
      <t>カツドウ</t>
    </rPh>
    <rPh sb="12" eb="13">
      <t>カカ</t>
    </rPh>
    <rPh sb="14" eb="17">
      <t>ショウモウヒン</t>
    </rPh>
    <rPh sb="17" eb="18">
      <t>ヒ</t>
    </rPh>
    <rPh sb="18" eb="19">
      <t>トウ</t>
    </rPh>
    <phoneticPr fontId="5"/>
  </si>
  <si>
    <t>上記アドバイザーの活動に係る旅費等</t>
    <rPh sb="0" eb="2">
      <t>ジョウキ</t>
    </rPh>
    <rPh sb="9" eb="11">
      <t>カツドウ</t>
    </rPh>
    <rPh sb="12" eb="13">
      <t>カカ</t>
    </rPh>
    <rPh sb="14" eb="16">
      <t>リョヒ</t>
    </rPh>
    <rPh sb="16" eb="17">
      <t>トウ</t>
    </rPh>
    <phoneticPr fontId="5"/>
  </si>
  <si>
    <t>B.Ａ事業所</t>
    <phoneticPr fontId="5"/>
  </si>
  <si>
    <t>キャリアアップ助成金</t>
    <phoneticPr fontId="5"/>
  </si>
  <si>
    <t>パンフレットの印刷</t>
    <phoneticPr fontId="5"/>
  </si>
  <si>
    <t>印刷製本費</t>
    <phoneticPr fontId="5"/>
  </si>
  <si>
    <t>キャリアアップ助成金の支給等</t>
    <rPh sb="7" eb="10">
      <t>ジョセイキン</t>
    </rPh>
    <rPh sb="11" eb="13">
      <t>シキュウ</t>
    </rPh>
    <rPh sb="13" eb="14">
      <t>ナド</t>
    </rPh>
    <phoneticPr fontId="5"/>
  </si>
  <si>
    <t>-</t>
    <phoneticPr fontId="5"/>
  </si>
  <si>
    <t>-</t>
    <phoneticPr fontId="5"/>
  </si>
  <si>
    <t>-</t>
    <phoneticPr fontId="5"/>
  </si>
  <si>
    <t>Ａ事業所</t>
    <rPh sb="1" eb="3">
      <t>ジギョウ</t>
    </rPh>
    <rPh sb="3" eb="4">
      <t>ショ</t>
    </rPh>
    <phoneticPr fontId="5"/>
  </si>
  <si>
    <t>Ｂ事業所</t>
    <rPh sb="1" eb="3">
      <t>ジギョウ</t>
    </rPh>
    <rPh sb="3" eb="4">
      <t>ショ</t>
    </rPh>
    <phoneticPr fontId="5"/>
  </si>
  <si>
    <t>Ｃ事業所</t>
    <rPh sb="1" eb="3">
      <t>ジギョウ</t>
    </rPh>
    <rPh sb="3" eb="4">
      <t>ショ</t>
    </rPh>
    <phoneticPr fontId="5"/>
  </si>
  <si>
    <t>Ｄ事業所</t>
    <rPh sb="1" eb="3">
      <t>ジギョウ</t>
    </rPh>
    <rPh sb="3" eb="4">
      <t>ショ</t>
    </rPh>
    <phoneticPr fontId="5"/>
  </si>
  <si>
    <t>Ｅ事業所</t>
    <rPh sb="1" eb="3">
      <t>ジギョウ</t>
    </rPh>
    <rPh sb="3" eb="4">
      <t>ショ</t>
    </rPh>
    <phoneticPr fontId="5"/>
  </si>
  <si>
    <t>Ｆ事業所</t>
    <rPh sb="1" eb="3">
      <t>ジギョウ</t>
    </rPh>
    <rPh sb="3" eb="4">
      <t>ショ</t>
    </rPh>
    <phoneticPr fontId="5"/>
  </si>
  <si>
    <t>Ｇ事業所</t>
    <rPh sb="1" eb="3">
      <t>ジギョウ</t>
    </rPh>
    <rPh sb="3" eb="4">
      <t>ショ</t>
    </rPh>
    <phoneticPr fontId="5"/>
  </si>
  <si>
    <t>Ｈ事業所</t>
    <rPh sb="1" eb="3">
      <t>ジギョウ</t>
    </rPh>
    <rPh sb="3" eb="4">
      <t>ショ</t>
    </rPh>
    <phoneticPr fontId="5"/>
  </si>
  <si>
    <t>Ｉ事業所</t>
    <rPh sb="1" eb="3">
      <t>ジギョウ</t>
    </rPh>
    <rPh sb="3" eb="4">
      <t>ショ</t>
    </rPh>
    <phoneticPr fontId="5"/>
  </si>
  <si>
    <t>Ｊ事業所</t>
    <rPh sb="1" eb="3">
      <t>ジギョウ</t>
    </rPh>
    <rPh sb="3" eb="4">
      <t>ショ</t>
    </rPh>
    <phoneticPr fontId="5"/>
  </si>
  <si>
    <t>キャリアアップ助成金</t>
    <rPh sb="7" eb="10">
      <t>ジョセイキン</t>
    </rPh>
    <phoneticPr fontId="5"/>
  </si>
  <si>
    <t>-</t>
    <phoneticPr fontId="5"/>
  </si>
  <si>
    <t>-</t>
    <phoneticPr fontId="5"/>
  </si>
  <si>
    <t>-</t>
    <phoneticPr fontId="5"/>
  </si>
  <si>
    <t>パンフレットの印刷</t>
    <rPh sb="7" eb="9">
      <t>インサツ</t>
    </rPh>
    <phoneticPr fontId="5"/>
  </si>
  <si>
    <t>パンフレットの発送</t>
    <rPh sb="7" eb="9">
      <t>ハッソウ</t>
    </rPh>
    <phoneticPr fontId="5"/>
  </si>
  <si>
    <t>「ニッポン一億総活躍プラン」（平成28年6月2日閣議決定）
「働き方改革実行計画」（平成29年3月28日　働き方改革実現会議決定）
「未来投資戦略2018」 （平成30年6月15日閣議決定）
「就職氷河期世代支援に関する行動計画2019」（令和元年12月23日就職氷河期世代支援の推進関する関係府省会議決定）</t>
    <rPh sb="120" eb="122">
      <t>レイワ</t>
    </rPh>
    <rPh sb="122" eb="124">
      <t>ガンネン</t>
    </rPh>
    <rPh sb="126" eb="127">
      <t>ガツ</t>
    </rPh>
    <rPh sb="129" eb="130">
      <t>ニチ</t>
    </rPh>
    <rPh sb="130" eb="132">
      <t>シュウショク</t>
    </rPh>
    <rPh sb="132" eb="135">
      <t>ヒョウガキ</t>
    </rPh>
    <rPh sb="135" eb="137">
      <t>セダイ</t>
    </rPh>
    <rPh sb="137" eb="139">
      <t>シエン</t>
    </rPh>
    <rPh sb="140" eb="142">
      <t>スイシン</t>
    </rPh>
    <rPh sb="142" eb="143">
      <t>カン</t>
    </rPh>
    <rPh sb="145" eb="147">
      <t>カンケイ</t>
    </rPh>
    <rPh sb="147" eb="149">
      <t>フショウ</t>
    </rPh>
    <rPh sb="149" eb="151">
      <t>カイギ</t>
    </rPh>
    <rPh sb="151" eb="153">
      <t>ケッテイ</t>
    </rPh>
    <phoneticPr fontId="5"/>
  </si>
  <si>
    <t>有期雇用労働者等の雇用管理の改善を行う「キャリアアップ管理者」を事業所内に配置し、且つ、「キャリアアップ計画」の認定を受けた事業主に対して、当該キャリアアップ計画に基づき、有期雇用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rPh sb="2" eb="4">
      <t>コヨウ</t>
    </rPh>
    <rPh sb="88" eb="90">
      <t>コヨウ</t>
    </rPh>
    <phoneticPr fontId="5"/>
  </si>
  <si>
    <t>有期雇用労働者等から正規雇用労働者等（※）に転換した労働者の数、136,000人以上
※　正規雇用労働者及び多様な正社員を指す。</t>
    <rPh sb="2" eb="4">
      <t>コヨウ</t>
    </rPh>
    <phoneticPr fontId="5"/>
  </si>
  <si>
    <t>有期雇用労働者等から正規雇用労働者等に転換した労働者の数</t>
    <rPh sb="2" eb="4">
      <t>コヨウ</t>
    </rPh>
    <phoneticPr fontId="5"/>
  </si>
  <si>
    <t>有期雇用労働者等の処遇改善に取り組んだ事業所数4,100事業所以上</t>
    <rPh sb="2" eb="4">
      <t>コヨウ</t>
    </rPh>
    <phoneticPr fontId="5"/>
  </si>
  <si>
    <t>有期雇用労働者等の処遇改善に取り組んだ事業所数</t>
    <rPh sb="2" eb="4">
      <t>コヨウ</t>
    </rPh>
    <phoneticPr fontId="5"/>
  </si>
  <si>
    <t>△</t>
  </si>
  <si>
    <t>三松堂印刷株式会社</t>
    <rPh sb="0" eb="1">
      <t>サン</t>
    </rPh>
    <rPh sb="1" eb="2">
      <t>マツ</t>
    </rPh>
    <rPh sb="2" eb="3">
      <t>ドウ</t>
    </rPh>
    <rPh sb="3" eb="5">
      <t>インサツ</t>
    </rPh>
    <rPh sb="5" eb="9">
      <t>カブシキガイシャ</t>
    </rPh>
    <phoneticPr fontId="5"/>
  </si>
  <si>
    <t>株式会社オリエンタル物流</t>
    <rPh sb="0" eb="4">
      <t>カブシキガイシャ</t>
    </rPh>
    <rPh sb="10" eb="12">
      <t>ブツリュウ</t>
    </rPh>
    <phoneticPr fontId="5"/>
  </si>
  <si>
    <t>580</t>
    <phoneticPr fontId="5"/>
  </si>
  <si>
    <t>A.東京労働局</t>
    <rPh sb="2" eb="4">
      <t>トウキョウ</t>
    </rPh>
    <rPh sb="4" eb="6">
      <t>ロウドウ</t>
    </rPh>
    <rPh sb="6" eb="7">
      <t>キョク</t>
    </rPh>
    <phoneticPr fontId="5"/>
  </si>
  <si>
    <t>助成金の支給決定金額については、平成30年度4月からの支給要件の厳格化によって、申請件数が前年同期と比べ大幅に減少（※）したため、見込みを下回る結果となった。
キャリアアップ計画認定数については見込み以上の成果を上げている。
※平成30年12月～令和元年11月の前年同月比では申請件数が２割以上減少</t>
    <rPh sb="65" eb="67">
      <t>ミコ</t>
    </rPh>
    <rPh sb="69" eb="71">
      <t>シタマワ</t>
    </rPh>
    <rPh sb="72" eb="74">
      <t>ケッカ</t>
    </rPh>
    <rPh sb="87" eb="89">
      <t>ケイカク</t>
    </rPh>
    <rPh sb="89" eb="91">
      <t>ニンテイ</t>
    </rPh>
    <rPh sb="91" eb="92">
      <t>スウ</t>
    </rPh>
    <rPh sb="97" eb="99">
      <t>ミコ</t>
    </rPh>
    <rPh sb="100" eb="102">
      <t>イジョウ</t>
    </rPh>
    <rPh sb="103" eb="105">
      <t>セイカ</t>
    </rPh>
    <rPh sb="106" eb="107">
      <t>ア</t>
    </rPh>
    <phoneticPr fontId="5"/>
  </si>
  <si>
    <t>執行実績を踏まえ適正な予算配分を行っていくとともに、非正規雇用労働者の正社員化、処遇改善のための支援策として周知啓発を行い、更なる活用促進を図っていく。</t>
    <phoneticPr fontId="5"/>
  </si>
  <si>
    <t>有期雇用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rPh sb="2" eb="4">
      <t>コヨウ</t>
    </rPh>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</si>
  <si>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に対して実態やニーズに応じた助言・支援等を行うことで、有期雇用労働者、短時間労働者、派遣労働者といった非正規雇用労働者の企業内でのキャリアアップ等を促進するという施策目標の実現に資するものである。</t>
    <rPh sb="119" eb="121">
      <t>コヨウ</t>
    </rPh>
    <phoneticPr fontId="5"/>
  </si>
  <si>
    <t>-</t>
    <phoneticPr fontId="5"/>
  </si>
  <si>
    <t>キャリアアップ助成金の支給を受けた事業主へのアンケート調査を実施し、当該助成金制度が契機となり、非正規雇用労働者のキャリアアップの促進が図られたと回答した割合を90％以上。</t>
    <phoneticPr fontId="5"/>
  </si>
  <si>
    <t>キャリアアップ助成金の支給を受けた事業主へのアンケート調査を実施し、当該助成金制度が契機となり、非正規雇用労働者のキャリアアップの促進が図られたと回答した割合。
（当該助成金制度により非正規雇用労働者のキャリアアップの促進が図られたと回答した事業主／キャリアアップ助成金受給事業主）</t>
    <phoneticPr fontId="5"/>
  </si>
  <si>
    <t>助成金周知用パンフレットの印刷等については、一般競争入札を実施している。</t>
    <rPh sb="26" eb="28">
      <t>ニュウサツ</t>
    </rPh>
    <phoneticPr fontId="5"/>
  </si>
  <si>
    <t>点検対象外</t>
    <rPh sb="0" eb="5">
      <t>テンケンタイショウガイ</t>
    </rPh>
    <phoneticPr fontId="5"/>
  </si>
  <si>
    <t>有期・短時間労働課長
牧野 利香</t>
    <phoneticPr fontId="5"/>
  </si>
  <si>
    <t>-</t>
    <phoneticPr fontId="5"/>
  </si>
  <si>
    <t>66,779,037
千円
／143,166</t>
    <phoneticPr fontId="5"/>
  </si>
  <si>
    <t>キャリアアップ助成金における有期雇用契約労働者等から正規雇用労働者等に転換した労働者の数
（アウトカム）</t>
    <phoneticPr fontId="5"/>
  </si>
  <si>
    <t>キャリアアップ計画の認定数
（アウトプット）</t>
    <phoneticPr fontId="5"/>
  </si>
  <si>
    <t>120,136,340千円
/298,903</t>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</si>
  <si>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</si>
  <si>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</si>
  <si>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兵庫労働局</t>
    <rPh sb="0" eb="2">
      <t>ヒョウゴ</t>
    </rPh>
    <rPh sb="2" eb="4">
      <t>ロウドウ</t>
    </rPh>
    <rPh sb="4" eb="5">
      <t>キョク</t>
    </rPh>
    <phoneticPr fontId="5"/>
  </si>
  <si>
    <t>福岡労働局</t>
    <rPh sb="0" eb="2">
      <t>フクオカ</t>
    </rPh>
    <rPh sb="2" eb="4">
      <t>ロウドウ</t>
    </rPh>
    <rPh sb="4" eb="5">
      <t>キョク</t>
    </rPh>
    <phoneticPr fontId="5"/>
  </si>
  <si>
    <t>神奈川労働局</t>
    <rPh sb="0" eb="3">
      <t>カナガワ</t>
    </rPh>
    <rPh sb="3" eb="5">
      <t>ロウドウ</t>
    </rPh>
    <rPh sb="5" eb="6">
      <t>キョク</t>
    </rPh>
    <phoneticPr fontId="5"/>
  </si>
  <si>
    <t>京都労働局</t>
    <rPh sb="0" eb="2">
      <t>キョウト</t>
    </rPh>
    <rPh sb="2" eb="4">
      <t>ロウドウ</t>
    </rPh>
    <rPh sb="4" eb="5">
      <t>キョク</t>
    </rPh>
    <phoneticPr fontId="5"/>
  </si>
  <si>
    <t>北海道労働局</t>
    <rPh sb="0" eb="3">
      <t>ホッカイドウ</t>
    </rPh>
    <rPh sb="3" eb="5">
      <t>ロウドウ</t>
    </rPh>
    <rPh sb="5" eb="6">
      <t>キョク</t>
    </rPh>
    <phoneticPr fontId="5"/>
  </si>
  <si>
    <t>静岡労働局</t>
    <rPh sb="0" eb="2">
      <t>シズオカ</t>
    </rPh>
    <rPh sb="2" eb="4">
      <t>ロウドウ</t>
    </rPh>
    <rPh sb="4" eb="5">
      <t>キョク</t>
    </rPh>
    <phoneticPr fontId="5"/>
  </si>
  <si>
    <t>千葉労働局</t>
    <rPh sb="0" eb="2">
      <t>チバ</t>
    </rPh>
    <rPh sb="2" eb="4">
      <t>ロウドウ</t>
    </rPh>
    <rPh sb="4" eb="5">
      <t>キョク</t>
    </rPh>
    <phoneticPr fontId="5"/>
  </si>
  <si>
    <t>愛知労働局</t>
    <rPh sb="0" eb="2">
      <t>アイチ</t>
    </rPh>
    <rPh sb="2" eb="4">
      <t>ロウドウ</t>
    </rPh>
    <rPh sb="4" eb="5">
      <t>キョク</t>
    </rPh>
    <phoneticPr fontId="5"/>
  </si>
  <si>
    <t>85,801,420
千円
／179,194</t>
    <rPh sb="11" eb="12">
      <t>セン</t>
    </rPh>
    <rPh sb="12" eb="13">
      <t>エン</t>
    </rPh>
    <phoneticPr fontId="5"/>
  </si>
  <si>
    <t>有期雇用労働者等から正規雇用労働者等に転換した労働者の数については、平成30年度４月からの支給要件の厳格化によって、申請件数が前年同期と比べ大幅に減少（※）したため、目標は未達成となった。
その他の成果実績については、全て目標を上回っており、目標に見合った成果を上げている。
※平成30年12月～令和元年11月の前年同月比では申請件数が２割以上減少</t>
    <rPh sb="97" eb="98">
      <t>ホカ</t>
    </rPh>
    <rPh sb="99" eb="101">
      <t>セイカ</t>
    </rPh>
    <rPh sb="101" eb="103">
      <t>ジッセキ</t>
    </rPh>
    <rPh sb="109" eb="110">
      <t>スベ</t>
    </rPh>
    <rPh sb="111" eb="113">
      <t>モクヒョウ</t>
    </rPh>
    <rPh sb="114" eb="116">
      <t>ウワマワ</t>
    </rPh>
    <rPh sb="121" eb="123">
      <t>モクヒョウ</t>
    </rPh>
    <rPh sb="124" eb="126">
      <t>ミア</t>
    </rPh>
    <rPh sb="128" eb="130">
      <t>セイカ</t>
    </rPh>
    <rPh sb="131" eb="132">
      <t>ア</t>
    </rPh>
    <phoneticPr fontId="5"/>
  </si>
  <si>
    <t>　令和元年度実績（有期雇用労働者等から正規雇用労働者等へに転換した労働者の数及び助成金の支給決定金額）については、要件厳格化の影響によって、目標を下回ってはいるものの、平成31年度にキャリアアップ計画の確認を受けた事業所数は約41,000事業所（25年度約16,000事業所、26年度約34,000事業所、27年度約41,000事業所、28年度約47,000事業所、29年度約51,000事業所、30年度約41,000事業所）と前年度とほぼ同数であったが、計画の確認を受け翌年度までにキャリアアップの措置を講じた事業所も約12,000事業所（平成25年度計画分）から約28,000事業所（平成30年度計画分）と増加しており、事業主支援アドバイザーによる事業主への支援の結果も引き続き現れてきている。さらに、本助成金による正規雇用等転換者数は平成31年度約112,000人と平成26年度の約8,000人から約14倍の増加となっており、非正規雇用労働者のキャリアアップに向けた有効な手段となってきている。</t>
    <rPh sb="1" eb="3">
      <t>レイワ</t>
    </rPh>
    <rPh sb="3" eb="5">
      <t>ガンネン</t>
    </rPh>
    <rPh sb="5" eb="6">
      <t>ド</t>
    </rPh>
    <rPh sb="6" eb="8">
      <t>ジッセキ</t>
    </rPh>
    <rPh sb="9" eb="11">
      <t>ユウキ</t>
    </rPh>
    <rPh sb="11" eb="13">
      <t>コヨウ</t>
    </rPh>
    <rPh sb="13" eb="16">
      <t>ロウドウシャ</t>
    </rPh>
    <rPh sb="16" eb="17">
      <t>トウ</t>
    </rPh>
    <rPh sb="19" eb="21">
      <t>セイキ</t>
    </rPh>
    <rPh sb="21" eb="23">
      <t>コヨウ</t>
    </rPh>
    <rPh sb="23" eb="26">
      <t>ロウドウシャ</t>
    </rPh>
    <rPh sb="26" eb="27">
      <t>トウ</t>
    </rPh>
    <rPh sb="29" eb="31">
      <t>テンカン</t>
    </rPh>
    <rPh sb="33" eb="36">
      <t>ロウドウシャ</t>
    </rPh>
    <rPh sb="37" eb="38">
      <t>カズ</t>
    </rPh>
    <rPh sb="38" eb="39">
      <t>オヨ</t>
    </rPh>
    <rPh sb="40" eb="43">
      <t>ジョセイキン</t>
    </rPh>
    <rPh sb="44" eb="46">
      <t>シキュウ</t>
    </rPh>
    <rPh sb="46" eb="48">
      <t>ケッテイ</t>
    </rPh>
    <rPh sb="48" eb="50">
      <t>キンガク</t>
    </rPh>
    <rPh sb="57" eb="59">
      <t>ヨウケン</t>
    </rPh>
    <rPh sb="59" eb="62">
      <t>ゲンカクカ</t>
    </rPh>
    <rPh sb="63" eb="65">
      <t>エイキョウ</t>
    </rPh>
    <rPh sb="70" eb="72">
      <t>モクヒョウ</t>
    </rPh>
    <rPh sb="73" eb="75">
      <t>シタマワ</t>
    </rPh>
    <rPh sb="112" eb="113">
      <t>ヤク</t>
    </rPh>
    <rPh sb="200" eb="202">
      <t>ネンド</t>
    </rPh>
    <rPh sb="202" eb="203">
      <t>ヤク</t>
    </rPh>
    <rPh sb="209" eb="212">
      <t>ジギョウショ</t>
    </rPh>
    <rPh sb="220" eb="222">
      <t>ドウスウ</t>
    </rPh>
    <rPh sb="402" eb="403">
      <t>ヤク</t>
    </rPh>
    <phoneticPr fontId="5"/>
  </si>
  <si>
    <t>支給要件の厳格化によって、支給見込み額を下回ったため。</t>
    <rPh sb="0" eb="2">
      <t>シキュウ</t>
    </rPh>
    <rPh sb="2" eb="4">
      <t>ヨウケン</t>
    </rPh>
    <rPh sb="5" eb="8">
      <t>ゲンカクカ</t>
    </rPh>
    <rPh sb="13" eb="15">
      <t>シキュウ</t>
    </rPh>
    <rPh sb="15" eb="17">
      <t>ミコ</t>
    </rPh>
    <rPh sb="18" eb="19">
      <t>ガク</t>
    </rPh>
    <rPh sb="20" eb="22">
      <t>シタマワ</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</si>
  <si>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0" eb="2">
      <t>セイカ</t>
    </rPh>
    <rPh sb="5" eb="7">
      <t>モクヒョウ</t>
    </rPh>
    <rPh sb="14" eb="15">
      <t>オヨ</t>
    </rPh>
    <rPh sb="92" eb="95">
      <t>シッコウリツ</t>
    </rPh>
    <rPh sb="96" eb="98">
      <t>カンアン</t>
    </rPh>
    <rPh sb="100" eb="102">
      <t>セキサン</t>
    </rPh>
    <rPh sb="103" eb="105">
      <t>ミナオ</t>
    </rPh>
    <rPh sb="106" eb="108">
      <t>ジギョウ</t>
    </rPh>
    <rPh sb="108" eb="110">
      <t>ナイヨウ</t>
    </rPh>
    <rPh sb="111" eb="113">
      <t>セイサ</t>
    </rPh>
    <rPh sb="115" eb="118">
      <t>ヨサンガク</t>
    </rPh>
    <rPh sb="119" eb="121">
      <t>シュクゲン</t>
    </rPh>
    <rPh sb="125" eb="127">
      <t>ケントウ</t>
    </rPh>
    <phoneticPr fontId="1"/>
  </si>
  <si>
    <t>縮減</t>
  </si>
  <si>
    <t>成果実績（有期雇用労働者等から正規雇用労働者等に転換した労働者の数）が目標を下回った要因は、平成30年度４月からの支給要件の厳格化による申請件数の落ち込みを考慮できていなかったことによるものであり、３年度概算要求においては、当該要件によって申請件数の減少の影響を受けた元年度実績を踏まえ、適正な予算規模に縮減している。</t>
    <rPh sb="0" eb="2">
      <t>セイカ</t>
    </rPh>
    <rPh sb="2" eb="4">
      <t>ジッセキ</t>
    </rPh>
    <rPh sb="35" eb="37">
      <t>モクヒョウ</t>
    </rPh>
    <rPh sb="38" eb="40">
      <t>シタマワ</t>
    </rPh>
    <rPh sb="42" eb="44">
      <t>ヨウイン</t>
    </rPh>
    <rPh sb="100" eb="102">
      <t>ネンド</t>
    </rPh>
    <rPh sb="102" eb="104">
      <t>ガイサン</t>
    </rPh>
    <rPh sb="104" eb="106">
      <t>ヨウキュウ</t>
    </rPh>
    <rPh sb="134" eb="137">
      <t>ガンネンド</t>
    </rPh>
    <rPh sb="137" eb="139">
      <t>ジッセキ</t>
    </rPh>
    <rPh sb="140" eb="141">
      <t>フ</t>
    </rPh>
    <rPh sb="144" eb="146">
      <t>テキセイ</t>
    </rPh>
    <rPh sb="147" eb="149">
      <t>ヨサン</t>
    </rPh>
    <rPh sb="149" eb="151">
      <t>キボ</t>
    </rPh>
    <rPh sb="152" eb="154">
      <t>シュクゲン</t>
    </rPh>
    <phoneticPr fontId="5"/>
  </si>
  <si>
    <t xml:space="preserve">雇用保険法第62条第１項第６号並びに第63条第１項第１号、第４号、第５号及び第７号
雇用保険法施行規則第118条の２及び附則第17条の２の７並びに附則第17条の３
</t>
    <phoneticPr fontId="5"/>
  </si>
  <si>
    <t>C.三松堂印刷株式会社</t>
    <phoneticPr fontId="5"/>
  </si>
  <si>
    <t>-</t>
    <phoneticPr fontId="5"/>
  </si>
  <si>
    <t>・令和元年度の支給実績を踏まえ、支給件数及び支給人数を見直したことによる減
・諸謝金等の単価置き換えによる増</t>
    <rPh sb="1" eb="3">
      <t>レイワ</t>
    </rPh>
    <rPh sb="3" eb="5">
      <t>ガンネン</t>
    </rPh>
    <rPh sb="5" eb="6">
      <t>ド</t>
    </rPh>
    <rPh sb="7" eb="9">
      <t>シキュウ</t>
    </rPh>
    <rPh sb="9" eb="11">
      <t>ジッセキ</t>
    </rPh>
    <rPh sb="12" eb="13">
      <t>フ</t>
    </rPh>
    <rPh sb="16" eb="18">
      <t>シキュウ</t>
    </rPh>
    <rPh sb="18" eb="20">
      <t>ケンスウ</t>
    </rPh>
    <rPh sb="20" eb="21">
      <t>オヨ</t>
    </rPh>
    <rPh sb="22" eb="24">
      <t>シキュウ</t>
    </rPh>
    <rPh sb="24" eb="26">
      <t>ニンズウ</t>
    </rPh>
    <rPh sb="27" eb="29">
      <t>ミナオ</t>
    </rPh>
    <rPh sb="36" eb="37">
      <t>ゲン</t>
    </rPh>
    <rPh sb="39" eb="42">
      <t>ショシャキン</t>
    </rPh>
    <rPh sb="42" eb="43">
      <t>トウ</t>
    </rPh>
    <rPh sb="44" eb="46">
      <t>タンカ</t>
    </rPh>
    <rPh sb="46" eb="47">
      <t>オ</t>
    </rPh>
    <rPh sb="48" eb="49">
      <t>カ</t>
    </rPh>
    <rPh sb="53" eb="54">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</si>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</sst>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50800</xdr:colOff>
      <xdr:row>745</xdr:row>
      <xdr:rowOff>232205</xdr:rowOff>
    </xdr:from>
    <xdr:to>
      <xdr:col>33</xdr:col>
      <xdr:colOff>128030</xdr:colOff>
      <xdr:row>745</xdr:row>
      <xdr:rowOff>232376</xdr:rowOff>
    </xdr:to>
    <xdr:cxnSp macro="">
      <xdr:nvCxnSpPr>
        <xdr:cNvPr id="10" name="直線コネクタ 9"/>
        <xdr:cNvCxnSpPr/>
      </xdr:nvCxnSpPr>
      <xdr:spPr>
        <a:xfrm>
          <a:off x="5740400" y="56861505"/>
          <a:ext cx="1093230" cy="171"/>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102287</xdr:colOff>
      <xdr:row>741</xdr:row>
      <xdr:rowOff>89758</xdr:rowOff>
    </xdr:from>
    <xdr:to>
      <xdr:col>42</xdr:col>
      <xdr:colOff>110331</xdr:colOff>
      <xdr:row>759</xdr:row>
      <xdr:rowOff>558800</xdr:rowOff>
    </xdr:to>
    <xdr:grpSp>
      <xdr:nvGrpSpPr>
        <xdr:cNvPr id="23" name="グループ化 22"/>
        <xdr:cNvGrpSpPr/>
      </xdr:nvGrpSpPr>
      <xdr:grpSpPr>
        <a:xfrm>
          <a:off x="2134287" y="58141458"/>
          <a:ext cx="6510444" cy="7504842"/>
          <a:chOff x="2100259" y="54697313"/>
          <a:chExt cx="7195441" cy="7691437"/>
        </a:xfrm>
      </xdr:grpSpPr>
      <xdr:sp macro="" textlink="">
        <xdr:nvSpPr>
          <xdr:cNvPr id="24" name="正方形/長方形 23"/>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25" name="正方形/長方形 24"/>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６９</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３６１百万円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6" name="正方形/長方形 25"/>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27" name="正方形/長方形 26"/>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28" name="直線矢印コネクタ 27"/>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29" name="直線矢印コネクタ 28"/>
          <xdr:cNvCxnSpPr>
            <a:stCxn id="27"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30" name="正方形/長方形 29"/>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1" name="直線矢印コネクタ 30"/>
          <xdr:cNvCxnSpPr/>
        </xdr:nvCxnSpPr>
        <xdr:spPr>
          <a:xfrm flipH="1">
            <a:off x="8199243"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32" name="正方形/長方形 31"/>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 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５．６百万円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33" name="直線コネクタ 32"/>
          <xdr:cNvCxnSpPr/>
        </xdr:nvCxnSpPr>
        <xdr:spPr>
          <a:xfrm>
            <a:off x="3964808" y="56961859"/>
            <a:ext cx="4240453" cy="12333"/>
          </a:xfrm>
          <a:prstGeom prst="line">
            <a:avLst/>
          </a:prstGeom>
          <a:noFill/>
          <a:ln w="19050" cap="flat" cmpd="sng" algn="ctr">
            <a:solidFill>
              <a:sysClr val="windowText" lastClr="000000"/>
            </a:solidFill>
            <a:prstDash val="solid"/>
          </a:ln>
          <a:effectLst/>
        </xdr:spPr>
      </xdr:cxnSp>
      <xdr:sp macro="" textlink="">
        <xdr:nvSpPr>
          <xdr:cNvPr id="34" name="正方形/長方形 33"/>
          <xdr:cNvSpPr/>
        </xdr:nvSpPr>
        <xdr:spPr>
          <a:xfrm>
            <a:off x="6031745" y="59643923"/>
            <a:ext cx="1991045"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35" name="正方形/長方形 34"/>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１２百万円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6" name="正方形/長方形 35"/>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 name="正方形/長方形 36"/>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38" name="直線コネクタ 37"/>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39" name="正方形/長方形 38"/>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６６</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７７９百万円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0" name="正方形/長方形 39"/>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２，５６５百万円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1" name="テキスト ボックス 40"/>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2" name="直線コネクタ 41"/>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43" name="テキスト ボックス 42"/>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31</xdr:col>
      <xdr:colOff>109538</xdr:colOff>
      <xdr:row>758</xdr:row>
      <xdr:rowOff>74613</xdr:rowOff>
    </xdr:from>
    <xdr:to>
      <xdr:col>41</xdr:col>
      <xdr:colOff>97631</xdr:colOff>
      <xdr:row>758</xdr:row>
      <xdr:rowOff>439488</xdr:rowOff>
    </xdr:to>
    <xdr:sp macro="" textlink="">
      <xdr:nvSpPr>
        <xdr:cNvPr id="44" name="テキスト ボックス 43"/>
        <xdr:cNvSpPr txBox="1"/>
      </xdr:nvSpPr>
      <xdr:spPr>
        <a:xfrm>
          <a:off x="6408738" y="64565213"/>
          <a:ext cx="2020093" cy="3648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パンフレットの印刷・発送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J888" sqref="J888:O88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560</v>
      </c>
      <c r="AP2" s="968"/>
      <c r="AQ2" s="968"/>
      <c r="AR2" s="78" t="str">
        <f>IF(OR(AO2="　", AO2=""), "", "-")</f>
        <v/>
      </c>
      <c r="AS2" s="969">
        <v>502</v>
      </c>
      <c r="AT2" s="969"/>
      <c r="AU2" s="969"/>
      <c r="AV2" s="51" t="str">
        <f>IF(AW2="", "", "-")</f>
        <v/>
      </c>
      <c r="AW2" s="914"/>
      <c r="AX2" s="914"/>
    </row>
    <row r="3" spans="1:50" ht="21" customHeight="1" thickBot="1">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561</v>
      </c>
      <c r="AK3" s="872"/>
      <c r="AL3" s="872"/>
      <c r="AM3" s="872"/>
      <c r="AN3" s="872"/>
      <c r="AO3" s="872"/>
      <c r="AP3" s="872"/>
      <c r="AQ3" s="872"/>
      <c r="AR3" s="872"/>
      <c r="AS3" s="872"/>
      <c r="AT3" s="872"/>
      <c r="AU3" s="872"/>
      <c r="AV3" s="872"/>
      <c r="AW3" s="872"/>
      <c r="AX3" s="24" t="s">
        <v>65</v>
      </c>
    </row>
    <row r="4" spans="1:50" ht="24.75" customHeight="1">
      <c r="A4" s="708" t="s">
        <v>25</v>
      </c>
      <c r="B4" s="709"/>
      <c r="C4" s="709"/>
      <c r="D4" s="709"/>
      <c r="E4" s="709"/>
      <c r="F4" s="709"/>
      <c r="G4" s="686" t="s">
        <v>581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2" t="s">
        <v>523</v>
      </c>
      <c r="H5" s="843"/>
      <c r="I5" s="843"/>
      <c r="J5" s="843"/>
      <c r="K5" s="843"/>
      <c r="L5" s="843"/>
      <c r="M5" s="844" t="s">
        <v>66</v>
      </c>
      <c r="N5" s="845"/>
      <c r="O5" s="845"/>
      <c r="P5" s="845"/>
      <c r="Q5" s="845"/>
      <c r="R5" s="846"/>
      <c r="S5" s="847" t="s">
        <v>70</v>
      </c>
      <c r="T5" s="843"/>
      <c r="U5" s="843"/>
      <c r="V5" s="843"/>
      <c r="W5" s="843"/>
      <c r="X5" s="848"/>
      <c r="Y5" s="702" t="s">
        <v>3</v>
      </c>
      <c r="Z5" s="549"/>
      <c r="AA5" s="549"/>
      <c r="AB5" s="549"/>
      <c r="AC5" s="549"/>
      <c r="AD5" s="550"/>
      <c r="AE5" s="703" t="s">
        <v>563</v>
      </c>
      <c r="AF5" s="703"/>
      <c r="AG5" s="703"/>
      <c r="AH5" s="703"/>
      <c r="AI5" s="703"/>
      <c r="AJ5" s="703"/>
      <c r="AK5" s="703"/>
      <c r="AL5" s="703"/>
      <c r="AM5" s="703"/>
      <c r="AN5" s="703"/>
      <c r="AO5" s="703"/>
      <c r="AP5" s="704"/>
      <c r="AQ5" s="705" t="s">
        <v>683</v>
      </c>
      <c r="AR5" s="706"/>
      <c r="AS5" s="706"/>
      <c r="AT5" s="706"/>
      <c r="AU5" s="706"/>
      <c r="AV5" s="706"/>
      <c r="AW5" s="706"/>
      <c r="AX5" s="707"/>
    </row>
    <row r="6" spans="1:50" ht="39" customHeight="1">
      <c r="A6" s="710" t="s">
        <v>4</v>
      </c>
      <c r="B6" s="711"/>
      <c r="C6" s="711"/>
      <c r="D6" s="711"/>
      <c r="E6" s="711"/>
      <c r="F6" s="711"/>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14.75" customHeight="1">
      <c r="A7" s="501" t="s">
        <v>22</v>
      </c>
      <c r="B7" s="502"/>
      <c r="C7" s="502"/>
      <c r="D7" s="502"/>
      <c r="E7" s="502"/>
      <c r="F7" s="503"/>
      <c r="G7" s="504" t="s">
        <v>706</v>
      </c>
      <c r="H7" s="505"/>
      <c r="I7" s="505"/>
      <c r="J7" s="505"/>
      <c r="K7" s="505"/>
      <c r="L7" s="505"/>
      <c r="M7" s="505"/>
      <c r="N7" s="505"/>
      <c r="O7" s="505"/>
      <c r="P7" s="505"/>
      <c r="Q7" s="505"/>
      <c r="R7" s="505"/>
      <c r="S7" s="505"/>
      <c r="T7" s="505"/>
      <c r="U7" s="505"/>
      <c r="V7" s="505"/>
      <c r="W7" s="505"/>
      <c r="X7" s="506"/>
      <c r="Y7" s="925" t="s">
        <v>392</v>
      </c>
      <c r="Z7" s="449"/>
      <c r="AA7" s="449"/>
      <c r="AB7" s="449"/>
      <c r="AC7" s="449"/>
      <c r="AD7" s="926"/>
      <c r="AE7" s="915" t="s">
        <v>663</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501" t="s">
        <v>259</v>
      </c>
      <c r="B8" s="502"/>
      <c r="C8" s="502"/>
      <c r="D8" s="502"/>
      <c r="E8" s="502"/>
      <c r="F8" s="503"/>
      <c r="G8" s="936" t="str">
        <f>入力規則等!A27</f>
        <v>高齢社会対策、子ども・若者育成支援</v>
      </c>
      <c r="H8" s="724"/>
      <c r="I8" s="724"/>
      <c r="J8" s="724"/>
      <c r="K8" s="724"/>
      <c r="L8" s="724"/>
      <c r="M8" s="724"/>
      <c r="N8" s="724"/>
      <c r="O8" s="724"/>
      <c r="P8" s="724"/>
      <c r="Q8" s="724"/>
      <c r="R8" s="724"/>
      <c r="S8" s="724"/>
      <c r="T8" s="724"/>
      <c r="U8" s="724"/>
      <c r="V8" s="724"/>
      <c r="W8" s="724"/>
      <c r="X8" s="937"/>
      <c r="Y8" s="849" t="s">
        <v>260</v>
      </c>
      <c r="Z8" s="850"/>
      <c r="AA8" s="850"/>
      <c r="AB8" s="850"/>
      <c r="AC8" s="850"/>
      <c r="AD8" s="851"/>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69.75" customHeight="1">
      <c r="A9" s="852" t="s">
        <v>23</v>
      </c>
      <c r="B9" s="853"/>
      <c r="C9" s="853"/>
      <c r="D9" s="853"/>
      <c r="E9" s="853"/>
      <c r="F9" s="853"/>
      <c r="G9" s="854" t="s">
        <v>676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4" t="s">
        <v>30</v>
      </c>
      <c r="B10" s="665"/>
      <c r="C10" s="665"/>
      <c r="D10" s="665"/>
      <c r="E10" s="665"/>
      <c r="F10" s="665"/>
      <c r="G10" s="758" t="s">
        <v>664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79" t="s">
        <v>24</v>
      </c>
      <c r="B12" s="980"/>
      <c r="C12" s="980"/>
      <c r="D12" s="980"/>
      <c r="E12" s="980"/>
      <c r="F12" s="981"/>
      <c r="G12" s="764"/>
      <c r="H12" s="765"/>
      <c r="I12" s="765"/>
      <c r="J12" s="765"/>
      <c r="K12" s="765"/>
      <c r="L12" s="765"/>
      <c r="M12" s="765"/>
      <c r="N12" s="765"/>
      <c r="O12" s="765"/>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6"/>
    </row>
    <row r="13" spans="1:50" ht="21" customHeight="1">
      <c r="A13" s="618"/>
      <c r="B13" s="619"/>
      <c r="C13" s="619"/>
      <c r="D13" s="619"/>
      <c r="E13" s="619"/>
      <c r="F13" s="620"/>
      <c r="G13" s="727" t="s">
        <v>6</v>
      </c>
      <c r="H13" s="728"/>
      <c r="I13" s="768" t="s">
        <v>7</v>
      </c>
      <c r="J13" s="769"/>
      <c r="K13" s="769"/>
      <c r="L13" s="769"/>
      <c r="M13" s="769"/>
      <c r="N13" s="769"/>
      <c r="O13" s="770"/>
      <c r="P13" s="661">
        <v>67008</v>
      </c>
      <c r="Q13" s="662"/>
      <c r="R13" s="662"/>
      <c r="S13" s="662"/>
      <c r="T13" s="662"/>
      <c r="U13" s="662"/>
      <c r="V13" s="663"/>
      <c r="W13" s="661">
        <v>92257</v>
      </c>
      <c r="X13" s="662"/>
      <c r="Y13" s="662"/>
      <c r="Z13" s="662"/>
      <c r="AA13" s="662"/>
      <c r="AB13" s="662"/>
      <c r="AC13" s="663"/>
      <c r="AD13" s="661">
        <v>107464</v>
      </c>
      <c r="AE13" s="662"/>
      <c r="AF13" s="662"/>
      <c r="AG13" s="662"/>
      <c r="AH13" s="662"/>
      <c r="AI13" s="662"/>
      <c r="AJ13" s="663"/>
      <c r="AK13" s="661">
        <v>123111</v>
      </c>
      <c r="AL13" s="662"/>
      <c r="AM13" s="662"/>
      <c r="AN13" s="662"/>
      <c r="AO13" s="662"/>
      <c r="AP13" s="662"/>
      <c r="AQ13" s="663"/>
      <c r="AR13" s="922">
        <v>73919</v>
      </c>
      <c r="AS13" s="923"/>
      <c r="AT13" s="923"/>
      <c r="AU13" s="923"/>
      <c r="AV13" s="923"/>
      <c r="AW13" s="923"/>
      <c r="AX13" s="924"/>
    </row>
    <row r="14" spans="1:50" ht="21" customHeight="1">
      <c r="A14" s="618"/>
      <c r="B14" s="619"/>
      <c r="C14" s="619"/>
      <c r="D14" s="619"/>
      <c r="E14" s="619"/>
      <c r="F14" s="620"/>
      <c r="G14" s="729"/>
      <c r="H14" s="730"/>
      <c r="I14" s="715" t="s">
        <v>8</v>
      </c>
      <c r="J14" s="766"/>
      <c r="K14" s="766"/>
      <c r="L14" s="766"/>
      <c r="M14" s="766"/>
      <c r="N14" s="766"/>
      <c r="O14" s="767"/>
      <c r="P14" s="661" t="s">
        <v>582</v>
      </c>
      <c r="Q14" s="662"/>
      <c r="R14" s="662"/>
      <c r="S14" s="662"/>
      <c r="T14" s="662"/>
      <c r="U14" s="662"/>
      <c r="V14" s="663"/>
      <c r="W14" s="661" t="s">
        <v>583</v>
      </c>
      <c r="X14" s="662"/>
      <c r="Y14" s="662"/>
      <c r="Z14" s="662"/>
      <c r="AA14" s="662"/>
      <c r="AB14" s="662"/>
      <c r="AC14" s="663"/>
      <c r="AD14" s="661" t="s">
        <v>582</v>
      </c>
      <c r="AE14" s="662"/>
      <c r="AF14" s="662"/>
      <c r="AG14" s="662"/>
      <c r="AH14" s="662"/>
      <c r="AI14" s="662"/>
      <c r="AJ14" s="663"/>
      <c r="AK14" s="661" t="s">
        <v>582</v>
      </c>
      <c r="AL14" s="662"/>
      <c r="AM14" s="662"/>
      <c r="AN14" s="662"/>
      <c r="AO14" s="662"/>
      <c r="AP14" s="662"/>
      <c r="AQ14" s="663"/>
      <c r="AR14" s="792"/>
      <c r="AS14" s="792"/>
      <c r="AT14" s="792"/>
      <c r="AU14" s="792"/>
      <c r="AV14" s="792"/>
      <c r="AW14" s="792"/>
      <c r="AX14" s="793"/>
    </row>
    <row r="15" spans="1:50" ht="21" customHeight="1">
      <c r="A15" s="618"/>
      <c r="B15" s="619"/>
      <c r="C15" s="619"/>
      <c r="D15" s="619"/>
      <c r="E15" s="619"/>
      <c r="F15" s="620"/>
      <c r="G15" s="729"/>
      <c r="H15" s="730"/>
      <c r="I15" s="715" t="s">
        <v>51</v>
      </c>
      <c r="J15" s="716"/>
      <c r="K15" s="716"/>
      <c r="L15" s="716"/>
      <c r="M15" s="716"/>
      <c r="N15" s="716"/>
      <c r="O15" s="717"/>
      <c r="P15" s="661" t="s">
        <v>583</v>
      </c>
      <c r="Q15" s="662"/>
      <c r="R15" s="662"/>
      <c r="S15" s="662"/>
      <c r="T15" s="662"/>
      <c r="U15" s="662"/>
      <c r="V15" s="663"/>
      <c r="W15" s="661" t="s">
        <v>584</v>
      </c>
      <c r="X15" s="662"/>
      <c r="Y15" s="662"/>
      <c r="Z15" s="662"/>
      <c r="AA15" s="662"/>
      <c r="AB15" s="662"/>
      <c r="AC15" s="663"/>
      <c r="AD15" s="661" t="s">
        <v>582</v>
      </c>
      <c r="AE15" s="662"/>
      <c r="AF15" s="662"/>
      <c r="AG15" s="662"/>
      <c r="AH15" s="662"/>
      <c r="AI15" s="662"/>
      <c r="AJ15" s="663"/>
      <c r="AK15" s="661" t="s">
        <v>586</v>
      </c>
      <c r="AL15" s="662"/>
      <c r="AM15" s="662"/>
      <c r="AN15" s="662"/>
      <c r="AO15" s="662"/>
      <c r="AP15" s="662"/>
      <c r="AQ15" s="663"/>
      <c r="AR15" s="661" t="s">
        <v>411</v>
      </c>
      <c r="AS15" s="662"/>
      <c r="AT15" s="662"/>
      <c r="AU15" s="662"/>
      <c r="AV15" s="662"/>
      <c r="AW15" s="662"/>
      <c r="AX15" s="663"/>
    </row>
    <row r="16" spans="1:50" ht="21" customHeight="1">
      <c r="A16" s="618"/>
      <c r="B16" s="619"/>
      <c r="C16" s="619"/>
      <c r="D16" s="619"/>
      <c r="E16" s="619"/>
      <c r="F16" s="620"/>
      <c r="G16" s="729"/>
      <c r="H16" s="730"/>
      <c r="I16" s="715" t="s">
        <v>52</v>
      </c>
      <c r="J16" s="716"/>
      <c r="K16" s="716"/>
      <c r="L16" s="716"/>
      <c r="M16" s="716"/>
      <c r="N16" s="716"/>
      <c r="O16" s="717"/>
      <c r="P16" s="661" t="s">
        <v>582</v>
      </c>
      <c r="Q16" s="662"/>
      <c r="R16" s="662"/>
      <c r="S16" s="662"/>
      <c r="T16" s="662"/>
      <c r="U16" s="662"/>
      <c r="V16" s="663"/>
      <c r="W16" s="661" t="s">
        <v>582</v>
      </c>
      <c r="X16" s="662"/>
      <c r="Y16" s="662"/>
      <c r="Z16" s="662"/>
      <c r="AA16" s="662"/>
      <c r="AB16" s="662"/>
      <c r="AC16" s="663"/>
      <c r="AD16" s="661" t="s">
        <v>582</v>
      </c>
      <c r="AE16" s="662"/>
      <c r="AF16" s="662"/>
      <c r="AG16" s="662"/>
      <c r="AH16" s="662"/>
      <c r="AI16" s="662"/>
      <c r="AJ16" s="663"/>
      <c r="AK16" s="661" t="s">
        <v>582</v>
      </c>
      <c r="AL16" s="662"/>
      <c r="AM16" s="662"/>
      <c r="AN16" s="662"/>
      <c r="AO16" s="662"/>
      <c r="AP16" s="662"/>
      <c r="AQ16" s="663"/>
      <c r="AR16" s="761"/>
      <c r="AS16" s="762"/>
      <c r="AT16" s="762"/>
      <c r="AU16" s="762"/>
      <c r="AV16" s="762"/>
      <c r="AW16" s="762"/>
      <c r="AX16" s="763"/>
    </row>
    <row r="17" spans="1:50" ht="24.75" customHeight="1">
      <c r="A17" s="618"/>
      <c r="B17" s="619"/>
      <c r="C17" s="619"/>
      <c r="D17" s="619"/>
      <c r="E17" s="619"/>
      <c r="F17" s="620"/>
      <c r="G17" s="729"/>
      <c r="H17" s="730"/>
      <c r="I17" s="715" t="s">
        <v>50</v>
      </c>
      <c r="J17" s="766"/>
      <c r="K17" s="766"/>
      <c r="L17" s="766"/>
      <c r="M17" s="766"/>
      <c r="N17" s="766"/>
      <c r="O17" s="767"/>
      <c r="P17" s="661" t="s">
        <v>582</v>
      </c>
      <c r="Q17" s="662"/>
      <c r="R17" s="662"/>
      <c r="S17" s="662"/>
      <c r="T17" s="662"/>
      <c r="U17" s="662"/>
      <c r="V17" s="663"/>
      <c r="W17" s="661" t="s">
        <v>583</v>
      </c>
      <c r="X17" s="662"/>
      <c r="Y17" s="662"/>
      <c r="Z17" s="662"/>
      <c r="AA17" s="662"/>
      <c r="AB17" s="662"/>
      <c r="AC17" s="663"/>
      <c r="AD17" s="661" t="s">
        <v>585</v>
      </c>
      <c r="AE17" s="662"/>
      <c r="AF17" s="662"/>
      <c r="AG17" s="662"/>
      <c r="AH17" s="662"/>
      <c r="AI17" s="662"/>
      <c r="AJ17" s="663"/>
      <c r="AK17" s="661" t="s">
        <v>586</v>
      </c>
      <c r="AL17" s="662"/>
      <c r="AM17" s="662"/>
      <c r="AN17" s="662"/>
      <c r="AO17" s="662"/>
      <c r="AP17" s="662"/>
      <c r="AQ17" s="663"/>
      <c r="AR17" s="920"/>
      <c r="AS17" s="920"/>
      <c r="AT17" s="920"/>
      <c r="AU17" s="920"/>
      <c r="AV17" s="920"/>
      <c r="AW17" s="920"/>
      <c r="AX17" s="921"/>
    </row>
    <row r="18" spans="1:50" ht="24.75" customHeight="1">
      <c r="A18" s="618"/>
      <c r="B18" s="619"/>
      <c r="C18" s="619"/>
      <c r="D18" s="619"/>
      <c r="E18" s="619"/>
      <c r="F18" s="620"/>
      <c r="G18" s="731"/>
      <c r="H18" s="732"/>
      <c r="I18" s="720" t="s">
        <v>20</v>
      </c>
      <c r="J18" s="721"/>
      <c r="K18" s="721"/>
      <c r="L18" s="721"/>
      <c r="M18" s="721"/>
      <c r="N18" s="721"/>
      <c r="O18" s="722"/>
      <c r="P18" s="881">
        <f>SUM(P13:V17)</f>
        <v>67008</v>
      </c>
      <c r="Q18" s="882"/>
      <c r="R18" s="882"/>
      <c r="S18" s="882"/>
      <c r="T18" s="882"/>
      <c r="U18" s="882"/>
      <c r="V18" s="883"/>
      <c r="W18" s="881">
        <f>SUM(W13:AC17)</f>
        <v>92257</v>
      </c>
      <c r="X18" s="882"/>
      <c r="Y18" s="882"/>
      <c r="Z18" s="882"/>
      <c r="AA18" s="882"/>
      <c r="AB18" s="882"/>
      <c r="AC18" s="883"/>
      <c r="AD18" s="881">
        <f>SUM(AD13:AJ17)</f>
        <v>107464</v>
      </c>
      <c r="AE18" s="882"/>
      <c r="AF18" s="882"/>
      <c r="AG18" s="882"/>
      <c r="AH18" s="882"/>
      <c r="AI18" s="882"/>
      <c r="AJ18" s="883"/>
      <c r="AK18" s="881">
        <f>SUM(AK13:AQ17)</f>
        <v>123111</v>
      </c>
      <c r="AL18" s="882"/>
      <c r="AM18" s="882"/>
      <c r="AN18" s="882"/>
      <c r="AO18" s="882"/>
      <c r="AP18" s="882"/>
      <c r="AQ18" s="883"/>
      <c r="AR18" s="881">
        <f>SUM(AR13:AX17)</f>
        <v>73919</v>
      </c>
      <c r="AS18" s="882"/>
      <c r="AT18" s="882"/>
      <c r="AU18" s="882"/>
      <c r="AV18" s="882"/>
      <c r="AW18" s="882"/>
      <c r="AX18" s="884"/>
    </row>
    <row r="19" spans="1:50" ht="24.75" customHeight="1">
      <c r="A19" s="618"/>
      <c r="B19" s="619"/>
      <c r="C19" s="619"/>
      <c r="D19" s="619"/>
      <c r="E19" s="619"/>
      <c r="F19" s="620"/>
      <c r="G19" s="879" t="s">
        <v>9</v>
      </c>
      <c r="H19" s="880"/>
      <c r="I19" s="880"/>
      <c r="J19" s="880"/>
      <c r="K19" s="880"/>
      <c r="L19" s="880"/>
      <c r="M19" s="880"/>
      <c r="N19" s="880"/>
      <c r="O19" s="880"/>
      <c r="P19" s="661">
        <v>77751</v>
      </c>
      <c r="Q19" s="662"/>
      <c r="R19" s="662"/>
      <c r="S19" s="662"/>
      <c r="T19" s="662"/>
      <c r="U19" s="662"/>
      <c r="V19" s="663"/>
      <c r="W19" s="661">
        <v>87404</v>
      </c>
      <c r="X19" s="662"/>
      <c r="Y19" s="662"/>
      <c r="Z19" s="662"/>
      <c r="AA19" s="662"/>
      <c r="AB19" s="662"/>
      <c r="AC19" s="663"/>
      <c r="AD19" s="661">
        <v>69361</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c r="A20" s="618"/>
      <c r="B20" s="619"/>
      <c r="C20" s="619"/>
      <c r="D20" s="619"/>
      <c r="E20" s="619"/>
      <c r="F20" s="620"/>
      <c r="G20" s="879" t="s">
        <v>10</v>
      </c>
      <c r="H20" s="880"/>
      <c r="I20" s="880"/>
      <c r="J20" s="880"/>
      <c r="K20" s="880"/>
      <c r="L20" s="880"/>
      <c r="M20" s="880"/>
      <c r="N20" s="880"/>
      <c r="O20" s="880"/>
      <c r="P20" s="316">
        <f>IF(P18=0, "-", SUM(P19)/P18)</f>
        <v>1.1603241404011462</v>
      </c>
      <c r="Q20" s="316"/>
      <c r="R20" s="316"/>
      <c r="S20" s="316"/>
      <c r="T20" s="316"/>
      <c r="U20" s="316"/>
      <c r="V20" s="316"/>
      <c r="W20" s="316">
        <f t="shared" ref="W20" si="0">IF(W18=0, "-", SUM(W19)/W18)</f>
        <v>0.94739694548923115</v>
      </c>
      <c r="X20" s="316"/>
      <c r="Y20" s="316"/>
      <c r="Z20" s="316"/>
      <c r="AA20" s="316"/>
      <c r="AB20" s="316"/>
      <c r="AC20" s="316"/>
      <c r="AD20" s="316">
        <f t="shared" ref="AD20" si="1">IF(AD18=0, "-", SUM(AD19)/AD18)</f>
        <v>0.64543475024194152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52"/>
      <c r="B21" s="853"/>
      <c r="C21" s="853"/>
      <c r="D21" s="853"/>
      <c r="E21" s="853"/>
      <c r="F21" s="982"/>
      <c r="G21" s="314" t="s">
        <v>357</v>
      </c>
      <c r="H21" s="315"/>
      <c r="I21" s="315"/>
      <c r="J21" s="315"/>
      <c r="K21" s="315"/>
      <c r="L21" s="315"/>
      <c r="M21" s="315"/>
      <c r="N21" s="315"/>
      <c r="O21" s="315"/>
      <c r="P21" s="316">
        <f>IF(P19=0, "-", SUM(P19)/SUM(P13,P14))</f>
        <v>1.1603241404011462</v>
      </c>
      <c r="Q21" s="316"/>
      <c r="R21" s="316"/>
      <c r="S21" s="316"/>
      <c r="T21" s="316"/>
      <c r="U21" s="316"/>
      <c r="V21" s="316"/>
      <c r="W21" s="316">
        <f t="shared" ref="W21" si="2">IF(W19=0, "-", SUM(W19)/SUM(W13,W14))</f>
        <v>0.94739694548923115</v>
      </c>
      <c r="X21" s="316"/>
      <c r="Y21" s="316"/>
      <c r="Z21" s="316"/>
      <c r="AA21" s="316"/>
      <c r="AB21" s="316"/>
      <c r="AC21" s="316"/>
      <c r="AD21" s="316">
        <f t="shared" ref="AD21" si="3">IF(AD19=0, "-", SUM(AD19)/SUM(AD13,AD14))</f>
        <v>0.64543475024194152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9" t="s">
        <v>431</v>
      </c>
      <c r="B22" s="950"/>
      <c r="C22" s="950"/>
      <c r="D22" s="950"/>
      <c r="E22" s="950"/>
      <c r="F22" s="951"/>
      <c r="G22" s="987" t="s">
        <v>336</v>
      </c>
      <c r="H22" s="220"/>
      <c r="I22" s="220"/>
      <c r="J22" s="220"/>
      <c r="K22" s="220"/>
      <c r="L22" s="220"/>
      <c r="M22" s="220"/>
      <c r="N22" s="220"/>
      <c r="O22" s="221"/>
      <c r="P22" s="938" t="s">
        <v>432</v>
      </c>
      <c r="Q22" s="220"/>
      <c r="R22" s="220"/>
      <c r="S22" s="220"/>
      <c r="T22" s="220"/>
      <c r="U22" s="220"/>
      <c r="V22" s="221"/>
      <c r="W22" s="938" t="s">
        <v>433</v>
      </c>
      <c r="X22" s="220"/>
      <c r="Y22" s="220"/>
      <c r="Z22" s="220"/>
      <c r="AA22" s="220"/>
      <c r="AB22" s="220"/>
      <c r="AC22" s="221"/>
      <c r="AD22" s="938" t="s">
        <v>335</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c r="A23" s="952"/>
      <c r="B23" s="953"/>
      <c r="C23" s="953"/>
      <c r="D23" s="953"/>
      <c r="E23" s="953"/>
      <c r="F23" s="954"/>
      <c r="G23" s="988" t="s">
        <v>587</v>
      </c>
      <c r="H23" s="989"/>
      <c r="I23" s="989"/>
      <c r="J23" s="989"/>
      <c r="K23" s="989"/>
      <c r="L23" s="989"/>
      <c r="M23" s="989"/>
      <c r="N23" s="989"/>
      <c r="O23" s="990"/>
      <c r="P23" s="922">
        <v>120136</v>
      </c>
      <c r="Q23" s="923"/>
      <c r="R23" s="923"/>
      <c r="S23" s="923"/>
      <c r="T23" s="923"/>
      <c r="U23" s="923"/>
      <c r="V23" s="939"/>
      <c r="W23" s="922">
        <v>70926</v>
      </c>
      <c r="X23" s="923"/>
      <c r="Y23" s="923"/>
      <c r="Z23" s="923"/>
      <c r="AA23" s="923"/>
      <c r="AB23" s="923"/>
      <c r="AC23" s="939"/>
      <c r="AD23" s="959" t="s">
        <v>709</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c r="A24" s="952"/>
      <c r="B24" s="953"/>
      <c r="C24" s="953"/>
      <c r="D24" s="953"/>
      <c r="E24" s="953"/>
      <c r="F24" s="954"/>
      <c r="G24" s="940" t="s">
        <v>588</v>
      </c>
      <c r="H24" s="941"/>
      <c r="I24" s="941"/>
      <c r="J24" s="941"/>
      <c r="K24" s="941"/>
      <c r="L24" s="941"/>
      <c r="M24" s="941"/>
      <c r="N24" s="941"/>
      <c r="O24" s="942"/>
      <c r="P24" s="661">
        <v>2312</v>
      </c>
      <c r="Q24" s="662"/>
      <c r="R24" s="662"/>
      <c r="S24" s="662"/>
      <c r="T24" s="662"/>
      <c r="U24" s="662"/>
      <c r="V24" s="663"/>
      <c r="W24" s="661">
        <v>2317</v>
      </c>
      <c r="X24" s="662"/>
      <c r="Y24" s="662"/>
      <c r="Z24" s="662"/>
      <c r="AA24" s="662"/>
      <c r="AB24" s="662"/>
      <c r="AC24" s="663"/>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c r="A25" s="952"/>
      <c r="B25" s="953"/>
      <c r="C25" s="953"/>
      <c r="D25" s="953"/>
      <c r="E25" s="953"/>
      <c r="F25" s="954"/>
      <c r="G25" s="940" t="s">
        <v>589</v>
      </c>
      <c r="H25" s="941"/>
      <c r="I25" s="941"/>
      <c r="J25" s="941"/>
      <c r="K25" s="941"/>
      <c r="L25" s="941"/>
      <c r="M25" s="941"/>
      <c r="N25" s="941"/>
      <c r="O25" s="942"/>
      <c r="P25" s="661">
        <v>556</v>
      </c>
      <c r="Q25" s="662"/>
      <c r="R25" s="662"/>
      <c r="S25" s="662"/>
      <c r="T25" s="662"/>
      <c r="U25" s="662"/>
      <c r="V25" s="663"/>
      <c r="W25" s="661">
        <v>569</v>
      </c>
      <c r="X25" s="662"/>
      <c r="Y25" s="662"/>
      <c r="Z25" s="662"/>
      <c r="AA25" s="662"/>
      <c r="AB25" s="662"/>
      <c r="AC25" s="663"/>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c r="A26" s="952"/>
      <c r="B26" s="953"/>
      <c r="C26" s="953"/>
      <c r="D26" s="953"/>
      <c r="E26" s="953"/>
      <c r="F26" s="954"/>
      <c r="G26" s="940" t="s">
        <v>590</v>
      </c>
      <c r="H26" s="941"/>
      <c r="I26" s="941"/>
      <c r="J26" s="941"/>
      <c r="K26" s="941"/>
      <c r="L26" s="941"/>
      <c r="M26" s="941"/>
      <c r="N26" s="941"/>
      <c r="O26" s="942"/>
      <c r="P26" s="661">
        <v>89</v>
      </c>
      <c r="Q26" s="662"/>
      <c r="R26" s="662"/>
      <c r="S26" s="662"/>
      <c r="T26" s="662"/>
      <c r="U26" s="662"/>
      <c r="V26" s="663"/>
      <c r="W26" s="661">
        <v>89</v>
      </c>
      <c r="X26" s="662"/>
      <c r="Y26" s="662"/>
      <c r="Z26" s="662"/>
      <c r="AA26" s="662"/>
      <c r="AB26" s="662"/>
      <c r="AC26" s="663"/>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c r="A27" s="952"/>
      <c r="B27" s="953"/>
      <c r="C27" s="953"/>
      <c r="D27" s="953"/>
      <c r="E27" s="953"/>
      <c r="F27" s="954"/>
      <c r="G27" s="940" t="s">
        <v>591</v>
      </c>
      <c r="H27" s="941"/>
      <c r="I27" s="941"/>
      <c r="J27" s="941"/>
      <c r="K27" s="941"/>
      <c r="L27" s="941"/>
      <c r="M27" s="941"/>
      <c r="N27" s="941"/>
      <c r="O27" s="942"/>
      <c r="P27" s="661">
        <v>16</v>
      </c>
      <c r="Q27" s="662"/>
      <c r="R27" s="662"/>
      <c r="S27" s="662"/>
      <c r="T27" s="662"/>
      <c r="U27" s="662"/>
      <c r="V27" s="663"/>
      <c r="W27" s="661">
        <v>16</v>
      </c>
      <c r="X27" s="662"/>
      <c r="Y27" s="662"/>
      <c r="Z27" s="662"/>
      <c r="AA27" s="662"/>
      <c r="AB27" s="662"/>
      <c r="AC27" s="663"/>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c r="A28" s="952"/>
      <c r="B28" s="953"/>
      <c r="C28" s="953"/>
      <c r="D28" s="953"/>
      <c r="E28" s="953"/>
      <c r="F28" s="954"/>
      <c r="G28" s="943" t="s">
        <v>340</v>
      </c>
      <c r="H28" s="944"/>
      <c r="I28" s="944"/>
      <c r="J28" s="944"/>
      <c r="K28" s="944"/>
      <c r="L28" s="944"/>
      <c r="M28" s="944"/>
      <c r="N28" s="944"/>
      <c r="O28" s="945"/>
      <c r="P28" s="881">
        <f>P29-SUM(P23:P27)</f>
        <v>2</v>
      </c>
      <c r="Q28" s="882"/>
      <c r="R28" s="882"/>
      <c r="S28" s="882"/>
      <c r="T28" s="882"/>
      <c r="U28" s="882"/>
      <c r="V28" s="883"/>
      <c r="W28" s="881">
        <f>W29-SUM(W23:W27)</f>
        <v>2</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c r="A29" s="955"/>
      <c r="B29" s="956"/>
      <c r="C29" s="956"/>
      <c r="D29" s="956"/>
      <c r="E29" s="956"/>
      <c r="F29" s="957"/>
      <c r="G29" s="946" t="s">
        <v>337</v>
      </c>
      <c r="H29" s="947"/>
      <c r="I29" s="947"/>
      <c r="J29" s="947"/>
      <c r="K29" s="947"/>
      <c r="L29" s="947"/>
      <c r="M29" s="947"/>
      <c r="N29" s="947"/>
      <c r="O29" s="948"/>
      <c r="P29" s="661">
        <f>AK13</f>
        <v>123111</v>
      </c>
      <c r="Q29" s="662"/>
      <c r="R29" s="662"/>
      <c r="S29" s="662"/>
      <c r="T29" s="662"/>
      <c r="U29" s="662"/>
      <c r="V29" s="663"/>
      <c r="W29" s="970">
        <f>AR13</f>
        <v>73919</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c r="A30" s="864" t="s">
        <v>352</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395</v>
      </c>
      <c r="AF30" s="862"/>
      <c r="AG30" s="862"/>
      <c r="AH30" s="863"/>
      <c r="AI30" s="861" t="s">
        <v>417</v>
      </c>
      <c r="AJ30" s="862"/>
      <c r="AK30" s="862"/>
      <c r="AL30" s="863"/>
      <c r="AM30" s="918" t="s">
        <v>422</v>
      </c>
      <c r="AN30" s="918"/>
      <c r="AO30" s="918"/>
      <c r="AP30" s="861"/>
      <c r="AQ30" s="771" t="s">
        <v>235</v>
      </c>
      <c r="AR30" s="772"/>
      <c r="AS30" s="772"/>
      <c r="AT30" s="773"/>
      <c r="AU30" s="778" t="s">
        <v>134</v>
      </c>
      <c r="AV30" s="778"/>
      <c r="AW30" s="778"/>
      <c r="AX30" s="919"/>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566</v>
      </c>
      <c r="AR31" s="199"/>
      <c r="AS31" s="132" t="s">
        <v>236</v>
      </c>
      <c r="AT31" s="133"/>
      <c r="AU31" s="198">
        <v>2</v>
      </c>
      <c r="AV31" s="198"/>
      <c r="AW31" s="401" t="s">
        <v>181</v>
      </c>
      <c r="AX31" s="402"/>
    </row>
    <row r="32" spans="1:50" ht="39.75" customHeight="1">
      <c r="A32" s="406"/>
      <c r="B32" s="404"/>
      <c r="C32" s="404"/>
      <c r="D32" s="404"/>
      <c r="E32" s="404"/>
      <c r="F32" s="405"/>
      <c r="G32" s="567" t="s">
        <v>592</v>
      </c>
      <c r="H32" s="568"/>
      <c r="I32" s="568"/>
      <c r="J32" s="568"/>
      <c r="K32" s="568"/>
      <c r="L32" s="568"/>
      <c r="M32" s="568"/>
      <c r="N32" s="568"/>
      <c r="O32" s="569"/>
      <c r="P32" s="104" t="s">
        <v>593</v>
      </c>
      <c r="Q32" s="104"/>
      <c r="R32" s="104"/>
      <c r="S32" s="104"/>
      <c r="T32" s="104"/>
      <c r="U32" s="104"/>
      <c r="V32" s="104"/>
      <c r="W32" s="104"/>
      <c r="X32" s="105"/>
      <c r="Y32" s="477" t="s">
        <v>12</v>
      </c>
      <c r="Z32" s="537"/>
      <c r="AA32" s="538"/>
      <c r="AB32" s="467" t="s">
        <v>567</v>
      </c>
      <c r="AC32" s="467"/>
      <c r="AD32" s="467"/>
      <c r="AE32" s="216">
        <v>70.3</v>
      </c>
      <c r="AF32" s="217"/>
      <c r="AG32" s="217"/>
      <c r="AH32" s="217"/>
      <c r="AI32" s="216">
        <v>72.099999999999994</v>
      </c>
      <c r="AJ32" s="217"/>
      <c r="AK32" s="217"/>
      <c r="AL32" s="217"/>
      <c r="AM32" s="216">
        <v>70.7</v>
      </c>
      <c r="AN32" s="217"/>
      <c r="AO32" s="217"/>
      <c r="AP32" s="217"/>
      <c r="AQ32" s="340" t="s">
        <v>568</v>
      </c>
      <c r="AR32" s="206"/>
      <c r="AS32" s="206"/>
      <c r="AT32" s="341"/>
      <c r="AU32" s="340" t="s">
        <v>411</v>
      </c>
      <c r="AV32" s="206"/>
      <c r="AW32" s="206"/>
      <c r="AX32" s="341"/>
    </row>
    <row r="33" spans="1:50" ht="39.75" customHeight="1">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14</v>
      </c>
      <c r="AC33" s="529"/>
      <c r="AD33" s="529"/>
      <c r="AE33" s="216">
        <v>70</v>
      </c>
      <c r="AF33" s="217"/>
      <c r="AG33" s="217"/>
      <c r="AH33" s="217"/>
      <c r="AI33" s="216">
        <v>70</v>
      </c>
      <c r="AJ33" s="217"/>
      <c r="AK33" s="217"/>
      <c r="AL33" s="217"/>
      <c r="AM33" s="216">
        <v>70</v>
      </c>
      <c r="AN33" s="217"/>
      <c r="AO33" s="217"/>
      <c r="AP33" s="217"/>
      <c r="AQ33" s="340" t="s">
        <v>568</v>
      </c>
      <c r="AR33" s="206"/>
      <c r="AS33" s="206"/>
      <c r="AT33" s="341"/>
      <c r="AU33" s="217">
        <v>70</v>
      </c>
      <c r="AV33" s="217"/>
      <c r="AW33" s="217"/>
      <c r="AX33" s="219"/>
    </row>
    <row r="34" spans="1:50" ht="39.75" customHeight="1">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103</v>
      </c>
      <c r="AJ34" s="217"/>
      <c r="AK34" s="217"/>
      <c r="AL34" s="217"/>
      <c r="AM34" s="216">
        <v>101</v>
      </c>
      <c r="AN34" s="217"/>
      <c r="AO34" s="217"/>
      <c r="AP34" s="217"/>
      <c r="AQ34" s="340" t="s">
        <v>566</v>
      </c>
      <c r="AR34" s="206"/>
      <c r="AS34" s="206"/>
      <c r="AT34" s="341"/>
      <c r="AU34" s="340" t="s">
        <v>411</v>
      </c>
      <c r="AV34" s="206"/>
      <c r="AW34" s="206"/>
      <c r="AX34" s="341"/>
    </row>
    <row r="35" spans="1:50" ht="23.25" customHeight="1">
      <c r="A35" s="224" t="s">
        <v>383</v>
      </c>
      <c r="B35" s="225"/>
      <c r="C35" s="225"/>
      <c r="D35" s="225"/>
      <c r="E35" s="225"/>
      <c r="F35" s="226"/>
      <c r="G35" s="230" t="s">
        <v>594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c r="A37" s="774" t="s">
        <v>352</v>
      </c>
      <c r="B37" s="775"/>
      <c r="C37" s="775"/>
      <c r="D37" s="775"/>
      <c r="E37" s="775"/>
      <c r="F37" s="776"/>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13"/>
    </row>
    <row r="38" spans="1:50" ht="18.75"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t="s">
        <v>582</v>
      </c>
      <c r="AR38" s="199"/>
      <c r="AS38" s="132" t="s">
        <v>236</v>
      </c>
      <c r="AT38" s="133"/>
      <c r="AU38" s="198">
        <v>2</v>
      </c>
      <c r="AV38" s="198"/>
      <c r="AW38" s="401" t="s">
        <v>181</v>
      </c>
      <c r="AX38" s="402"/>
    </row>
    <row r="39" spans="1:50" ht="84" customHeight="1">
      <c r="A39" s="406"/>
      <c r="B39" s="404"/>
      <c r="C39" s="404"/>
      <c r="D39" s="404"/>
      <c r="E39" s="404"/>
      <c r="F39" s="405"/>
      <c r="G39" s="567" t="s">
        <v>679</v>
      </c>
      <c r="H39" s="568"/>
      <c r="I39" s="568"/>
      <c r="J39" s="568"/>
      <c r="K39" s="568"/>
      <c r="L39" s="568"/>
      <c r="M39" s="568"/>
      <c r="N39" s="568"/>
      <c r="O39" s="569"/>
      <c r="P39" s="104" t="s">
        <v>680</v>
      </c>
      <c r="Q39" s="104"/>
      <c r="R39" s="104"/>
      <c r="S39" s="104"/>
      <c r="T39" s="104"/>
      <c r="U39" s="104"/>
      <c r="V39" s="104"/>
      <c r="W39" s="104"/>
      <c r="X39" s="105"/>
      <c r="Y39" s="477" t="s">
        <v>12</v>
      </c>
      <c r="Z39" s="537"/>
      <c r="AA39" s="538"/>
      <c r="AB39" s="467" t="s">
        <v>14</v>
      </c>
      <c r="AC39" s="467"/>
      <c r="AD39" s="467"/>
      <c r="AE39" s="216">
        <v>98.1</v>
      </c>
      <c r="AF39" s="217"/>
      <c r="AG39" s="217"/>
      <c r="AH39" s="217"/>
      <c r="AI39" s="216">
        <v>97.7</v>
      </c>
      <c r="AJ39" s="217"/>
      <c r="AK39" s="217"/>
      <c r="AL39" s="217"/>
      <c r="AM39" s="216">
        <v>97.3</v>
      </c>
      <c r="AN39" s="217"/>
      <c r="AO39" s="217"/>
      <c r="AP39" s="217"/>
      <c r="AQ39" s="340" t="s">
        <v>582</v>
      </c>
      <c r="AR39" s="206"/>
      <c r="AS39" s="206"/>
      <c r="AT39" s="341"/>
      <c r="AU39" s="217" t="s">
        <v>582</v>
      </c>
      <c r="AV39" s="217"/>
      <c r="AW39" s="217"/>
      <c r="AX39" s="219"/>
    </row>
    <row r="40" spans="1:50" ht="84" customHeight="1">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t="s">
        <v>595</v>
      </c>
      <c r="AC40" s="529"/>
      <c r="AD40" s="529"/>
      <c r="AE40" s="216">
        <v>80</v>
      </c>
      <c r="AF40" s="217"/>
      <c r="AG40" s="217"/>
      <c r="AH40" s="217"/>
      <c r="AI40" s="216">
        <v>90</v>
      </c>
      <c r="AJ40" s="217"/>
      <c r="AK40" s="217"/>
      <c r="AL40" s="217"/>
      <c r="AM40" s="216">
        <v>90</v>
      </c>
      <c r="AN40" s="217"/>
      <c r="AO40" s="217"/>
      <c r="AP40" s="217"/>
      <c r="AQ40" s="340" t="s">
        <v>582</v>
      </c>
      <c r="AR40" s="206"/>
      <c r="AS40" s="206"/>
      <c r="AT40" s="341"/>
      <c r="AU40" s="217">
        <v>90</v>
      </c>
      <c r="AV40" s="217"/>
      <c r="AW40" s="217"/>
      <c r="AX40" s="219"/>
    </row>
    <row r="41" spans="1:50" ht="84" customHeight="1">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v>123</v>
      </c>
      <c r="AF41" s="217"/>
      <c r="AG41" s="217"/>
      <c r="AH41" s="217"/>
      <c r="AI41" s="216">
        <v>109</v>
      </c>
      <c r="AJ41" s="217"/>
      <c r="AK41" s="217"/>
      <c r="AL41" s="217"/>
      <c r="AM41" s="216">
        <v>108</v>
      </c>
      <c r="AN41" s="217"/>
      <c r="AO41" s="217"/>
      <c r="AP41" s="217"/>
      <c r="AQ41" s="340" t="s">
        <v>582</v>
      </c>
      <c r="AR41" s="206"/>
      <c r="AS41" s="206"/>
      <c r="AT41" s="341"/>
      <c r="AU41" s="340" t="s">
        <v>411</v>
      </c>
      <c r="AV41" s="206"/>
      <c r="AW41" s="206"/>
      <c r="AX41" s="341"/>
    </row>
    <row r="42" spans="1:50" ht="23.25" customHeight="1">
      <c r="A42" s="224" t="s">
        <v>383</v>
      </c>
      <c r="B42" s="225"/>
      <c r="C42" s="225"/>
      <c r="D42" s="225"/>
      <c r="E42" s="225"/>
      <c r="F42" s="226"/>
      <c r="G42" s="230" t="s">
        <v>596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774" t="s">
        <v>352</v>
      </c>
      <c r="B44" s="775"/>
      <c r="C44" s="775"/>
      <c r="D44" s="775"/>
      <c r="E44" s="775"/>
      <c r="F44" s="776"/>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13"/>
    </row>
    <row r="45" spans="1:50" ht="18.75"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t="s">
        <v>582</v>
      </c>
      <c r="AR45" s="199"/>
      <c r="AS45" s="132" t="s">
        <v>236</v>
      </c>
      <c r="AT45" s="133"/>
      <c r="AU45" s="198">
        <v>2</v>
      </c>
      <c r="AV45" s="198"/>
      <c r="AW45" s="401" t="s">
        <v>181</v>
      </c>
      <c r="AX45" s="402"/>
    </row>
    <row r="46" spans="1:50" ht="44.25" customHeight="1">
      <c r="A46" s="406"/>
      <c r="B46" s="404"/>
      <c r="C46" s="404"/>
      <c r="D46" s="404"/>
      <c r="E46" s="404"/>
      <c r="F46" s="405"/>
      <c r="G46" s="567" t="s">
        <v>665</v>
      </c>
      <c r="H46" s="568"/>
      <c r="I46" s="568"/>
      <c r="J46" s="568"/>
      <c r="K46" s="568"/>
      <c r="L46" s="568"/>
      <c r="M46" s="568"/>
      <c r="N46" s="568"/>
      <c r="O46" s="569"/>
      <c r="P46" s="104" t="s">
        <v>666</v>
      </c>
      <c r="Q46" s="104"/>
      <c r="R46" s="104"/>
      <c r="S46" s="104"/>
      <c r="T46" s="104"/>
      <c r="U46" s="104"/>
      <c r="V46" s="104"/>
      <c r="W46" s="104"/>
      <c r="X46" s="105"/>
      <c r="Y46" s="477" t="s">
        <v>12</v>
      </c>
      <c r="Z46" s="537"/>
      <c r="AA46" s="538"/>
      <c r="AB46" s="467" t="s">
        <v>597</v>
      </c>
      <c r="AC46" s="467"/>
      <c r="AD46" s="467"/>
      <c r="AE46" s="216">
        <v>111312</v>
      </c>
      <c r="AF46" s="217"/>
      <c r="AG46" s="217"/>
      <c r="AH46" s="217"/>
      <c r="AI46" s="216">
        <v>135441</v>
      </c>
      <c r="AJ46" s="217"/>
      <c r="AK46" s="217"/>
      <c r="AL46" s="217"/>
      <c r="AM46" s="216">
        <v>111895</v>
      </c>
      <c r="AN46" s="217"/>
      <c r="AO46" s="217"/>
      <c r="AP46" s="217"/>
      <c r="AQ46" s="340" t="s">
        <v>582</v>
      </c>
      <c r="AR46" s="206"/>
      <c r="AS46" s="206"/>
      <c r="AT46" s="341"/>
      <c r="AU46" s="217" t="s">
        <v>583</v>
      </c>
      <c r="AV46" s="217"/>
      <c r="AW46" s="217"/>
      <c r="AX46" s="219"/>
    </row>
    <row r="47" spans="1:50" ht="44.25" customHeight="1">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t="s">
        <v>597</v>
      </c>
      <c r="AC47" s="529"/>
      <c r="AD47" s="529"/>
      <c r="AE47" s="216">
        <v>74000</v>
      </c>
      <c r="AF47" s="217"/>
      <c r="AG47" s="217"/>
      <c r="AH47" s="217"/>
      <c r="AI47" s="216">
        <v>112000</v>
      </c>
      <c r="AJ47" s="217"/>
      <c r="AK47" s="217"/>
      <c r="AL47" s="217"/>
      <c r="AM47" s="216">
        <v>136000</v>
      </c>
      <c r="AN47" s="217"/>
      <c r="AO47" s="217"/>
      <c r="AP47" s="217"/>
      <c r="AQ47" s="340" t="s">
        <v>583</v>
      </c>
      <c r="AR47" s="206"/>
      <c r="AS47" s="206"/>
      <c r="AT47" s="341"/>
      <c r="AU47" s="217">
        <v>112000</v>
      </c>
      <c r="AV47" s="217"/>
      <c r="AW47" s="217"/>
      <c r="AX47" s="219"/>
    </row>
    <row r="48" spans="1:50" ht="44.25" customHeight="1">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v>150</v>
      </c>
      <c r="AF48" s="217"/>
      <c r="AG48" s="217"/>
      <c r="AH48" s="217"/>
      <c r="AI48" s="216">
        <v>121</v>
      </c>
      <c r="AJ48" s="217"/>
      <c r="AK48" s="217"/>
      <c r="AL48" s="217"/>
      <c r="AM48" s="216">
        <v>82</v>
      </c>
      <c r="AN48" s="217"/>
      <c r="AO48" s="217"/>
      <c r="AP48" s="217"/>
      <c r="AQ48" s="340" t="s">
        <v>583</v>
      </c>
      <c r="AR48" s="206"/>
      <c r="AS48" s="206"/>
      <c r="AT48" s="341"/>
      <c r="AU48" s="217" t="s">
        <v>582</v>
      </c>
      <c r="AV48" s="217"/>
      <c r="AW48" s="217"/>
      <c r="AX48" s="219"/>
    </row>
    <row r="49" spans="1:50" ht="23.25" customHeight="1">
      <c r="A49" s="224" t="s">
        <v>383</v>
      </c>
      <c r="B49" s="225"/>
      <c r="C49" s="225"/>
      <c r="D49" s="225"/>
      <c r="E49" s="225"/>
      <c r="F49" s="226"/>
      <c r="G49" s="230" t="s">
        <v>598</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3" t="s">
        <v>352</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27" t="s">
        <v>134</v>
      </c>
      <c r="AV51" s="927"/>
      <c r="AW51" s="927"/>
      <c r="AX51" s="928"/>
    </row>
    <row r="52" spans="1:50" ht="18.75"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t="s">
        <v>582</v>
      </c>
      <c r="AR52" s="199"/>
      <c r="AS52" s="132" t="s">
        <v>236</v>
      </c>
      <c r="AT52" s="133"/>
      <c r="AU52" s="198">
        <v>2</v>
      </c>
      <c r="AV52" s="198"/>
      <c r="AW52" s="401" t="s">
        <v>181</v>
      </c>
      <c r="AX52" s="402"/>
    </row>
    <row r="53" spans="1:50" ht="23.25" customHeight="1">
      <c r="A53" s="406"/>
      <c r="B53" s="404"/>
      <c r="C53" s="404"/>
      <c r="D53" s="404"/>
      <c r="E53" s="404"/>
      <c r="F53" s="405"/>
      <c r="G53" s="567" t="s">
        <v>667</v>
      </c>
      <c r="H53" s="568"/>
      <c r="I53" s="568"/>
      <c r="J53" s="568"/>
      <c r="K53" s="568"/>
      <c r="L53" s="568"/>
      <c r="M53" s="568"/>
      <c r="N53" s="568"/>
      <c r="O53" s="569"/>
      <c r="P53" s="104" t="s">
        <v>668</v>
      </c>
      <c r="Q53" s="104"/>
      <c r="R53" s="104"/>
      <c r="S53" s="104"/>
      <c r="T53" s="104"/>
      <c r="U53" s="104"/>
      <c r="V53" s="104"/>
      <c r="W53" s="104"/>
      <c r="X53" s="105"/>
      <c r="Y53" s="477" t="s">
        <v>12</v>
      </c>
      <c r="Z53" s="537"/>
      <c r="AA53" s="538"/>
      <c r="AB53" s="467" t="s">
        <v>599</v>
      </c>
      <c r="AC53" s="467"/>
      <c r="AD53" s="467"/>
      <c r="AE53" s="216">
        <v>3301</v>
      </c>
      <c r="AF53" s="217"/>
      <c r="AG53" s="217"/>
      <c r="AH53" s="217"/>
      <c r="AI53" s="216">
        <v>4062</v>
      </c>
      <c r="AJ53" s="217"/>
      <c r="AK53" s="217"/>
      <c r="AL53" s="217"/>
      <c r="AM53" s="216">
        <v>4554</v>
      </c>
      <c r="AN53" s="217"/>
      <c r="AO53" s="217"/>
      <c r="AP53" s="217"/>
      <c r="AQ53" s="340" t="s">
        <v>582</v>
      </c>
      <c r="AR53" s="206"/>
      <c r="AS53" s="206"/>
      <c r="AT53" s="341"/>
      <c r="AU53" s="340" t="s">
        <v>411</v>
      </c>
      <c r="AV53" s="206"/>
      <c r="AW53" s="206"/>
      <c r="AX53" s="341"/>
    </row>
    <row r="54" spans="1:50" ht="23.25" customHeight="1">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t="s">
        <v>599</v>
      </c>
      <c r="AC54" s="529"/>
      <c r="AD54" s="529"/>
      <c r="AE54" s="216">
        <v>3200</v>
      </c>
      <c r="AF54" s="217"/>
      <c r="AG54" s="217"/>
      <c r="AH54" s="217"/>
      <c r="AI54" s="216">
        <v>3600</v>
      </c>
      <c r="AJ54" s="217"/>
      <c r="AK54" s="217"/>
      <c r="AL54" s="217"/>
      <c r="AM54" s="216">
        <v>4100</v>
      </c>
      <c r="AN54" s="217"/>
      <c r="AO54" s="217"/>
      <c r="AP54" s="217"/>
      <c r="AQ54" s="340" t="s">
        <v>600</v>
      </c>
      <c r="AR54" s="206"/>
      <c r="AS54" s="206"/>
      <c r="AT54" s="341"/>
      <c r="AU54" s="217">
        <v>4600</v>
      </c>
      <c r="AV54" s="217"/>
      <c r="AW54" s="217"/>
      <c r="AX54" s="219"/>
    </row>
    <row r="55" spans="1:50" ht="23.25" customHeight="1">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8" t="s">
        <v>14</v>
      </c>
      <c r="AC55" s="598"/>
      <c r="AD55" s="598"/>
      <c r="AE55" s="216">
        <v>103</v>
      </c>
      <c r="AF55" s="217"/>
      <c r="AG55" s="217"/>
      <c r="AH55" s="217"/>
      <c r="AI55" s="216">
        <v>113</v>
      </c>
      <c r="AJ55" s="217"/>
      <c r="AK55" s="217"/>
      <c r="AL55" s="217"/>
      <c r="AM55" s="216">
        <v>111</v>
      </c>
      <c r="AN55" s="217"/>
      <c r="AO55" s="217"/>
      <c r="AP55" s="217"/>
      <c r="AQ55" s="340" t="s">
        <v>582</v>
      </c>
      <c r="AR55" s="206"/>
      <c r="AS55" s="206"/>
      <c r="AT55" s="341"/>
      <c r="AU55" s="340" t="s">
        <v>411</v>
      </c>
      <c r="AV55" s="206"/>
      <c r="AW55" s="206"/>
      <c r="AX55" s="341"/>
    </row>
    <row r="56" spans="1:50" ht="23.25" customHeight="1">
      <c r="A56" s="224" t="s">
        <v>383</v>
      </c>
      <c r="B56" s="225"/>
      <c r="C56" s="225"/>
      <c r="D56" s="225"/>
      <c r="E56" s="225"/>
      <c r="F56" s="226"/>
      <c r="G56" s="230" t="s">
        <v>598</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3" t="s">
        <v>352</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27" t="s">
        <v>134</v>
      </c>
      <c r="AV58" s="927"/>
      <c r="AW58" s="927"/>
      <c r="AX58" s="928"/>
    </row>
    <row r="59" spans="1:50" ht="18.75" hidden="1"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t="s">
        <v>602</v>
      </c>
      <c r="AR59" s="199"/>
      <c r="AS59" s="132" t="s">
        <v>236</v>
      </c>
      <c r="AT59" s="133"/>
      <c r="AU59" s="198">
        <v>2</v>
      </c>
      <c r="AV59" s="198"/>
      <c r="AW59" s="401" t="s">
        <v>181</v>
      </c>
      <c r="AX59" s="402"/>
    </row>
    <row r="60" spans="1:50" ht="34.5" hidden="1" customHeight="1">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t="s">
        <v>601</v>
      </c>
      <c r="AC60" s="467"/>
      <c r="AD60" s="467"/>
      <c r="AE60" s="216"/>
      <c r="AF60" s="217"/>
      <c r="AG60" s="217"/>
      <c r="AH60" s="217"/>
      <c r="AI60" s="216"/>
      <c r="AJ60" s="217"/>
      <c r="AK60" s="217"/>
      <c r="AL60" s="217"/>
      <c r="AM60" s="340" t="s">
        <v>411</v>
      </c>
      <c r="AN60" s="206"/>
      <c r="AO60" s="206"/>
      <c r="AP60" s="341"/>
      <c r="AQ60" s="340" t="s">
        <v>582</v>
      </c>
      <c r="AR60" s="206"/>
      <c r="AS60" s="206"/>
      <c r="AT60" s="341"/>
      <c r="AU60" s="216" t="s">
        <v>684</v>
      </c>
      <c r="AV60" s="217"/>
      <c r="AW60" s="217"/>
      <c r="AX60" s="219"/>
    </row>
    <row r="61" spans="1:50" ht="34.5" hidden="1" customHeight="1">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t="s">
        <v>14</v>
      </c>
      <c r="AC61" s="529"/>
      <c r="AD61" s="529"/>
      <c r="AE61" s="216"/>
      <c r="AF61" s="217"/>
      <c r="AG61" s="217"/>
      <c r="AH61" s="217"/>
      <c r="AI61" s="216"/>
      <c r="AJ61" s="217"/>
      <c r="AK61" s="217"/>
      <c r="AL61" s="217"/>
      <c r="AM61" s="340" t="s">
        <v>411</v>
      </c>
      <c r="AN61" s="206"/>
      <c r="AO61" s="206"/>
      <c r="AP61" s="341"/>
      <c r="AQ61" s="340" t="s">
        <v>582</v>
      </c>
      <c r="AR61" s="206"/>
      <c r="AS61" s="206"/>
      <c r="AT61" s="341"/>
      <c r="AU61" s="340" t="s">
        <v>411</v>
      </c>
      <c r="AV61" s="206"/>
      <c r="AW61" s="206"/>
      <c r="AX61" s="341"/>
    </row>
    <row r="62" spans="1:50" ht="34.5" hidden="1" customHeight="1">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340" t="s">
        <v>411</v>
      </c>
      <c r="AN62" s="206"/>
      <c r="AO62" s="206"/>
      <c r="AP62" s="341"/>
      <c r="AQ62" s="340" t="s">
        <v>582</v>
      </c>
      <c r="AR62" s="206"/>
      <c r="AS62" s="206"/>
      <c r="AT62" s="341"/>
      <c r="AU62" s="216" t="s">
        <v>684</v>
      </c>
      <c r="AV62" s="217"/>
      <c r="AW62" s="217"/>
      <c r="AX62" s="219"/>
    </row>
    <row r="63" spans="1:50" ht="23.25" hidden="1" customHeight="1">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8" t="s">
        <v>353</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348</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81" t="s">
        <v>358</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12" t="s">
        <v>353</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c r="A75" s="515"/>
      <c r="B75" s="516"/>
      <c r="C75" s="516"/>
      <c r="D75" s="516"/>
      <c r="E75" s="516"/>
      <c r="F75" s="517"/>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5"/>
      <c r="B76" s="516"/>
      <c r="C76" s="516"/>
      <c r="D76" s="516"/>
      <c r="E76" s="516"/>
      <c r="F76" s="517"/>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5"/>
      <c r="B77" s="516"/>
      <c r="C77" s="516"/>
      <c r="D77" s="516"/>
      <c r="E77" s="516"/>
      <c r="F77" s="517"/>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c r="A78" s="334" t="s">
        <v>386</v>
      </c>
      <c r="B78" s="335"/>
      <c r="C78" s="335"/>
      <c r="D78" s="335"/>
      <c r="E78" s="332" t="s">
        <v>331</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347</v>
      </c>
      <c r="AP79" s="277"/>
      <c r="AQ79" s="277"/>
      <c r="AR79" s="80" t="s">
        <v>345</v>
      </c>
      <c r="AS79" s="276"/>
      <c r="AT79" s="277"/>
      <c r="AU79" s="277"/>
      <c r="AV79" s="277"/>
      <c r="AW79" s="277"/>
      <c r="AX79" s="983"/>
    </row>
    <row r="80" spans="1:50" ht="18.75" hidden="1" customHeight="1">
      <c r="A80" s="867" t="s">
        <v>147</v>
      </c>
      <c r="B80" s="530" t="s">
        <v>344</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68"/>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8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row>
    <row r="83" spans="1:60" ht="22.5" hidden="1" customHeight="1">
      <c r="A83" s="868"/>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row>
    <row r="84" spans="1:60" ht="19.5" hidden="1" customHeight="1">
      <c r="A84" s="868"/>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2"/>
    </row>
    <row r="85" spans="1:60" ht="18.75" hidden="1" customHeight="1">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hidden="1" customHeight="1">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c r="A100" s="507" t="s">
        <v>354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c r="A101" s="428"/>
      <c r="B101" s="429"/>
      <c r="C101" s="429"/>
      <c r="D101" s="429"/>
      <c r="E101" s="429"/>
      <c r="F101" s="430"/>
      <c r="G101" s="104" t="s">
        <v>603</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604</v>
      </c>
      <c r="AC101" s="467"/>
      <c r="AD101" s="467"/>
      <c r="AE101" s="216">
        <v>74940</v>
      </c>
      <c r="AF101" s="217"/>
      <c r="AG101" s="217"/>
      <c r="AH101" s="218"/>
      <c r="AI101" s="216">
        <v>85801</v>
      </c>
      <c r="AJ101" s="217"/>
      <c r="AK101" s="217"/>
      <c r="AL101" s="218"/>
      <c r="AM101" s="216">
        <v>66779</v>
      </c>
      <c r="AN101" s="217"/>
      <c r="AO101" s="217"/>
      <c r="AP101" s="218"/>
      <c r="AQ101" s="216" t="s">
        <v>582</v>
      </c>
      <c r="AR101" s="217"/>
      <c r="AS101" s="217"/>
      <c r="AT101" s="218"/>
      <c r="AU101" s="216" t="s">
        <v>411</v>
      </c>
      <c r="AV101" s="217"/>
      <c r="AW101" s="217"/>
      <c r="AX101" s="218"/>
    </row>
    <row r="102" spans="1:60" ht="23.25" customHeight="1">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604</v>
      </c>
      <c r="AC102" s="467"/>
      <c r="AD102" s="467"/>
      <c r="AE102" s="424">
        <v>65089</v>
      </c>
      <c r="AF102" s="424"/>
      <c r="AG102" s="424"/>
      <c r="AH102" s="424"/>
      <c r="AI102" s="424">
        <v>90379</v>
      </c>
      <c r="AJ102" s="424"/>
      <c r="AK102" s="424"/>
      <c r="AL102" s="424"/>
      <c r="AM102" s="424">
        <v>104716</v>
      </c>
      <c r="AN102" s="424"/>
      <c r="AO102" s="424"/>
      <c r="AP102" s="424"/>
      <c r="AQ102" s="271">
        <v>120136</v>
      </c>
      <c r="AR102" s="272"/>
      <c r="AS102" s="272"/>
      <c r="AT102" s="317"/>
      <c r="AU102" s="271">
        <v>70926</v>
      </c>
      <c r="AV102" s="272"/>
      <c r="AW102" s="272"/>
      <c r="AX102" s="317"/>
    </row>
    <row r="103" spans="1:60" ht="31.5" customHeight="1">
      <c r="A103" s="425" t="s">
        <v>354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customHeight="1">
      <c r="A104" s="428"/>
      <c r="B104" s="429"/>
      <c r="C104" s="429"/>
      <c r="D104" s="429"/>
      <c r="E104" s="429"/>
      <c r="F104" s="430"/>
      <c r="G104" s="104" t="s">
        <v>605</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606</v>
      </c>
      <c r="AC104" s="552"/>
      <c r="AD104" s="553"/>
      <c r="AE104" s="216">
        <v>50934</v>
      </c>
      <c r="AF104" s="217"/>
      <c r="AG104" s="217"/>
      <c r="AH104" s="218"/>
      <c r="AI104" s="216">
        <v>40730</v>
      </c>
      <c r="AJ104" s="217"/>
      <c r="AK104" s="217"/>
      <c r="AL104" s="218"/>
      <c r="AM104" s="216">
        <v>40905</v>
      </c>
      <c r="AN104" s="217"/>
      <c r="AO104" s="217"/>
      <c r="AP104" s="218"/>
      <c r="AQ104" s="216" t="s">
        <v>582</v>
      </c>
      <c r="AR104" s="217"/>
      <c r="AS104" s="217"/>
      <c r="AT104" s="218"/>
      <c r="AU104" s="216" t="s">
        <v>411</v>
      </c>
      <c r="AV104" s="217"/>
      <c r="AW104" s="217"/>
      <c r="AX104" s="218"/>
    </row>
    <row r="105" spans="1:60" ht="23.25" customHeight="1">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606</v>
      </c>
      <c r="AC105" s="475"/>
      <c r="AD105" s="476"/>
      <c r="AE105" s="424">
        <v>46597</v>
      </c>
      <c r="AF105" s="424"/>
      <c r="AG105" s="424"/>
      <c r="AH105" s="424"/>
      <c r="AI105" s="424">
        <v>50934</v>
      </c>
      <c r="AJ105" s="424"/>
      <c r="AK105" s="424"/>
      <c r="AL105" s="424"/>
      <c r="AM105" s="424">
        <v>40730</v>
      </c>
      <c r="AN105" s="424"/>
      <c r="AO105" s="424"/>
      <c r="AP105" s="424"/>
      <c r="AQ105" s="216">
        <v>40905</v>
      </c>
      <c r="AR105" s="217"/>
      <c r="AS105" s="217"/>
      <c r="AT105" s="218"/>
      <c r="AU105" s="271" t="s">
        <v>708</v>
      </c>
      <c r="AV105" s="272"/>
      <c r="AW105" s="272"/>
      <c r="AX105" s="317"/>
    </row>
    <row r="106" spans="1:60" ht="31.5" hidden="1" customHeight="1">
      <c r="A106" s="425" t="s">
        <v>354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c r="A109" s="425" t="s">
        <v>354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c r="A112" s="425" t="s">
        <v>354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5" t="s">
        <v>437</v>
      </c>
      <c r="AR115" s="596"/>
      <c r="AS115" s="596"/>
      <c r="AT115" s="596"/>
      <c r="AU115" s="596"/>
      <c r="AV115" s="596"/>
      <c r="AW115" s="596"/>
      <c r="AX115" s="597"/>
    </row>
    <row r="116" spans="1:50" ht="23.25" customHeight="1">
      <c r="A116" s="445"/>
      <c r="B116" s="446"/>
      <c r="C116" s="446"/>
      <c r="D116" s="446"/>
      <c r="E116" s="446"/>
      <c r="F116" s="447"/>
      <c r="G116" s="396" t="s">
        <v>607</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608</v>
      </c>
      <c r="AC116" s="469"/>
      <c r="AD116" s="470"/>
      <c r="AE116" s="424">
        <v>487919</v>
      </c>
      <c r="AF116" s="424"/>
      <c r="AG116" s="424"/>
      <c r="AH116" s="424"/>
      <c r="AI116" s="424">
        <v>478819</v>
      </c>
      <c r="AJ116" s="424"/>
      <c r="AK116" s="424"/>
      <c r="AL116" s="424"/>
      <c r="AM116" s="424">
        <v>466445</v>
      </c>
      <c r="AN116" s="424"/>
      <c r="AO116" s="424"/>
      <c r="AP116" s="424"/>
      <c r="AQ116" s="216">
        <v>401924</v>
      </c>
      <c r="AR116" s="217"/>
      <c r="AS116" s="217"/>
      <c r="AT116" s="217"/>
      <c r="AU116" s="217"/>
      <c r="AV116" s="217"/>
      <c r="AW116" s="217"/>
      <c r="AX116" s="219"/>
    </row>
    <row r="117" spans="1:50" ht="46.5" customHeight="1" thickBot="1">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609</v>
      </c>
      <c r="AC117" s="479"/>
      <c r="AD117" s="480"/>
      <c r="AE117" s="594" t="s">
        <v>610</v>
      </c>
      <c r="AF117" s="557"/>
      <c r="AG117" s="557"/>
      <c r="AH117" s="557"/>
      <c r="AI117" s="594" t="s">
        <v>699</v>
      </c>
      <c r="AJ117" s="557"/>
      <c r="AK117" s="557"/>
      <c r="AL117" s="557"/>
      <c r="AM117" s="594" t="s">
        <v>685</v>
      </c>
      <c r="AN117" s="557"/>
      <c r="AO117" s="557"/>
      <c r="AP117" s="557"/>
      <c r="AQ117" s="594" t="s">
        <v>688</v>
      </c>
      <c r="AR117" s="557"/>
      <c r="AS117" s="557"/>
      <c r="AT117" s="557"/>
      <c r="AU117" s="557"/>
      <c r="AV117" s="557"/>
      <c r="AW117" s="557"/>
      <c r="AX117" s="558"/>
    </row>
    <row r="118" spans="1:50" ht="23.25" hidden="1"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5" t="s">
        <v>437</v>
      </c>
      <c r="AR118" s="596"/>
      <c r="AS118" s="596"/>
      <c r="AT118" s="596"/>
      <c r="AU118" s="596"/>
      <c r="AV118" s="596"/>
      <c r="AW118" s="596"/>
      <c r="AX118" s="597"/>
    </row>
    <row r="119" spans="1:50" ht="23.25" hidden="1" customHeight="1">
      <c r="A119" s="445"/>
      <c r="B119" s="446"/>
      <c r="C119" s="446"/>
      <c r="D119" s="446"/>
      <c r="E119" s="446"/>
      <c r="F119" s="447"/>
      <c r="G119" s="396"/>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thickBot="1">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5" t="s">
        <v>437</v>
      </c>
      <c r="AR121" s="596"/>
      <c r="AS121" s="596"/>
      <c r="AT121" s="596"/>
      <c r="AU121" s="596"/>
      <c r="AV121" s="596"/>
      <c r="AW121" s="596"/>
      <c r="AX121" s="597"/>
    </row>
    <row r="122" spans="1:50" ht="23.25" hidden="1" customHeight="1">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5" t="s">
        <v>437</v>
      </c>
      <c r="AR124" s="596"/>
      <c r="AS124" s="596"/>
      <c r="AT124" s="596"/>
      <c r="AU124" s="596"/>
      <c r="AV124" s="596"/>
      <c r="AW124" s="596"/>
      <c r="AX124" s="597"/>
    </row>
    <row r="125" spans="1:50" ht="23.25" hidden="1" customHeight="1">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5"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395</v>
      </c>
      <c r="AF127" s="422"/>
      <c r="AG127" s="422"/>
      <c r="AH127" s="423"/>
      <c r="AI127" s="421" t="s">
        <v>393</v>
      </c>
      <c r="AJ127" s="422"/>
      <c r="AK127" s="422"/>
      <c r="AL127" s="423"/>
      <c r="AM127" s="421" t="s">
        <v>422</v>
      </c>
      <c r="AN127" s="422"/>
      <c r="AO127" s="422"/>
      <c r="AP127" s="423"/>
      <c r="AQ127" s="595" t="s">
        <v>437</v>
      </c>
      <c r="AR127" s="596"/>
      <c r="AS127" s="596"/>
      <c r="AT127" s="596"/>
      <c r="AU127" s="596"/>
      <c r="AV127" s="596"/>
      <c r="AW127" s="596"/>
      <c r="AX127" s="597"/>
    </row>
    <row r="128" spans="1:50" ht="23.25" hidden="1" customHeight="1">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87" t="s">
        <v>410</v>
      </c>
      <c r="B130" s="184"/>
      <c r="C130" s="183" t="s">
        <v>239</v>
      </c>
      <c r="D130" s="184"/>
      <c r="E130" s="168" t="s">
        <v>268</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t="s">
        <v>611</v>
      </c>
      <c r="AV133" s="199"/>
      <c r="AW133" s="132" t="s">
        <v>181</v>
      </c>
      <c r="AX133" s="194"/>
    </row>
    <row r="134" spans="1:50" ht="39.75" customHeight="1">
      <c r="A134" s="188"/>
      <c r="B134" s="185"/>
      <c r="C134" s="179"/>
      <c r="D134" s="185"/>
      <c r="E134" s="179"/>
      <c r="F134" s="180"/>
      <c r="G134" s="103" t="s">
        <v>686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v>109342</v>
      </c>
      <c r="AF134" s="206"/>
      <c r="AG134" s="206"/>
      <c r="AH134" s="206"/>
      <c r="AI134" s="205">
        <v>135441</v>
      </c>
      <c r="AJ134" s="206"/>
      <c r="AK134" s="206"/>
      <c r="AL134" s="206"/>
      <c r="AM134" s="205">
        <v>136000</v>
      </c>
      <c r="AN134" s="206"/>
      <c r="AO134" s="206"/>
      <c r="AP134" s="206"/>
      <c r="AQ134" s="205" t="s">
        <v>411</v>
      </c>
      <c r="AR134" s="388"/>
      <c r="AS134" s="388"/>
      <c r="AT134" s="393"/>
      <c r="AU134" s="205" t="s">
        <v>411</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612</v>
      </c>
      <c r="AC135" s="212"/>
      <c r="AD135" s="212"/>
      <c r="AE135" s="205">
        <v>74000</v>
      </c>
      <c r="AF135" s="206"/>
      <c r="AG135" s="206"/>
      <c r="AH135" s="206"/>
      <c r="AI135" s="205">
        <v>112000</v>
      </c>
      <c r="AJ135" s="206"/>
      <c r="AK135" s="206"/>
      <c r="AL135" s="206"/>
      <c r="AM135" s="205">
        <v>111895</v>
      </c>
      <c r="AN135" s="206"/>
      <c r="AO135" s="206"/>
      <c r="AP135" s="206"/>
      <c r="AQ135" s="205" t="s">
        <v>411</v>
      </c>
      <c r="AR135" s="388"/>
      <c r="AS135" s="388"/>
      <c r="AT135" s="393"/>
      <c r="AU135" s="205">
        <v>111200</v>
      </c>
      <c r="AV135" s="388"/>
      <c r="AW135" s="388"/>
      <c r="AX135" s="389"/>
    </row>
    <row r="136" spans="1:50" ht="18.75"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710</v>
      </c>
      <c r="AR137" s="198"/>
      <c r="AS137" s="132" t="s">
        <v>236</v>
      </c>
      <c r="AT137" s="133"/>
      <c r="AU137" s="199" t="s">
        <v>710</v>
      </c>
      <c r="AV137" s="199"/>
      <c r="AW137" s="132" t="s">
        <v>181</v>
      </c>
      <c r="AX137" s="194"/>
    </row>
    <row r="138" spans="1:50" ht="39.75" customHeight="1">
      <c r="A138" s="188"/>
      <c r="B138" s="185"/>
      <c r="C138" s="179"/>
      <c r="D138" s="185"/>
      <c r="E138" s="179"/>
      <c r="F138" s="180"/>
      <c r="G138" s="103" t="s">
        <v>687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411</v>
      </c>
      <c r="AC138" s="204"/>
      <c r="AD138" s="204"/>
      <c r="AE138" s="205">
        <v>50936</v>
      </c>
      <c r="AF138" s="206"/>
      <c r="AG138" s="206"/>
      <c r="AH138" s="206"/>
      <c r="AI138" s="205">
        <v>40730</v>
      </c>
      <c r="AJ138" s="206"/>
      <c r="AK138" s="206"/>
      <c r="AL138" s="206"/>
      <c r="AM138" s="205">
        <v>40905</v>
      </c>
      <c r="AN138" s="206"/>
      <c r="AO138" s="206"/>
      <c r="AP138" s="206"/>
      <c r="AQ138" s="205" t="s">
        <v>411</v>
      </c>
      <c r="AR138" s="388"/>
      <c r="AS138" s="388"/>
      <c r="AT138" s="393"/>
      <c r="AU138" s="205" t="s">
        <v>411</v>
      </c>
      <c r="AV138" s="206"/>
      <c r="AW138" s="206"/>
      <c r="AX138" s="207"/>
    </row>
    <row r="139" spans="1:50" ht="39.75"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411</v>
      </c>
      <c r="AC139" s="212"/>
      <c r="AD139" s="212"/>
      <c r="AE139" s="205">
        <v>46597</v>
      </c>
      <c r="AF139" s="206"/>
      <c r="AG139" s="206"/>
      <c r="AH139" s="206"/>
      <c r="AI139" s="205">
        <v>50936</v>
      </c>
      <c r="AJ139" s="206"/>
      <c r="AK139" s="206"/>
      <c r="AL139" s="206"/>
      <c r="AM139" s="205">
        <v>40730</v>
      </c>
      <c r="AN139" s="206"/>
      <c r="AO139" s="206"/>
      <c r="AP139" s="206"/>
      <c r="AQ139" s="205" t="s">
        <v>411</v>
      </c>
      <c r="AR139" s="206"/>
      <c r="AS139" s="206"/>
      <c r="AT139" s="206"/>
      <c r="AU139" s="205">
        <v>40905</v>
      </c>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425</v>
      </c>
      <c r="D430" s="934"/>
      <c r="E430" s="173" t="s">
        <v>403</v>
      </c>
      <c r="F430" s="901"/>
      <c r="G430" s="902" t="s">
        <v>255</v>
      </c>
      <c r="H430" s="122"/>
      <c r="I430" s="122"/>
      <c r="J430" s="903" t="s">
        <v>565</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3" t="s">
        <v>566</v>
      </c>
      <c r="AR432" s="199"/>
      <c r="AS432" s="132" t="s">
        <v>236</v>
      </c>
      <c r="AT432" s="133"/>
      <c r="AU432" s="199" t="s">
        <v>576</v>
      </c>
      <c r="AV432" s="199"/>
      <c r="AW432" s="132" t="s">
        <v>181</v>
      </c>
      <c r="AX432" s="194"/>
    </row>
    <row r="433" spans="1:50" ht="23.25" customHeight="1">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566</v>
      </c>
      <c r="AF433" s="206"/>
      <c r="AG433" s="206"/>
      <c r="AH433" s="206"/>
      <c r="AI433" s="340" t="s">
        <v>565</v>
      </c>
      <c r="AJ433" s="206"/>
      <c r="AK433" s="206"/>
      <c r="AL433" s="206"/>
      <c r="AM433" s="340" t="s">
        <v>565</v>
      </c>
      <c r="AN433" s="206"/>
      <c r="AO433" s="206"/>
      <c r="AP433" s="341"/>
      <c r="AQ433" s="340" t="s">
        <v>565</v>
      </c>
      <c r="AR433" s="206"/>
      <c r="AS433" s="206"/>
      <c r="AT433" s="341"/>
      <c r="AU433" s="206" t="s">
        <v>565</v>
      </c>
      <c r="AV433" s="206"/>
      <c r="AW433" s="206"/>
      <c r="AX433" s="207"/>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569</v>
      </c>
      <c r="AF434" s="206"/>
      <c r="AG434" s="206"/>
      <c r="AH434" s="341"/>
      <c r="AI434" s="340" t="s">
        <v>565</v>
      </c>
      <c r="AJ434" s="206"/>
      <c r="AK434" s="206"/>
      <c r="AL434" s="206"/>
      <c r="AM434" s="340" t="s">
        <v>565</v>
      </c>
      <c r="AN434" s="206"/>
      <c r="AO434" s="206"/>
      <c r="AP434" s="341"/>
      <c r="AQ434" s="340" t="s">
        <v>565</v>
      </c>
      <c r="AR434" s="206"/>
      <c r="AS434" s="206"/>
      <c r="AT434" s="341"/>
      <c r="AU434" s="206" t="s">
        <v>565</v>
      </c>
      <c r="AV434" s="206"/>
      <c r="AW434" s="206"/>
      <c r="AX434" s="207"/>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566</v>
      </c>
      <c r="AF435" s="206"/>
      <c r="AG435" s="206"/>
      <c r="AH435" s="341"/>
      <c r="AI435" s="340" t="s">
        <v>565</v>
      </c>
      <c r="AJ435" s="206"/>
      <c r="AK435" s="206"/>
      <c r="AL435" s="206"/>
      <c r="AM435" s="340" t="s">
        <v>565</v>
      </c>
      <c r="AN435" s="206"/>
      <c r="AO435" s="206"/>
      <c r="AP435" s="341"/>
      <c r="AQ435" s="340" t="s">
        <v>565</v>
      </c>
      <c r="AR435" s="206"/>
      <c r="AS435" s="206"/>
      <c r="AT435" s="341"/>
      <c r="AU435" s="206" t="s">
        <v>565</v>
      </c>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3" t="s">
        <v>566</v>
      </c>
      <c r="AR457" s="199"/>
      <c r="AS457" s="132" t="s">
        <v>236</v>
      </c>
      <c r="AT457" s="133"/>
      <c r="AU457" s="199" t="s">
        <v>573</v>
      </c>
      <c r="AV457" s="199"/>
      <c r="AW457" s="132" t="s">
        <v>181</v>
      </c>
      <c r="AX457" s="194"/>
    </row>
    <row r="458" spans="1:50" ht="23.25" customHeight="1">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574</v>
      </c>
      <c r="AC458" s="212"/>
      <c r="AD458" s="212"/>
      <c r="AE458" s="340" t="s">
        <v>573</v>
      </c>
      <c r="AF458" s="206"/>
      <c r="AG458" s="206"/>
      <c r="AH458" s="206"/>
      <c r="AI458" s="340" t="s">
        <v>565</v>
      </c>
      <c r="AJ458" s="206"/>
      <c r="AK458" s="206"/>
      <c r="AL458" s="206"/>
      <c r="AM458" s="340" t="s">
        <v>565</v>
      </c>
      <c r="AN458" s="206"/>
      <c r="AO458" s="206"/>
      <c r="AP458" s="341"/>
      <c r="AQ458" s="340" t="s">
        <v>565</v>
      </c>
      <c r="AR458" s="206"/>
      <c r="AS458" s="206"/>
      <c r="AT458" s="341"/>
      <c r="AU458" s="206" t="s">
        <v>565</v>
      </c>
      <c r="AV458" s="206"/>
      <c r="AW458" s="206"/>
      <c r="AX458" s="207"/>
    </row>
    <row r="459" spans="1:50" ht="23.25"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565</v>
      </c>
      <c r="AF459" s="206"/>
      <c r="AG459" s="206"/>
      <c r="AH459" s="341"/>
      <c r="AI459" s="340" t="s">
        <v>565</v>
      </c>
      <c r="AJ459" s="206"/>
      <c r="AK459" s="206"/>
      <c r="AL459" s="206"/>
      <c r="AM459" s="340" t="s">
        <v>565</v>
      </c>
      <c r="AN459" s="206"/>
      <c r="AO459" s="206"/>
      <c r="AP459" s="341"/>
      <c r="AQ459" s="340" t="s">
        <v>565</v>
      </c>
      <c r="AR459" s="206"/>
      <c r="AS459" s="206"/>
      <c r="AT459" s="341"/>
      <c r="AU459" s="206" t="s">
        <v>565</v>
      </c>
      <c r="AV459" s="206"/>
      <c r="AW459" s="206"/>
      <c r="AX459" s="207"/>
    </row>
    <row r="460" spans="1:50" ht="23.25"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565</v>
      </c>
      <c r="AF460" s="206"/>
      <c r="AG460" s="206"/>
      <c r="AH460" s="341"/>
      <c r="AI460" s="340" t="s">
        <v>565</v>
      </c>
      <c r="AJ460" s="206"/>
      <c r="AK460" s="206"/>
      <c r="AL460" s="206"/>
      <c r="AM460" s="340" t="s">
        <v>565</v>
      </c>
      <c r="AN460" s="206"/>
      <c r="AO460" s="206"/>
      <c r="AP460" s="341"/>
      <c r="AQ460" s="340" t="s">
        <v>565</v>
      </c>
      <c r="AR460" s="206"/>
      <c r="AS460" s="206"/>
      <c r="AT460" s="341"/>
      <c r="AU460" s="206" t="s">
        <v>565</v>
      </c>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thickBot="1">
      <c r="A484" s="188"/>
      <c r="B484" s="185"/>
      <c r="C484" s="179"/>
      <c r="D484" s="185"/>
      <c r="E484" s="173" t="s">
        <v>407</v>
      </c>
      <c r="F484" s="174"/>
      <c r="G484" s="902" t="s">
        <v>255</v>
      </c>
      <c r="H484" s="122"/>
      <c r="I484" s="122"/>
      <c r="J484" s="903" t="s">
        <v>565</v>
      </c>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408</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407</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408</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3.25" customHeight="1">
      <c r="A702" s="873" t="s">
        <v>140</v>
      </c>
      <c r="B702" s="87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564</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564</v>
      </c>
      <c r="AE703" s="327"/>
      <c r="AF703" s="327"/>
      <c r="AG703" s="100" t="s">
        <v>614</v>
      </c>
      <c r="AH703" s="101"/>
      <c r="AI703" s="101"/>
      <c r="AJ703" s="101"/>
      <c r="AK703" s="101"/>
      <c r="AL703" s="101"/>
      <c r="AM703" s="101"/>
      <c r="AN703" s="101"/>
      <c r="AO703" s="101"/>
      <c r="AP703" s="101"/>
      <c r="AQ703" s="101"/>
      <c r="AR703" s="101"/>
      <c r="AS703" s="101"/>
      <c r="AT703" s="101"/>
      <c r="AU703" s="101"/>
      <c r="AV703" s="101"/>
      <c r="AW703" s="101"/>
      <c r="AX703" s="102"/>
    </row>
    <row r="704" spans="1:50" ht="58.5" customHeight="1">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564</v>
      </c>
      <c r="AE704" s="787"/>
      <c r="AF704" s="787"/>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8" t="s">
        <v>564</v>
      </c>
      <c r="AE705" s="719"/>
      <c r="AF705" s="719"/>
      <c r="AG705" s="124" t="s">
        <v>681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6"/>
      <c r="B706" s="647"/>
      <c r="C706" s="798"/>
      <c r="D706" s="799"/>
      <c r="E706" s="734" t="s">
        <v>384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616</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616</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30.75" customHeight="1">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564</v>
      </c>
      <c r="AE708" s="609"/>
      <c r="AF708" s="609"/>
      <c r="AG708" s="746" t="s">
        <v>618</v>
      </c>
      <c r="AH708" s="747"/>
      <c r="AI708" s="747"/>
      <c r="AJ708" s="747"/>
      <c r="AK708" s="747"/>
      <c r="AL708" s="747"/>
      <c r="AM708" s="747"/>
      <c r="AN708" s="747"/>
      <c r="AO708" s="747"/>
      <c r="AP708" s="747"/>
      <c r="AQ708" s="747"/>
      <c r="AR708" s="747"/>
      <c r="AS708" s="747"/>
      <c r="AT708" s="747"/>
      <c r="AU708" s="747"/>
      <c r="AV708" s="747"/>
      <c r="AW708" s="747"/>
      <c r="AX708" s="748"/>
    </row>
    <row r="709" spans="1:50" ht="55.5" customHeight="1">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7" customHeight="1">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617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7" customHeight="1">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6" t="s">
        <v>564</v>
      </c>
      <c r="AE711" s="327"/>
      <c r="AF711" s="327"/>
      <c r="AG711" s="100" t="s">
        <v>620</v>
      </c>
      <c r="AH711" s="101"/>
      <c r="AI711" s="101"/>
      <c r="AJ711" s="101"/>
      <c r="AK711" s="101"/>
      <c r="AL711" s="101"/>
      <c r="AM711" s="101"/>
      <c r="AN711" s="101"/>
      <c r="AO711" s="101"/>
      <c r="AP711" s="101"/>
      <c r="AQ711" s="101"/>
      <c r="AR711" s="101"/>
      <c r="AS711" s="101"/>
      <c r="AT711" s="101"/>
      <c r="AU711" s="101"/>
      <c r="AV711" s="101"/>
      <c r="AW711" s="101"/>
      <c r="AX711" s="102"/>
    </row>
    <row r="712" spans="1:50" ht="43.5" customHeight="1">
      <c r="A712" s="646"/>
      <c r="B712" s="648"/>
      <c r="C712" s="394" t="s">
        <v>349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669</v>
      </c>
      <c r="AE712" s="787"/>
      <c r="AF712" s="787"/>
      <c r="AG712" s="813" t="s">
        <v>702</v>
      </c>
      <c r="AH712" s="814"/>
      <c r="AI712" s="814"/>
      <c r="AJ712" s="814"/>
      <c r="AK712" s="814"/>
      <c r="AL712" s="814"/>
      <c r="AM712" s="814"/>
      <c r="AN712" s="814"/>
      <c r="AO712" s="814"/>
      <c r="AP712" s="814"/>
      <c r="AQ712" s="814"/>
      <c r="AR712" s="814"/>
      <c r="AS712" s="814"/>
      <c r="AT712" s="814"/>
      <c r="AU712" s="814"/>
      <c r="AV712" s="814"/>
      <c r="AW712" s="814"/>
      <c r="AX712" s="815"/>
    </row>
    <row r="713" spans="1:50" ht="27" customHeight="1">
      <c r="A713" s="646"/>
      <c r="B713" s="648"/>
      <c r="C713" s="984" t="s">
        <v>350</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617</v>
      </c>
      <c r="AE713" s="327"/>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48" customHeight="1">
      <c r="A714" s="649"/>
      <c r="B714" s="650"/>
      <c r="C714" s="651" t="s">
        <v>327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564</v>
      </c>
      <c r="AE714" s="811"/>
      <c r="AF714" s="812"/>
      <c r="AG714" s="740" t="s">
        <v>621</v>
      </c>
      <c r="AH714" s="741"/>
      <c r="AI714" s="741"/>
      <c r="AJ714" s="741"/>
      <c r="AK714" s="741"/>
      <c r="AL714" s="741"/>
      <c r="AM714" s="741"/>
      <c r="AN714" s="741"/>
      <c r="AO714" s="741"/>
      <c r="AP714" s="741"/>
      <c r="AQ714" s="741"/>
      <c r="AR714" s="741"/>
      <c r="AS714" s="741"/>
      <c r="AT714" s="741"/>
      <c r="AU714" s="741"/>
      <c r="AV714" s="741"/>
      <c r="AW714" s="741"/>
      <c r="AX714" s="742"/>
    </row>
    <row r="715" spans="1:50" ht="137.25" customHeight="1">
      <c r="A715" s="644" t="s">
        <v>40</v>
      </c>
      <c r="B715" s="788"/>
      <c r="C715" s="789" t="s">
        <v>328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669</v>
      </c>
      <c r="AE715" s="609"/>
      <c r="AF715" s="660"/>
      <c r="AG715" s="746" t="s">
        <v>700</v>
      </c>
      <c r="AH715" s="747"/>
      <c r="AI715" s="747"/>
      <c r="AJ715" s="747"/>
      <c r="AK715" s="747"/>
      <c r="AL715" s="747"/>
      <c r="AM715" s="747"/>
      <c r="AN715" s="747"/>
      <c r="AO715" s="747"/>
      <c r="AP715" s="747"/>
      <c r="AQ715" s="747"/>
      <c r="AR715" s="747"/>
      <c r="AS715" s="747"/>
      <c r="AT715" s="747"/>
      <c r="AU715" s="747"/>
      <c r="AV715" s="747"/>
      <c r="AW715" s="747"/>
      <c r="AX715" s="748"/>
    </row>
    <row r="716" spans="1:50" ht="49.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564</v>
      </c>
      <c r="AE716" s="631"/>
      <c r="AF716" s="631"/>
      <c r="AG716" s="100" t="s">
        <v>622</v>
      </c>
      <c r="AH716" s="101"/>
      <c r="AI716" s="101"/>
      <c r="AJ716" s="101"/>
      <c r="AK716" s="101"/>
      <c r="AL716" s="101"/>
      <c r="AM716" s="101"/>
      <c r="AN716" s="101"/>
      <c r="AO716" s="101"/>
      <c r="AP716" s="101"/>
      <c r="AQ716" s="101"/>
      <c r="AR716" s="101"/>
      <c r="AS716" s="101"/>
      <c r="AT716" s="101"/>
      <c r="AU716" s="101"/>
      <c r="AV716" s="101"/>
      <c r="AW716" s="101"/>
      <c r="AX716" s="102"/>
    </row>
    <row r="717" spans="1:50" ht="142.5" customHeight="1">
      <c r="A717" s="646"/>
      <c r="B717" s="648"/>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669</v>
      </c>
      <c r="AE717" s="327"/>
      <c r="AF717" s="327"/>
      <c r="AG717" s="100" t="s">
        <v>674</v>
      </c>
      <c r="AH717" s="101"/>
      <c r="AI717" s="101"/>
      <c r="AJ717" s="101"/>
      <c r="AK717" s="101"/>
      <c r="AL717" s="101"/>
      <c r="AM717" s="101"/>
      <c r="AN717" s="101"/>
      <c r="AO717" s="101"/>
      <c r="AP717" s="101"/>
      <c r="AQ717" s="101"/>
      <c r="AR717" s="101"/>
      <c r="AS717" s="101"/>
      <c r="AT717" s="101"/>
      <c r="AU717" s="101"/>
      <c r="AV717" s="101"/>
      <c r="AW717" s="101"/>
      <c r="AX717" s="102"/>
    </row>
    <row r="718" spans="1:50" ht="24.75" customHeight="1">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617</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564</v>
      </c>
      <c r="AE719" s="609"/>
      <c r="AF719" s="609"/>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82"/>
      <c r="B720" s="783"/>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82"/>
      <c r="B721" s="783"/>
      <c r="C721" s="294" t="s">
        <v>561</v>
      </c>
      <c r="D721" s="295"/>
      <c r="E721" s="295"/>
      <c r="F721" s="296"/>
      <c r="G721" s="285"/>
      <c r="H721" s="286"/>
      <c r="I721" s="82" t="str">
        <f>IF(OR(G721="　", G721=""), "", "-")</f>
        <v/>
      </c>
      <c r="J721" s="289">
        <v>592</v>
      </c>
      <c r="K721" s="289"/>
      <c r="L721" s="82" t="str">
        <f>IF(M721="","","-")</f>
        <v/>
      </c>
      <c r="M721" s="83"/>
      <c r="N721" s="302" t="s">
        <v>624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14.75" customHeight="1">
      <c r="A726" s="644" t="s">
        <v>48</v>
      </c>
      <c r="B726" s="806"/>
      <c r="C726" s="818" t="s">
        <v>53</v>
      </c>
      <c r="D726" s="840"/>
      <c r="E726" s="840"/>
      <c r="F726" s="841"/>
      <c r="G726" s="580" t="s">
        <v>701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7"/>
      <c r="B727" s="808"/>
      <c r="C727" s="752" t="s">
        <v>57</v>
      </c>
      <c r="D727" s="753"/>
      <c r="E727" s="753"/>
      <c r="F727" s="754"/>
      <c r="G727" s="578" t="s">
        <v>675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c r="A729" s="638" t="s">
        <v>682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c r="A731" s="803" t="s">
        <v>137</v>
      </c>
      <c r="B731" s="804"/>
      <c r="C731" s="804"/>
      <c r="D731" s="804"/>
      <c r="E731" s="805"/>
      <c r="F731" s="733" t="s">
        <v>703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c r="A733" s="677" t="s">
        <v>704</v>
      </c>
      <c r="B733" s="678"/>
      <c r="C733" s="678"/>
      <c r="D733" s="678"/>
      <c r="E733" s="679"/>
      <c r="F733" s="641" t="s">
        <v>705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4" t="s">
        <v>355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991" t="s">
        <v>406</v>
      </c>
      <c r="B737" s="209"/>
      <c r="C737" s="209"/>
      <c r="D737" s="210"/>
      <c r="E737" s="992" t="s">
        <v>575</v>
      </c>
      <c r="F737" s="992"/>
      <c r="G737" s="992"/>
      <c r="H737" s="992"/>
      <c r="I737" s="992"/>
      <c r="J737" s="992"/>
      <c r="K737" s="992"/>
      <c r="L737" s="992"/>
      <c r="M737" s="992"/>
      <c r="N737" s="365" t="s">
        <v>401</v>
      </c>
      <c r="O737" s="365"/>
      <c r="P737" s="365"/>
      <c r="Q737" s="365"/>
      <c r="R737" s="992" t="s">
        <v>566</v>
      </c>
      <c r="S737" s="992"/>
      <c r="T737" s="992"/>
      <c r="U737" s="992"/>
      <c r="V737" s="992"/>
      <c r="W737" s="992"/>
      <c r="X737" s="992"/>
      <c r="Y737" s="992"/>
      <c r="Z737" s="992"/>
      <c r="AA737" s="365" t="s">
        <v>400</v>
      </c>
      <c r="AB737" s="365"/>
      <c r="AC737" s="365"/>
      <c r="AD737" s="365"/>
      <c r="AE737" s="992" t="s">
        <v>625</v>
      </c>
      <c r="AF737" s="992"/>
      <c r="AG737" s="992"/>
      <c r="AH737" s="992"/>
      <c r="AI737" s="992"/>
      <c r="AJ737" s="992"/>
      <c r="AK737" s="992"/>
      <c r="AL737" s="992"/>
      <c r="AM737" s="992"/>
      <c r="AN737" s="365" t="s">
        <v>399</v>
      </c>
      <c r="AO737" s="365"/>
      <c r="AP737" s="365"/>
      <c r="AQ737" s="365"/>
      <c r="AR737" s="998" t="s">
        <v>626</v>
      </c>
      <c r="AS737" s="999"/>
      <c r="AT737" s="999"/>
      <c r="AU737" s="999"/>
      <c r="AV737" s="999"/>
      <c r="AW737" s="999"/>
      <c r="AX737" s="1000"/>
      <c r="AY737" s="88"/>
      <c r="AZ737" s="88"/>
    </row>
    <row r="738" spans="1:52" ht="24.75" customHeight="1">
      <c r="A738" s="991" t="s">
        <v>398</v>
      </c>
      <c r="B738" s="209"/>
      <c r="C738" s="209"/>
      <c r="D738" s="210"/>
      <c r="E738" s="992" t="s">
        <v>627</v>
      </c>
      <c r="F738" s="992"/>
      <c r="G738" s="992"/>
      <c r="H738" s="992"/>
      <c r="I738" s="992"/>
      <c r="J738" s="992"/>
      <c r="K738" s="992"/>
      <c r="L738" s="992"/>
      <c r="M738" s="992"/>
      <c r="N738" s="365" t="s">
        <v>397</v>
      </c>
      <c r="O738" s="365"/>
      <c r="P738" s="365"/>
      <c r="Q738" s="365"/>
      <c r="R738" s="992" t="s">
        <v>628</v>
      </c>
      <c r="S738" s="992"/>
      <c r="T738" s="992"/>
      <c r="U738" s="992"/>
      <c r="V738" s="992"/>
      <c r="W738" s="992"/>
      <c r="X738" s="992"/>
      <c r="Y738" s="992"/>
      <c r="Z738" s="992"/>
      <c r="AA738" s="365" t="s">
        <v>396</v>
      </c>
      <c r="AB738" s="365"/>
      <c r="AC738" s="365"/>
      <c r="AD738" s="365"/>
      <c r="AE738" s="992" t="s">
        <v>629</v>
      </c>
      <c r="AF738" s="992"/>
      <c r="AG738" s="992"/>
      <c r="AH738" s="992"/>
      <c r="AI738" s="992"/>
      <c r="AJ738" s="992"/>
      <c r="AK738" s="992"/>
      <c r="AL738" s="992"/>
      <c r="AM738" s="992"/>
      <c r="AN738" s="365" t="s">
        <v>395</v>
      </c>
      <c r="AO738" s="365"/>
      <c r="AP738" s="365"/>
      <c r="AQ738" s="365"/>
      <c r="AR738" s="998" t="s">
        <v>630</v>
      </c>
      <c r="AS738" s="999"/>
      <c r="AT738" s="999"/>
      <c r="AU738" s="999"/>
      <c r="AV738" s="999"/>
      <c r="AW738" s="999"/>
      <c r="AX738" s="1000"/>
    </row>
    <row r="739" spans="1:52" ht="24.75" customHeight="1">
      <c r="A739" s="991" t="s">
        <v>394</v>
      </c>
      <c r="B739" s="209"/>
      <c r="C739" s="209"/>
      <c r="D739" s="210"/>
      <c r="E739" s="992" t="s">
        <v>672</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c r="A740" s="973" t="s">
        <v>418</v>
      </c>
      <c r="B740" s="974"/>
      <c r="C740" s="974"/>
      <c r="D740" s="975"/>
      <c r="E740" s="976" t="s">
        <v>561</v>
      </c>
      <c r="F740" s="977"/>
      <c r="G740" s="977"/>
      <c r="H740" s="92" t="str">
        <f>IF(E740="", "", "(")</f>
        <v>(</v>
      </c>
      <c r="I740" s="977"/>
      <c r="J740" s="977"/>
      <c r="K740" s="92" t="str">
        <f>IF(OR(I740="　", I740=""), "", "-")</f>
        <v/>
      </c>
      <c r="L740" s="978">
        <v>498</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c r="A741" s="618" t="s">
        <v>387</v>
      </c>
      <c r="B741" s="619"/>
      <c r="C741" s="619"/>
      <c r="D741" s="619"/>
      <c r="E741" s="619"/>
      <c r="F741" s="620"/>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2" t="s">
        <v>389</v>
      </c>
      <c r="B780" s="633"/>
      <c r="C780" s="633"/>
      <c r="D780" s="633"/>
      <c r="E780" s="633"/>
      <c r="F780" s="634"/>
      <c r="G780" s="599" t="s">
        <v>673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639</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c r="A781" s="635"/>
      <c r="B781" s="636"/>
      <c r="C781" s="636"/>
      <c r="D781" s="636"/>
      <c r="E781" s="636"/>
      <c r="F781" s="637"/>
      <c r="G781" s="818"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8"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c r="A782" s="635"/>
      <c r="B782" s="636"/>
      <c r="C782" s="636"/>
      <c r="D782" s="636"/>
      <c r="E782" s="636"/>
      <c r="F782" s="637"/>
      <c r="G782" s="674" t="s">
        <v>631</v>
      </c>
      <c r="H782" s="675"/>
      <c r="I782" s="675"/>
      <c r="J782" s="675"/>
      <c r="K782" s="676"/>
      <c r="L782" s="668" t="s">
        <v>635</v>
      </c>
      <c r="M782" s="669"/>
      <c r="N782" s="669"/>
      <c r="O782" s="669"/>
      <c r="P782" s="669"/>
      <c r="Q782" s="669"/>
      <c r="R782" s="669"/>
      <c r="S782" s="669"/>
      <c r="T782" s="669"/>
      <c r="U782" s="669"/>
      <c r="V782" s="669"/>
      <c r="W782" s="669"/>
      <c r="X782" s="670"/>
      <c r="Y782" s="390">
        <v>13513</v>
      </c>
      <c r="Z782" s="391"/>
      <c r="AA782" s="391"/>
      <c r="AB782" s="809"/>
      <c r="AC782" s="674" t="s">
        <v>631</v>
      </c>
      <c r="AD782" s="675"/>
      <c r="AE782" s="675"/>
      <c r="AF782" s="675"/>
      <c r="AG782" s="676"/>
      <c r="AH782" s="668" t="s">
        <v>640</v>
      </c>
      <c r="AI782" s="669"/>
      <c r="AJ782" s="669"/>
      <c r="AK782" s="669"/>
      <c r="AL782" s="669"/>
      <c r="AM782" s="669"/>
      <c r="AN782" s="669"/>
      <c r="AO782" s="669"/>
      <c r="AP782" s="669"/>
      <c r="AQ782" s="669"/>
      <c r="AR782" s="669"/>
      <c r="AS782" s="669"/>
      <c r="AT782" s="670"/>
      <c r="AU782" s="390">
        <v>22</v>
      </c>
      <c r="AV782" s="391"/>
      <c r="AW782" s="391"/>
      <c r="AX782" s="392"/>
    </row>
    <row r="783" spans="1:50" ht="24.75" customHeight="1">
      <c r="A783" s="635"/>
      <c r="B783" s="636"/>
      <c r="C783" s="636"/>
      <c r="D783" s="636"/>
      <c r="E783" s="636"/>
      <c r="F783" s="637"/>
      <c r="G783" s="610" t="s">
        <v>632</v>
      </c>
      <c r="H783" s="611"/>
      <c r="I783" s="611"/>
      <c r="J783" s="611"/>
      <c r="K783" s="612"/>
      <c r="L783" s="602" t="s">
        <v>636</v>
      </c>
      <c r="M783" s="603"/>
      <c r="N783" s="603"/>
      <c r="O783" s="603"/>
      <c r="P783" s="603"/>
      <c r="Q783" s="603"/>
      <c r="R783" s="603"/>
      <c r="S783" s="603"/>
      <c r="T783" s="603"/>
      <c r="U783" s="603"/>
      <c r="V783" s="603"/>
      <c r="W783" s="603"/>
      <c r="X783" s="604"/>
      <c r="Y783" s="605">
        <v>216</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c r="A784" s="635"/>
      <c r="B784" s="636"/>
      <c r="C784" s="636"/>
      <c r="D784" s="636"/>
      <c r="E784" s="636"/>
      <c r="F784" s="637"/>
      <c r="G784" s="610" t="s">
        <v>633</v>
      </c>
      <c r="H784" s="611"/>
      <c r="I784" s="611"/>
      <c r="J784" s="611"/>
      <c r="K784" s="612"/>
      <c r="L784" s="602" t="s">
        <v>637</v>
      </c>
      <c r="M784" s="603"/>
      <c r="N784" s="603"/>
      <c r="O784" s="603"/>
      <c r="P784" s="603"/>
      <c r="Q784" s="603"/>
      <c r="R784" s="603"/>
      <c r="S784" s="603"/>
      <c r="T784" s="603"/>
      <c r="U784" s="603"/>
      <c r="V784" s="603"/>
      <c r="W784" s="603"/>
      <c r="X784" s="604"/>
      <c r="Y784" s="605">
        <v>37</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c r="A785" s="635"/>
      <c r="B785" s="636"/>
      <c r="C785" s="636"/>
      <c r="D785" s="636"/>
      <c r="E785" s="636"/>
      <c r="F785" s="637"/>
      <c r="G785" s="610" t="s">
        <v>634</v>
      </c>
      <c r="H785" s="611"/>
      <c r="I785" s="611"/>
      <c r="J785" s="611"/>
      <c r="K785" s="612"/>
      <c r="L785" s="602" t="s">
        <v>638</v>
      </c>
      <c r="M785" s="603"/>
      <c r="N785" s="603"/>
      <c r="O785" s="603"/>
      <c r="P785" s="603"/>
      <c r="Q785" s="603"/>
      <c r="R785" s="603"/>
      <c r="S785" s="603"/>
      <c r="T785" s="603"/>
      <c r="U785" s="603"/>
      <c r="V785" s="603"/>
      <c r="W785" s="603"/>
      <c r="X785" s="604"/>
      <c r="Y785" s="605">
        <v>0</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c r="A792" s="635"/>
      <c r="B792" s="636"/>
      <c r="C792" s="636"/>
      <c r="D792" s="636"/>
      <c r="E792" s="636"/>
      <c r="F792" s="637"/>
      <c r="G792" s="829" t="s">
        <v>20</v>
      </c>
      <c r="H792" s="830"/>
      <c r="I792" s="830"/>
      <c r="J792" s="830"/>
      <c r="K792" s="830"/>
      <c r="L792" s="831"/>
      <c r="M792" s="832"/>
      <c r="N792" s="832"/>
      <c r="O792" s="832"/>
      <c r="P792" s="832"/>
      <c r="Q792" s="832"/>
      <c r="R792" s="832"/>
      <c r="S792" s="832"/>
      <c r="T792" s="832"/>
      <c r="U792" s="832"/>
      <c r="V792" s="832"/>
      <c r="W792" s="832"/>
      <c r="X792" s="833"/>
      <c r="Y792" s="834">
        <f>SUM(Y782:AB791)</f>
        <v>13766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22</v>
      </c>
      <c r="AV792" s="835"/>
      <c r="AW792" s="835"/>
      <c r="AX792" s="837"/>
    </row>
    <row r="793" spans="1:50" ht="24.75" customHeight="1">
      <c r="A793" s="635"/>
      <c r="B793" s="636"/>
      <c r="C793" s="636"/>
      <c r="D793" s="636"/>
      <c r="E793" s="636"/>
      <c r="F793" s="637"/>
      <c r="G793" s="599" t="s">
        <v>707</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c r="A794" s="635"/>
      <c r="B794" s="636"/>
      <c r="C794" s="636"/>
      <c r="D794" s="636"/>
      <c r="E794" s="636"/>
      <c r="F794" s="637"/>
      <c r="G794" s="818"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8"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c r="A795" s="635"/>
      <c r="B795" s="636"/>
      <c r="C795" s="636"/>
      <c r="D795" s="636"/>
      <c r="E795" s="636"/>
      <c r="F795" s="637"/>
      <c r="G795" s="674" t="s">
        <v>642</v>
      </c>
      <c r="H795" s="675"/>
      <c r="I795" s="675"/>
      <c r="J795" s="675"/>
      <c r="K795" s="676"/>
      <c r="L795" s="668" t="s">
        <v>641</v>
      </c>
      <c r="M795" s="669"/>
      <c r="N795" s="669"/>
      <c r="O795" s="669"/>
      <c r="P795" s="669"/>
      <c r="Q795" s="669"/>
      <c r="R795" s="669"/>
      <c r="S795" s="669"/>
      <c r="T795" s="669"/>
      <c r="U795" s="669"/>
      <c r="V795" s="669"/>
      <c r="W795" s="669"/>
      <c r="X795" s="670"/>
      <c r="Y795" s="390">
        <v>5</v>
      </c>
      <c r="Z795" s="391"/>
      <c r="AA795" s="391"/>
      <c r="AB795" s="809"/>
      <c r="AC795" s="674"/>
      <c r="AD795" s="675"/>
      <c r="AE795" s="675"/>
      <c r="AF795" s="675"/>
      <c r="AG795" s="676"/>
      <c r="AH795" s="668"/>
      <c r="AI795" s="669"/>
      <c r="AJ795" s="669"/>
      <c r="AK795" s="669"/>
      <c r="AL795" s="669"/>
      <c r="AM795" s="669"/>
      <c r="AN795" s="669"/>
      <c r="AO795" s="669"/>
      <c r="AP795" s="669"/>
      <c r="AQ795" s="669"/>
      <c r="AR795" s="669"/>
      <c r="AS795" s="669"/>
      <c r="AT795" s="670"/>
      <c r="AU795" s="390"/>
      <c r="AV795" s="391"/>
      <c r="AW795" s="391"/>
      <c r="AX795" s="392"/>
    </row>
    <row r="796" spans="1:50" ht="24.75" hidden="1" customHeight="1">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c r="A805" s="635"/>
      <c r="B805" s="636"/>
      <c r="C805" s="636"/>
      <c r="D805" s="636"/>
      <c r="E805" s="636"/>
      <c r="F805" s="637"/>
      <c r="G805" s="829" t="s">
        <v>20</v>
      </c>
      <c r="H805" s="830"/>
      <c r="I805" s="830"/>
      <c r="J805" s="830"/>
      <c r="K805" s="830"/>
      <c r="L805" s="831"/>
      <c r="M805" s="832"/>
      <c r="N805" s="832"/>
      <c r="O805" s="832"/>
      <c r="P805" s="832"/>
      <c r="Q805" s="832"/>
      <c r="R805" s="832"/>
      <c r="S805" s="832"/>
      <c r="T805" s="832"/>
      <c r="U805" s="832"/>
      <c r="V805" s="832"/>
      <c r="W805" s="832"/>
      <c r="X805" s="833"/>
      <c r="Y805" s="834">
        <f>SUM(Y795:AB804)</f>
        <v>5</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c r="A806" s="635"/>
      <c r="B806" s="636"/>
      <c r="C806" s="636"/>
      <c r="D806" s="636"/>
      <c r="E806" s="636"/>
      <c r="F806" s="637"/>
      <c r="G806" s="599" t="s">
        <v>322</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323</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c r="A807" s="635"/>
      <c r="B807" s="636"/>
      <c r="C807" s="636"/>
      <c r="D807" s="636"/>
      <c r="E807" s="636"/>
      <c r="F807" s="637"/>
      <c r="G807" s="818"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8"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0"/>
      <c r="Z808" s="391"/>
      <c r="AA808" s="391"/>
      <c r="AB808" s="809"/>
      <c r="AC808" s="674"/>
      <c r="AD808" s="675"/>
      <c r="AE808" s="675"/>
      <c r="AF808" s="675"/>
      <c r="AG808" s="676"/>
      <c r="AH808" s="668"/>
      <c r="AI808" s="669"/>
      <c r="AJ808" s="669"/>
      <c r="AK808" s="669"/>
      <c r="AL808" s="669"/>
      <c r="AM808" s="669"/>
      <c r="AN808" s="669"/>
      <c r="AO808" s="669"/>
      <c r="AP808" s="669"/>
      <c r="AQ808" s="669"/>
      <c r="AR808" s="669"/>
      <c r="AS808" s="669"/>
      <c r="AT808" s="670"/>
      <c r="AU808" s="390"/>
      <c r="AV808" s="391"/>
      <c r="AW808" s="391"/>
      <c r="AX808" s="392"/>
    </row>
    <row r="809" spans="1:50" ht="24.75" hidden="1" customHeight="1">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c r="A818" s="635"/>
      <c r="B818" s="636"/>
      <c r="C818" s="636"/>
      <c r="D818" s="636"/>
      <c r="E818" s="636"/>
      <c r="F818" s="637"/>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c r="A820" s="635"/>
      <c r="B820" s="636"/>
      <c r="C820" s="636"/>
      <c r="D820" s="636"/>
      <c r="E820" s="636"/>
      <c r="F820" s="637"/>
      <c r="G820" s="818"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8"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0"/>
      <c r="Z821" s="391"/>
      <c r="AA821" s="391"/>
      <c r="AB821" s="809"/>
      <c r="AC821" s="674"/>
      <c r="AD821" s="675"/>
      <c r="AE821" s="675"/>
      <c r="AF821" s="675"/>
      <c r="AG821" s="676"/>
      <c r="AH821" s="668"/>
      <c r="AI821" s="669"/>
      <c r="AJ821" s="669"/>
      <c r="AK821" s="669"/>
      <c r="AL821" s="669"/>
      <c r="AM821" s="669"/>
      <c r="AN821" s="669"/>
      <c r="AO821" s="669"/>
      <c r="AP821" s="669"/>
      <c r="AQ821" s="669"/>
      <c r="AR821" s="669"/>
      <c r="AS821" s="669"/>
      <c r="AT821" s="670"/>
      <c r="AU821" s="390"/>
      <c r="AV821" s="391"/>
      <c r="AW821" s="391"/>
      <c r="AX821" s="392"/>
    </row>
    <row r="822" spans="1:50" ht="24.75" hidden="1" customHeight="1">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c r="A831" s="635"/>
      <c r="B831" s="636"/>
      <c r="C831" s="636"/>
      <c r="D831" s="636"/>
      <c r="E831" s="636"/>
      <c r="F831" s="637"/>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347</v>
      </c>
      <c r="AM832" s="279"/>
      <c r="AN832" s="279"/>
      <c r="AO832" s="81" t="s">
        <v>345</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c r="A838" s="376">
        <v>1</v>
      </c>
      <c r="B838" s="376">
        <v>1</v>
      </c>
      <c r="C838" s="361" t="s">
        <v>689</v>
      </c>
      <c r="D838" s="347"/>
      <c r="E838" s="347"/>
      <c r="F838" s="347"/>
      <c r="G838" s="347"/>
      <c r="H838" s="347"/>
      <c r="I838" s="347"/>
      <c r="J838" s="348" t="s">
        <v>711</v>
      </c>
      <c r="K838" s="349"/>
      <c r="L838" s="349"/>
      <c r="M838" s="349"/>
      <c r="N838" s="349"/>
      <c r="O838" s="349"/>
      <c r="P838" s="362" t="s">
        <v>643</v>
      </c>
      <c r="Q838" s="350"/>
      <c r="R838" s="350"/>
      <c r="S838" s="350"/>
      <c r="T838" s="350"/>
      <c r="U838" s="350"/>
      <c r="V838" s="350"/>
      <c r="W838" s="350"/>
      <c r="X838" s="350"/>
      <c r="Y838" s="351">
        <v>13766</v>
      </c>
      <c r="Z838" s="352"/>
      <c r="AA838" s="352"/>
      <c r="AB838" s="353"/>
      <c r="AC838" s="363"/>
      <c r="AD838" s="371"/>
      <c r="AE838" s="371"/>
      <c r="AF838" s="371"/>
      <c r="AG838" s="371"/>
      <c r="AH838" s="372" t="s">
        <v>644</v>
      </c>
      <c r="AI838" s="373"/>
      <c r="AJ838" s="373"/>
      <c r="AK838" s="373"/>
      <c r="AL838" s="357" t="s">
        <v>644</v>
      </c>
      <c r="AM838" s="358"/>
      <c r="AN838" s="358"/>
      <c r="AO838" s="359"/>
      <c r="AP838" s="360" t="s">
        <v>645</v>
      </c>
      <c r="AQ838" s="360"/>
      <c r="AR838" s="360"/>
      <c r="AS838" s="360"/>
      <c r="AT838" s="360"/>
      <c r="AU838" s="360"/>
      <c r="AV838" s="360"/>
      <c r="AW838" s="360"/>
      <c r="AX838" s="360"/>
    </row>
    <row r="839" spans="1:50" ht="30" customHeight="1">
      <c r="A839" s="376">
        <v>2</v>
      </c>
      <c r="B839" s="376">
        <v>1</v>
      </c>
      <c r="C839" s="361" t="s">
        <v>690</v>
      </c>
      <c r="D839" s="347"/>
      <c r="E839" s="347"/>
      <c r="F839" s="347"/>
      <c r="G839" s="347"/>
      <c r="H839" s="347"/>
      <c r="I839" s="347"/>
      <c r="J839" s="348" t="s">
        <v>711</v>
      </c>
      <c r="K839" s="349"/>
      <c r="L839" s="349"/>
      <c r="M839" s="349"/>
      <c r="N839" s="349"/>
      <c r="O839" s="349"/>
      <c r="P839" s="350" t="s">
        <v>643</v>
      </c>
      <c r="Q839" s="350"/>
      <c r="R839" s="350"/>
      <c r="S839" s="350"/>
      <c r="T839" s="350"/>
      <c r="U839" s="350"/>
      <c r="V839" s="350"/>
      <c r="W839" s="350"/>
      <c r="X839" s="350"/>
      <c r="Y839" s="351">
        <v>11157</v>
      </c>
      <c r="Z839" s="352"/>
      <c r="AA839" s="352"/>
      <c r="AB839" s="353"/>
      <c r="AC839" s="363"/>
      <c r="AD839" s="363"/>
      <c r="AE839" s="363"/>
      <c r="AF839" s="363"/>
      <c r="AG839" s="363"/>
      <c r="AH839" s="372" t="s">
        <v>644</v>
      </c>
      <c r="AI839" s="373"/>
      <c r="AJ839" s="373"/>
      <c r="AK839" s="373"/>
      <c r="AL839" s="357" t="s">
        <v>644</v>
      </c>
      <c r="AM839" s="358"/>
      <c r="AN839" s="358"/>
      <c r="AO839" s="359"/>
      <c r="AP839" s="360" t="s">
        <v>645</v>
      </c>
      <c r="AQ839" s="360"/>
      <c r="AR839" s="360"/>
      <c r="AS839" s="360"/>
      <c r="AT839" s="360"/>
      <c r="AU839" s="360"/>
      <c r="AV839" s="360"/>
      <c r="AW839" s="360"/>
      <c r="AX839" s="360"/>
    </row>
    <row r="840" spans="1:50" ht="30" customHeight="1">
      <c r="A840" s="376">
        <v>3</v>
      </c>
      <c r="B840" s="376">
        <v>1</v>
      </c>
      <c r="C840" s="361" t="s">
        <v>691</v>
      </c>
      <c r="D840" s="347"/>
      <c r="E840" s="347"/>
      <c r="F840" s="347"/>
      <c r="G840" s="347"/>
      <c r="H840" s="347"/>
      <c r="I840" s="347"/>
      <c r="J840" s="348" t="s">
        <v>711</v>
      </c>
      <c r="K840" s="349"/>
      <c r="L840" s="349"/>
      <c r="M840" s="349"/>
      <c r="N840" s="349"/>
      <c r="O840" s="349"/>
      <c r="P840" s="362" t="s">
        <v>643</v>
      </c>
      <c r="Q840" s="350"/>
      <c r="R840" s="350"/>
      <c r="S840" s="350"/>
      <c r="T840" s="350"/>
      <c r="U840" s="350"/>
      <c r="V840" s="350"/>
      <c r="W840" s="350"/>
      <c r="X840" s="350"/>
      <c r="Y840" s="351">
        <v>4037</v>
      </c>
      <c r="Z840" s="352"/>
      <c r="AA840" s="352"/>
      <c r="AB840" s="353"/>
      <c r="AC840" s="363"/>
      <c r="AD840" s="363"/>
      <c r="AE840" s="363"/>
      <c r="AF840" s="363"/>
      <c r="AG840" s="363"/>
      <c r="AH840" s="355" t="s">
        <v>644</v>
      </c>
      <c r="AI840" s="356"/>
      <c r="AJ840" s="356"/>
      <c r="AK840" s="356"/>
      <c r="AL840" s="357" t="s">
        <v>644</v>
      </c>
      <c r="AM840" s="358"/>
      <c r="AN840" s="358"/>
      <c r="AO840" s="359"/>
      <c r="AP840" s="360" t="s">
        <v>644</v>
      </c>
      <c r="AQ840" s="360"/>
      <c r="AR840" s="360"/>
      <c r="AS840" s="360"/>
      <c r="AT840" s="360"/>
      <c r="AU840" s="360"/>
      <c r="AV840" s="360"/>
      <c r="AW840" s="360"/>
      <c r="AX840" s="360"/>
    </row>
    <row r="841" spans="1:50" ht="30" customHeight="1">
      <c r="A841" s="376">
        <v>4</v>
      </c>
      <c r="B841" s="376">
        <v>1</v>
      </c>
      <c r="C841" s="361" t="s">
        <v>698</v>
      </c>
      <c r="D841" s="347"/>
      <c r="E841" s="347"/>
      <c r="F841" s="347"/>
      <c r="G841" s="347"/>
      <c r="H841" s="347"/>
      <c r="I841" s="347"/>
      <c r="J841" s="348" t="s">
        <v>711</v>
      </c>
      <c r="K841" s="349"/>
      <c r="L841" s="349"/>
      <c r="M841" s="349"/>
      <c r="N841" s="349"/>
      <c r="O841" s="349"/>
      <c r="P841" s="362" t="s">
        <v>643</v>
      </c>
      <c r="Q841" s="350"/>
      <c r="R841" s="350"/>
      <c r="S841" s="350"/>
      <c r="T841" s="350"/>
      <c r="U841" s="350"/>
      <c r="V841" s="350"/>
      <c r="W841" s="350"/>
      <c r="X841" s="350"/>
      <c r="Y841" s="351">
        <v>3901</v>
      </c>
      <c r="Z841" s="352"/>
      <c r="AA841" s="352"/>
      <c r="AB841" s="353"/>
      <c r="AC841" s="363"/>
      <c r="AD841" s="363"/>
      <c r="AE841" s="363"/>
      <c r="AF841" s="363"/>
      <c r="AG841" s="363"/>
      <c r="AH841" s="355" t="s">
        <v>644</v>
      </c>
      <c r="AI841" s="356"/>
      <c r="AJ841" s="356"/>
      <c r="AK841" s="356"/>
      <c r="AL841" s="357" t="s">
        <v>644</v>
      </c>
      <c r="AM841" s="358"/>
      <c r="AN841" s="358"/>
      <c r="AO841" s="359"/>
      <c r="AP841" s="360" t="s">
        <v>646</v>
      </c>
      <c r="AQ841" s="360"/>
      <c r="AR841" s="360"/>
      <c r="AS841" s="360"/>
      <c r="AT841" s="360"/>
      <c r="AU841" s="360"/>
      <c r="AV841" s="360"/>
      <c r="AW841" s="360"/>
      <c r="AX841" s="360"/>
    </row>
    <row r="842" spans="1:50" ht="30" customHeight="1">
      <c r="A842" s="376">
        <v>5</v>
      </c>
      <c r="B842" s="376">
        <v>1</v>
      </c>
      <c r="C842" s="361" t="s">
        <v>692</v>
      </c>
      <c r="D842" s="347"/>
      <c r="E842" s="347"/>
      <c r="F842" s="347"/>
      <c r="G842" s="347"/>
      <c r="H842" s="347"/>
      <c r="I842" s="347"/>
      <c r="J842" s="348" t="s">
        <v>711</v>
      </c>
      <c r="K842" s="349"/>
      <c r="L842" s="349"/>
      <c r="M842" s="349"/>
      <c r="N842" s="349"/>
      <c r="O842" s="349"/>
      <c r="P842" s="350" t="s">
        <v>643</v>
      </c>
      <c r="Q842" s="350"/>
      <c r="R842" s="350"/>
      <c r="S842" s="350"/>
      <c r="T842" s="350"/>
      <c r="U842" s="350"/>
      <c r="V842" s="350"/>
      <c r="W842" s="350"/>
      <c r="X842" s="350"/>
      <c r="Y842" s="351">
        <v>3540</v>
      </c>
      <c r="Z842" s="352"/>
      <c r="AA842" s="352"/>
      <c r="AB842" s="353"/>
      <c r="AC842" s="354"/>
      <c r="AD842" s="354"/>
      <c r="AE842" s="354"/>
      <c r="AF842" s="354"/>
      <c r="AG842" s="354"/>
      <c r="AH842" s="355" t="s">
        <v>644</v>
      </c>
      <c r="AI842" s="356"/>
      <c r="AJ842" s="356"/>
      <c r="AK842" s="356"/>
      <c r="AL842" s="357" t="s">
        <v>644</v>
      </c>
      <c r="AM842" s="358"/>
      <c r="AN842" s="358"/>
      <c r="AO842" s="359"/>
      <c r="AP842" s="360" t="s">
        <v>644</v>
      </c>
      <c r="AQ842" s="360"/>
      <c r="AR842" s="360"/>
      <c r="AS842" s="360"/>
      <c r="AT842" s="360"/>
      <c r="AU842" s="360"/>
      <c r="AV842" s="360"/>
      <c r="AW842" s="360"/>
      <c r="AX842" s="360"/>
    </row>
    <row r="843" spans="1:50" ht="30" customHeight="1">
      <c r="A843" s="376">
        <v>6</v>
      </c>
      <c r="B843" s="376">
        <v>1</v>
      </c>
      <c r="C843" s="361" t="s">
        <v>693</v>
      </c>
      <c r="D843" s="347"/>
      <c r="E843" s="347"/>
      <c r="F843" s="347"/>
      <c r="G843" s="347"/>
      <c r="H843" s="347"/>
      <c r="I843" s="347"/>
      <c r="J843" s="348" t="s">
        <v>711</v>
      </c>
      <c r="K843" s="349"/>
      <c r="L843" s="349"/>
      <c r="M843" s="349"/>
      <c r="N843" s="349"/>
      <c r="O843" s="349"/>
      <c r="P843" s="350" t="s">
        <v>643</v>
      </c>
      <c r="Q843" s="350"/>
      <c r="R843" s="350"/>
      <c r="S843" s="350"/>
      <c r="T843" s="350"/>
      <c r="U843" s="350"/>
      <c r="V843" s="350"/>
      <c r="W843" s="350"/>
      <c r="X843" s="350"/>
      <c r="Y843" s="351">
        <v>2950</v>
      </c>
      <c r="Z843" s="352"/>
      <c r="AA843" s="352"/>
      <c r="AB843" s="353"/>
      <c r="AC843" s="354"/>
      <c r="AD843" s="354"/>
      <c r="AE843" s="354"/>
      <c r="AF843" s="354"/>
      <c r="AG843" s="354"/>
      <c r="AH843" s="355" t="s">
        <v>644</v>
      </c>
      <c r="AI843" s="356"/>
      <c r="AJ843" s="356"/>
      <c r="AK843" s="356"/>
      <c r="AL843" s="357" t="s">
        <v>644</v>
      </c>
      <c r="AM843" s="358"/>
      <c r="AN843" s="358"/>
      <c r="AO843" s="359"/>
      <c r="AP843" s="360" t="s">
        <v>644</v>
      </c>
      <c r="AQ843" s="360"/>
      <c r="AR843" s="360"/>
      <c r="AS843" s="360"/>
      <c r="AT843" s="360"/>
      <c r="AU843" s="360"/>
      <c r="AV843" s="360"/>
      <c r="AW843" s="360"/>
      <c r="AX843" s="360"/>
    </row>
    <row r="844" spans="1:50" ht="30" customHeight="1">
      <c r="A844" s="376">
        <v>7</v>
      </c>
      <c r="B844" s="376">
        <v>1</v>
      </c>
      <c r="C844" s="361" t="s">
        <v>694</v>
      </c>
      <c r="D844" s="347"/>
      <c r="E844" s="347"/>
      <c r="F844" s="347"/>
      <c r="G844" s="347"/>
      <c r="H844" s="347"/>
      <c r="I844" s="347"/>
      <c r="J844" s="348" t="s">
        <v>711</v>
      </c>
      <c r="K844" s="349"/>
      <c r="L844" s="349"/>
      <c r="M844" s="349"/>
      <c r="N844" s="349"/>
      <c r="O844" s="349"/>
      <c r="P844" s="350" t="s">
        <v>643</v>
      </c>
      <c r="Q844" s="350"/>
      <c r="R844" s="350"/>
      <c r="S844" s="350"/>
      <c r="T844" s="350"/>
      <c r="U844" s="350"/>
      <c r="V844" s="350"/>
      <c r="W844" s="350"/>
      <c r="X844" s="350"/>
      <c r="Y844" s="351">
        <v>2336</v>
      </c>
      <c r="Z844" s="352"/>
      <c r="AA844" s="352"/>
      <c r="AB844" s="353"/>
      <c r="AC844" s="354"/>
      <c r="AD844" s="354"/>
      <c r="AE844" s="354"/>
      <c r="AF844" s="354"/>
      <c r="AG844" s="354"/>
      <c r="AH844" s="355" t="s">
        <v>644</v>
      </c>
      <c r="AI844" s="356"/>
      <c r="AJ844" s="356"/>
      <c r="AK844" s="356"/>
      <c r="AL844" s="357" t="s">
        <v>644</v>
      </c>
      <c r="AM844" s="358"/>
      <c r="AN844" s="358"/>
      <c r="AO844" s="359"/>
      <c r="AP844" s="360" t="s">
        <v>645</v>
      </c>
      <c r="AQ844" s="360"/>
      <c r="AR844" s="360"/>
      <c r="AS844" s="360"/>
      <c r="AT844" s="360"/>
      <c r="AU844" s="360"/>
      <c r="AV844" s="360"/>
      <c r="AW844" s="360"/>
      <c r="AX844" s="360"/>
    </row>
    <row r="845" spans="1:50" ht="30" customHeight="1">
      <c r="A845" s="376">
        <v>8</v>
      </c>
      <c r="B845" s="376">
        <v>1</v>
      </c>
      <c r="C845" s="361" t="s">
        <v>695</v>
      </c>
      <c r="D845" s="347"/>
      <c r="E845" s="347"/>
      <c r="F845" s="347"/>
      <c r="G845" s="347"/>
      <c r="H845" s="347"/>
      <c r="I845" s="347"/>
      <c r="J845" s="348" t="s">
        <v>711</v>
      </c>
      <c r="K845" s="349"/>
      <c r="L845" s="349"/>
      <c r="M845" s="349"/>
      <c r="N845" s="349"/>
      <c r="O845" s="349"/>
      <c r="P845" s="350" t="s">
        <v>643</v>
      </c>
      <c r="Q845" s="350"/>
      <c r="R845" s="350"/>
      <c r="S845" s="350"/>
      <c r="T845" s="350"/>
      <c r="U845" s="350"/>
      <c r="V845" s="350"/>
      <c r="W845" s="350"/>
      <c r="X845" s="350"/>
      <c r="Y845" s="351">
        <v>2238</v>
      </c>
      <c r="Z845" s="352"/>
      <c r="AA845" s="352"/>
      <c r="AB845" s="353"/>
      <c r="AC845" s="354"/>
      <c r="AD845" s="354"/>
      <c r="AE845" s="354"/>
      <c r="AF845" s="354"/>
      <c r="AG845" s="354"/>
      <c r="AH845" s="355" t="s">
        <v>644</v>
      </c>
      <c r="AI845" s="356"/>
      <c r="AJ845" s="356"/>
      <c r="AK845" s="356"/>
      <c r="AL845" s="357" t="s">
        <v>644</v>
      </c>
      <c r="AM845" s="358"/>
      <c r="AN845" s="358"/>
      <c r="AO845" s="359"/>
      <c r="AP845" s="360" t="s">
        <v>644</v>
      </c>
      <c r="AQ845" s="360"/>
      <c r="AR845" s="360"/>
      <c r="AS845" s="360"/>
      <c r="AT845" s="360"/>
      <c r="AU845" s="360"/>
      <c r="AV845" s="360"/>
      <c r="AW845" s="360"/>
      <c r="AX845" s="360"/>
    </row>
    <row r="846" spans="1:50" ht="30" customHeight="1">
      <c r="A846" s="376">
        <v>9</v>
      </c>
      <c r="B846" s="376">
        <v>1</v>
      </c>
      <c r="C846" s="361" t="s">
        <v>696</v>
      </c>
      <c r="D846" s="347"/>
      <c r="E846" s="347"/>
      <c r="F846" s="347"/>
      <c r="G846" s="347"/>
      <c r="H846" s="347"/>
      <c r="I846" s="347"/>
      <c r="J846" s="348" t="s">
        <v>711</v>
      </c>
      <c r="K846" s="349"/>
      <c r="L846" s="349"/>
      <c r="M846" s="349"/>
      <c r="N846" s="349"/>
      <c r="O846" s="349"/>
      <c r="P846" s="350" t="s">
        <v>643</v>
      </c>
      <c r="Q846" s="350"/>
      <c r="R846" s="350"/>
      <c r="S846" s="350"/>
      <c r="T846" s="350"/>
      <c r="U846" s="350"/>
      <c r="V846" s="350"/>
      <c r="W846" s="350"/>
      <c r="X846" s="350"/>
      <c r="Y846" s="351">
        <v>1873</v>
      </c>
      <c r="Z846" s="352"/>
      <c r="AA846" s="352"/>
      <c r="AB846" s="353"/>
      <c r="AC846" s="354"/>
      <c r="AD846" s="354"/>
      <c r="AE846" s="354"/>
      <c r="AF846" s="354"/>
      <c r="AG846" s="354"/>
      <c r="AH846" s="355" t="s">
        <v>645</v>
      </c>
      <c r="AI846" s="356"/>
      <c r="AJ846" s="356"/>
      <c r="AK846" s="356"/>
      <c r="AL846" s="357" t="s">
        <v>644</v>
      </c>
      <c r="AM846" s="358"/>
      <c r="AN846" s="358"/>
      <c r="AO846" s="359"/>
      <c r="AP846" s="360" t="s">
        <v>646</v>
      </c>
      <c r="AQ846" s="360"/>
      <c r="AR846" s="360"/>
      <c r="AS846" s="360"/>
      <c r="AT846" s="360"/>
      <c r="AU846" s="360"/>
      <c r="AV846" s="360"/>
      <c r="AW846" s="360"/>
      <c r="AX846" s="360"/>
    </row>
    <row r="847" spans="1:50" ht="30" customHeight="1">
      <c r="A847" s="376">
        <v>10</v>
      </c>
      <c r="B847" s="376">
        <v>1</v>
      </c>
      <c r="C847" s="361" t="s">
        <v>697</v>
      </c>
      <c r="D847" s="347"/>
      <c r="E847" s="347"/>
      <c r="F847" s="347"/>
      <c r="G847" s="347"/>
      <c r="H847" s="347"/>
      <c r="I847" s="347"/>
      <c r="J847" s="348" t="s">
        <v>711</v>
      </c>
      <c r="K847" s="349"/>
      <c r="L847" s="349"/>
      <c r="M847" s="349"/>
      <c r="N847" s="349"/>
      <c r="O847" s="349"/>
      <c r="P847" s="350" t="s">
        <v>643</v>
      </c>
      <c r="Q847" s="350"/>
      <c r="R847" s="350"/>
      <c r="S847" s="350"/>
      <c r="T847" s="350"/>
      <c r="U847" s="350"/>
      <c r="V847" s="350"/>
      <c r="W847" s="350"/>
      <c r="X847" s="350"/>
      <c r="Y847" s="351">
        <v>1833</v>
      </c>
      <c r="Z847" s="352"/>
      <c r="AA847" s="352"/>
      <c r="AB847" s="353"/>
      <c r="AC847" s="354"/>
      <c r="AD847" s="354"/>
      <c r="AE847" s="354"/>
      <c r="AF847" s="354"/>
      <c r="AG847" s="354"/>
      <c r="AH847" s="355" t="s">
        <v>644</v>
      </c>
      <c r="AI847" s="356"/>
      <c r="AJ847" s="356"/>
      <c r="AK847" s="356"/>
      <c r="AL847" s="357" t="s">
        <v>645</v>
      </c>
      <c r="AM847" s="358"/>
      <c r="AN847" s="358"/>
      <c r="AO847" s="359"/>
      <c r="AP847" s="360" t="s">
        <v>645</v>
      </c>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c r="A871" s="376">
        <v>1</v>
      </c>
      <c r="B871" s="376">
        <v>1</v>
      </c>
      <c r="C871" s="347" t="s">
        <v>647</v>
      </c>
      <c r="D871" s="347"/>
      <c r="E871" s="347"/>
      <c r="F871" s="347"/>
      <c r="G871" s="347"/>
      <c r="H871" s="347"/>
      <c r="I871" s="347"/>
      <c r="J871" s="348" t="s">
        <v>711</v>
      </c>
      <c r="K871" s="349"/>
      <c r="L871" s="349"/>
      <c r="M871" s="349"/>
      <c r="N871" s="349"/>
      <c r="O871" s="349"/>
      <c r="P871" s="350" t="s">
        <v>657</v>
      </c>
      <c r="Q871" s="350"/>
      <c r="R871" s="350"/>
      <c r="S871" s="350"/>
      <c r="T871" s="350"/>
      <c r="U871" s="350"/>
      <c r="V871" s="350"/>
      <c r="W871" s="350"/>
      <c r="X871" s="350"/>
      <c r="Y871" s="351">
        <v>22</v>
      </c>
      <c r="Z871" s="352"/>
      <c r="AA871" s="352"/>
      <c r="AB871" s="353"/>
      <c r="AC871" s="363"/>
      <c r="AD871" s="371"/>
      <c r="AE871" s="371"/>
      <c r="AF871" s="371"/>
      <c r="AG871" s="371"/>
      <c r="AH871" s="372" t="s">
        <v>644</v>
      </c>
      <c r="AI871" s="373"/>
      <c r="AJ871" s="373"/>
      <c r="AK871" s="373"/>
      <c r="AL871" s="357" t="s">
        <v>658</v>
      </c>
      <c r="AM871" s="358"/>
      <c r="AN871" s="358"/>
      <c r="AO871" s="359"/>
      <c r="AP871" s="360" t="s">
        <v>646</v>
      </c>
      <c r="AQ871" s="360"/>
      <c r="AR871" s="360"/>
      <c r="AS871" s="360"/>
      <c r="AT871" s="360"/>
      <c r="AU871" s="360"/>
      <c r="AV871" s="360"/>
      <c r="AW871" s="360"/>
      <c r="AX871" s="360"/>
    </row>
    <row r="872" spans="1:50" ht="30" customHeight="1">
      <c r="A872" s="376">
        <v>2</v>
      </c>
      <c r="B872" s="376">
        <v>1</v>
      </c>
      <c r="C872" s="347" t="s">
        <v>648</v>
      </c>
      <c r="D872" s="347"/>
      <c r="E872" s="347"/>
      <c r="F872" s="347"/>
      <c r="G872" s="347"/>
      <c r="H872" s="347"/>
      <c r="I872" s="347"/>
      <c r="J872" s="348" t="s">
        <v>711</v>
      </c>
      <c r="K872" s="349"/>
      <c r="L872" s="349"/>
      <c r="M872" s="349"/>
      <c r="N872" s="349"/>
      <c r="O872" s="349"/>
      <c r="P872" s="350" t="s">
        <v>657</v>
      </c>
      <c r="Q872" s="350"/>
      <c r="R872" s="350"/>
      <c r="S872" s="350"/>
      <c r="T872" s="350"/>
      <c r="U872" s="350"/>
      <c r="V872" s="350"/>
      <c r="W872" s="350"/>
      <c r="X872" s="350"/>
      <c r="Y872" s="351">
        <v>19</v>
      </c>
      <c r="Z872" s="352"/>
      <c r="AA872" s="352"/>
      <c r="AB872" s="353"/>
      <c r="AC872" s="363"/>
      <c r="AD872" s="363"/>
      <c r="AE872" s="363"/>
      <c r="AF872" s="363"/>
      <c r="AG872" s="363"/>
      <c r="AH872" s="372" t="s">
        <v>658</v>
      </c>
      <c r="AI872" s="373"/>
      <c r="AJ872" s="373"/>
      <c r="AK872" s="373"/>
      <c r="AL872" s="357" t="s">
        <v>658</v>
      </c>
      <c r="AM872" s="358"/>
      <c r="AN872" s="358"/>
      <c r="AO872" s="359"/>
      <c r="AP872" s="360" t="s">
        <v>658</v>
      </c>
      <c r="AQ872" s="360"/>
      <c r="AR872" s="360"/>
      <c r="AS872" s="360"/>
      <c r="AT872" s="360"/>
      <c r="AU872" s="360"/>
      <c r="AV872" s="360"/>
      <c r="AW872" s="360"/>
      <c r="AX872" s="360"/>
    </row>
    <row r="873" spans="1:50" ht="30" customHeight="1">
      <c r="A873" s="376">
        <v>3</v>
      </c>
      <c r="B873" s="376">
        <v>1</v>
      </c>
      <c r="C873" s="361" t="s">
        <v>649</v>
      </c>
      <c r="D873" s="347"/>
      <c r="E873" s="347"/>
      <c r="F873" s="347"/>
      <c r="G873" s="347"/>
      <c r="H873" s="347"/>
      <c r="I873" s="347"/>
      <c r="J873" s="348" t="s">
        <v>711</v>
      </c>
      <c r="K873" s="349"/>
      <c r="L873" s="349"/>
      <c r="M873" s="349"/>
      <c r="N873" s="349"/>
      <c r="O873" s="349"/>
      <c r="P873" s="362" t="s">
        <v>657</v>
      </c>
      <c r="Q873" s="350"/>
      <c r="R873" s="350"/>
      <c r="S873" s="350"/>
      <c r="T873" s="350"/>
      <c r="U873" s="350"/>
      <c r="V873" s="350"/>
      <c r="W873" s="350"/>
      <c r="X873" s="350"/>
      <c r="Y873" s="351">
        <v>19</v>
      </c>
      <c r="Z873" s="352"/>
      <c r="AA873" s="352"/>
      <c r="AB873" s="353"/>
      <c r="AC873" s="363"/>
      <c r="AD873" s="363"/>
      <c r="AE873" s="363"/>
      <c r="AF873" s="363"/>
      <c r="AG873" s="363"/>
      <c r="AH873" s="355" t="s">
        <v>644</v>
      </c>
      <c r="AI873" s="356"/>
      <c r="AJ873" s="356"/>
      <c r="AK873" s="356"/>
      <c r="AL873" s="357" t="s">
        <v>644</v>
      </c>
      <c r="AM873" s="358"/>
      <c r="AN873" s="358"/>
      <c r="AO873" s="359"/>
      <c r="AP873" s="360" t="s">
        <v>644</v>
      </c>
      <c r="AQ873" s="360"/>
      <c r="AR873" s="360"/>
      <c r="AS873" s="360"/>
      <c r="AT873" s="360"/>
      <c r="AU873" s="360"/>
      <c r="AV873" s="360"/>
      <c r="AW873" s="360"/>
      <c r="AX873" s="360"/>
    </row>
    <row r="874" spans="1:50" ht="30" customHeight="1">
      <c r="A874" s="376">
        <v>4</v>
      </c>
      <c r="B874" s="376">
        <v>1</v>
      </c>
      <c r="C874" s="361" t="s">
        <v>650</v>
      </c>
      <c r="D874" s="347"/>
      <c r="E874" s="347"/>
      <c r="F874" s="347"/>
      <c r="G874" s="347"/>
      <c r="H874" s="347"/>
      <c r="I874" s="347"/>
      <c r="J874" s="348" t="s">
        <v>711</v>
      </c>
      <c r="K874" s="349"/>
      <c r="L874" s="349"/>
      <c r="M874" s="349"/>
      <c r="N874" s="349"/>
      <c r="O874" s="349"/>
      <c r="P874" s="362" t="s">
        <v>657</v>
      </c>
      <c r="Q874" s="350"/>
      <c r="R874" s="350"/>
      <c r="S874" s="350"/>
      <c r="T874" s="350"/>
      <c r="U874" s="350"/>
      <c r="V874" s="350"/>
      <c r="W874" s="350"/>
      <c r="X874" s="350"/>
      <c r="Y874" s="351">
        <v>19</v>
      </c>
      <c r="Z874" s="352"/>
      <c r="AA874" s="352"/>
      <c r="AB874" s="353"/>
      <c r="AC874" s="363"/>
      <c r="AD874" s="363"/>
      <c r="AE874" s="363"/>
      <c r="AF874" s="363"/>
      <c r="AG874" s="363"/>
      <c r="AH874" s="355" t="s">
        <v>658</v>
      </c>
      <c r="AI874" s="356"/>
      <c r="AJ874" s="356"/>
      <c r="AK874" s="356"/>
      <c r="AL874" s="357" t="s">
        <v>659</v>
      </c>
      <c r="AM874" s="358"/>
      <c r="AN874" s="358"/>
      <c r="AO874" s="359"/>
      <c r="AP874" s="360" t="s">
        <v>644</v>
      </c>
      <c r="AQ874" s="360"/>
      <c r="AR874" s="360"/>
      <c r="AS874" s="360"/>
      <c r="AT874" s="360"/>
      <c r="AU874" s="360"/>
      <c r="AV874" s="360"/>
      <c r="AW874" s="360"/>
      <c r="AX874" s="360"/>
    </row>
    <row r="875" spans="1:50" ht="30" customHeight="1">
      <c r="A875" s="376">
        <v>5</v>
      </c>
      <c r="B875" s="376">
        <v>1</v>
      </c>
      <c r="C875" s="347" t="s">
        <v>651</v>
      </c>
      <c r="D875" s="347"/>
      <c r="E875" s="347"/>
      <c r="F875" s="347"/>
      <c r="G875" s="347"/>
      <c r="H875" s="347"/>
      <c r="I875" s="347"/>
      <c r="J875" s="348" t="s">
        <v>711</v>
      </c>
      <c r="K875" s="349"/>
      <c r="L875" s="349"/>
      <c r="M875" s="349"/>
      <c r="N875" s="349"/>
      <c r="O875" s="349"/>
      <c r="P875" s="350" t="s">
        <v>657</v>
      </c>
      <c r="Q875" s="350"/>
      <c r="R875" s="350"/>
      <c r="S875" s="350"/>
      <c r="T875" s="350"/>
      <c r="U875" s="350"/>
      <c r="V875" s="350"/>
      <c r="W875" s="350"/>
      <c r="X875" s="350"/>
      <c r="Y875" s="351">
        <v>18</v>
      </c>
      <c r="Z875" s="352"/>
      <c r="AA875" s="352"/>
      <c r="AB875" s="353"/>
      <c r="AC875" s="354"/>
      <c r="AD875" s="354"/>
      <c r="AE875" s="354"/>
      <c r="AF875" s="354"/>
      <c r="AG875" s="354"/>
      <c r="AH875" s="355" t="s">
        <v>644</v>
      </c>
      <c r="AI875" s="356"/>
      <c r="AJ875" s="356"/>
      <c r="AK875" s="356"/>
      <c r="AL875" s="357" t="s">
        <v>660</v>
      </c>
      <c r="AM875" s="358"/>
      <c r="AN875" s="358"/>
      <c r="AO875" s="359"/>
      <c r="AP875" s="360" t="s">
        <v>644</v>
      </c>
      <c r="AQ875" s="360"/>
      <c r="AR875" s="360"/>
      <c r="AS875" s="360"/>
      <c r="AT875" s="360"/>
      <c r="AU875" s="360"/>
      <c r="AV875" s="360"/>
      <c r="AW875" s="360"/>
      <c r="AX875" s="360"/>
    </row>
    <row r="876" spans="1:50" ht="30" customHeight="1">
      <c r="A876" s="376">
        <v>6</v>
      </c>
      <c r="B876" s="376">
        <v>1</v>
      </c>
      <c r="C876" s="347" t="s">
        <v>652</v>
      </c>
      <c r="D876" s="347"/>
      <c r="E876" s="347"/>
      <c r="F876" s="347"/>
      <c r="G876" s="347"/>
      <c r="H876" s="347"/>
      <c r="I876" s="347"/>
      <c r="J876" s="348" t="s">
        <v>711</v>
      </c>
      <c r="K876" s="349"/>
      <c r="L876" s="349"/>
      <c r="M876" s="349"/>
      <c r="N876" s="349"/>
      <c r="O876" s="349"/>
      <c r="P876" s="350" t="s">
        <v>657</v>
      </c>
      <c r="Q876" s="350"/>
      <c r="R876" s="350"/>
      <c r="S876" s="350"/>
      <c r="T876" s="350"/>
      <c r="U876" s="350"/>
      <c r="V876" s="350"/>
      <c r="W876" s="350"/>
      <c r="X876" s="350"/>
      <c r="Y876" s="351">
        <v>17</v>
      </c>
      <c r="Z876" s="352"/>
      <c r="AA876" s="352"/>
      <c r="AB876" s="353"/>
      <c r="AC876" s="354"/>
      <c r="AD876" s="354"/>
      <c r="AE876" s="354"/>
      <c r="AF876" s="354"/>
      <c r="AG876" s="354"/>
      <c r="AH876" s="355" t="s">
        <v>644</v>
      </c>
      <c r="AI876" s="356"/>
      <c r="AJ876" s="356"/>
      <c r="AK876" s="356"/>
      <c r="AL876" s="357" t="s">
        <v>644</v>
      </c>
      <c r="AM876" s="358"/>
      <c r="AN876" s="358"/>
      <c r="AO876" s="359"/>
      <c r="AP876" s="360" t="s">
        <v>646</v>
      </c>
      <c r="AQ876" s="360"/>
      <c r="AR876" s="360"/>
      <c r="AS876" s="360"/>
      <c r="AT876" s="360"/>
      <c r="AU876" s="360"/>
      <c r="AV876" s="360"/>
      <c r="AW876" s="360"/>
      <c r="AX876" s="360"/>
    </row>
    <row r="877" spans="1:50" ht="30" customHeight="1">
      <c r="A877" s="376">
        <v>7</v>
      </c>
      <c r="B877" s="376">
        <v>1</v>
      </c>
      <c r="C877" s="347" t="s">
        <v>653</v>
      </c>
      <c r="D877" s="347"/>
      <c r="E877" s="347"/>
      <c r="F877" s="347"/>
      <c r="G877" s="347"/>
      <c r="H877" s="347"/>
      <c r="I877" s="347"/>
      <c r="J877" s="348" t="s">
        <v>711</v>
      </c>
      <c r="K877" s="349"/>
      <c r="L877" s="349"/>
      <c r="M877" s="349"/>
      <c r="N877" s="349"/>
      <c r="O877" s="349"/>
      <c r="P877" s="350" t="s">
        <v>657</v>
      </c>
      <c r="Q877" s="350"/>
      <c r="R877" s="350"/>
      <c r="S877" s="350"/>
      <c r="T877" s="350"/>
      <c r="U877" s="350"/>
      <c r="V877" s="350"/>
      <c r="W877" s="350"/>
      <c r="X877" s="350"/>
      <c r="Y877" s="351">
        <v>16</v>
      </c>
      <c r="Z877" s="352"/>
      <c r="AA877" s="352"/>
      <c r="AB877" s="353"/>
      <c r="AC877" s="354"/>
      <c r="AD877" s="354"/>
      <c r="AE877" s="354"/>
      <c r="AF877" s="354"/>
      <c r="AG877" s="354"/>
      <c r="AH877" s="355" t="s">
        <v>644</v>
      </c>
      <c r="AI877" s="356"/>
      <c r="AJ877" s="356"/>
      <c r="AK877" s="356"/>
      <c r="AL877" s="357" t="s">
        <v>644</v>
      </c>
      <c r="AM877" s="358"/>
      <c r="AN877" s="358"/>
      <c r="AO877" s="359"/>
      <c r="AP877" s="360" t="s">
        <v>644</v>
      </c>
      <c r="AQ877" s="360"/>
      <c r="AR877" s="360"/>
      <c r="AS877" s="360"/>
      <c r="AT877" s="360"/>
      <c r="AU877" s="360"/>
      <c r="AV877" s="360"/>
      <c r="AW877" s="360"/>
      <c r="AX877" s="360"/>
    </row>
    <row r="878" spans="1:50" ht="30" customHeight="1">
      <c r="A878" s="376">
        <v>8</v>
      </c>
      <c r="B878" s="376">
        <v>1</v>
      </c>
      <c r="C878" s="347" t="s">
        <v>654</v>
      </c>
      <c r="D878" s="347"/>
      <c r="E878" s="347"/>
      <c r="F878" s="347"/>
      <c r="G878" s="347"/>
      <c r="H878" s="347"/>
      <c r="I878" s="347"/>
      <c r="J878" s="348" t="s">
        <v>711</v>
      </c>
      <c r="K878" s="349"/>
      <c r="L878" s="349"/>
      <c r="M878" s="349"/>
      <c r="N878" s="349"/>
      <c r="O878" s="349"/>
      <c r="P878" s="350" t="s">
        <v>657</v>
      </c>
      <c r="Q878" s="350"/>
      <c r="R878" s="350"/>
      <c r="S878" s="350"/>
      <c r="T878" s="350"/>
      <c r="U878" s="350"/>
      <c r="V878" s="350"/>
      <c r="W878" s="350"/>
      <c r="X878" s="350"/>
      <c r="Y878" s="351">
        <v>16</v>
      </c>
      <c r="Z878" s="352"/>
      <c r="AA878" s="352"/>
      <c r="AB878" s="353"/>
      <c r="AC878" s="354"/>
      <c r="AD878" s="354"/>
      <c r="AE878" s="354"/>
      <c r="AF878" s="354"/>
      <c r="AG878" s="354"/>
      <c r="AH878" s="355" t="s">
        <v>644</v>
      </c>
      <c r="AI878" s="356"/>
      <c r="AJ878" s="356"/>
      <c r="AK878" s="356"/>
      <c r="AL878" s="357" t="s">
        <v>658</v>
      </c>
      <c r="AM878" s="358"/>
      <c r="AN878" s="358"/>
      <c r="AO878" s="359"/>
      <c r="AP878" s="360" t="s">
        <v>658</v>
      </c>
      <c r="AQ878" s="360"/>
      <c r="AR878" s="360"/>
      <c r="AS878" s="360"/>
      <c r="AT878" s="360"/>
      <c r="AU878" s="360"/>
      <c r="AV878" s="360"/>
      <c r="AW878" s="360"/>
      <c r="AX878" s="360"/>
    </row>
    <row r="879" spans="1:50" ht="30" customHeight="1">
      <c r="A879" s="376">
        <v>9</v>
      </c>
      <c r="B879" s="376">
        <v>1</v>
      </c>
      <c r="C879" s="347" t="s">
        <v>655</v>
      </c>
      <c r="D879" s="347"/>
      <c r="E879" s="347"/>
      <c r="F879" s="347"/>
      <c r="G879" s="347"/>
      <c r="H879" s="347"/>
      <c r="I879" s="347"/>
      <c r="J879" s="348" t="s">
        <v>711</v>
      </c>
      <c r="K879" s="349"/>
      <c r="L879" s="349"/>
      <c r="M879" s="349"/>
      <c r="N879" s="349"/>
      <c r="O879" s="349"/>
      <c r="P879" s="350" t="s">
        <v>657</v>
      </c>
      <c r="Q879" s="350"/>
      <c r="R879" s="350"/>
      <c r="S879" s="350"/>
      <c r="T879" s="350"/>
      <c r="U879" s="350"/>
      <c r="V879" s="350"/>
      <c r="W879" s="350"/>
      <c r="X879" s="350"/>
      <c r="Y879" s="351">
        <v>15</v>
      </c>
      <c r="Z879" s="352"/>
      <c r="AA879" s="352"/>
      <c r="AB879" s="353"/>
      <c r="AC879" s="354"/>
      <c r="AD879" s="354"/>
      <c r="AE879" s="354"/>
      <c r="AF879" s="354"/>
      <c r="AG879" s="354"/>
      <c r="AH879" s="355" t="s">
        <v>644</v>
      </c>
      <c r="AI879" s="356"/>
      <c r="AJ879" s="356"/>
      <c r="AK879" s="356"/>
      <c r="AL879" s="357" t="s">
        <v>644</v>
      </c>
      <c r="AM879" s="358"/>
      <c r="AN879" s="358"/>
      <c r="AO879" s="359"/>
      <c r="AP879" s="360" t="s">
        <v>644</v>
      </c>
      <c r="AQ879" s="360"/>
      <c r="AR879" s="360"/>
      <c r="AS879" s="360"/>
      <c r="AT879" s="360"/>
      <c r="AU879" s="360"/>
      <c r="AV879" s="360"/>
      <c r="AW879" s="360"/>
      <c r="AX879" s="360"/>
    </row>
    <row r="880" spans="1:50" ht="30" customHeight="1">
      <c r="A880" s="376">
        <v>10</v>
      </c>
      <c r="B880" s="376">
        <v>1</v>
      </c>
      <c r="C880" s="347" t="s">
        <v>656</v>
      </c>
      <c r="D880" s="347"/>
      <c r="E880" s="347"/>
      <c r="F880" s="347"/>
      <c r="G880" s="347"/>
      <c r="H880" s="347"/>
      <c r="I880" s="347"/>
      <c r="J880" s="348" t="s">
        <v>711</v>
      </c>
      <c r="K880" s="349"/>
      <c r="L880" s="349"/>
      <c r="M880" s="349"/>
      <c r="N880" s="349"/>
      <c r="O880" s="349"/>
      <c r="P880" s="350" t="s">
        <v>657</v>
      </c>
      <c r="Q880" s="350"/>
      <c r="R880" s="350"/>
      <c r="S880" s="350"/>
      <c r="T880" s="350"/>
      <c r="U880" s="350"/>
      <c r="V880" s="350"/>
      <c r="W880" s="350"/>
      <c r="X880" s="350"/>
      <c r="Y880" s="351">
        <v>15</v>
      </c>
      <c r="Z880" s="352"/>
      <c r="AA880" s="352"/>
      <c r="AB880" s="353"/>
      <c r="AC880" s="354"/>
      <c r="AD880" s="354"/>
      <c r="AE880" s="354"/>
      <c r="AF880" s="354"/>
      <c r="AG880" s="354"/>
      <c r="AH880" s="355" t="s">
        <v>644</v>
      </c>
      <c r="AI880" s="356"/>
      <c r="AJ880" s="356"/>
      <c r="AK880" s="356"/>
      <c r="AL880" s="357" t="s">
        <v>644</v>
      </c>
      <c r="AM880" s="358"/>
      <c r="AN880" s="358"/>
      <c r="AO880" s="359"/>
      <c r="AP880" s="360" t="s">
        <v>658</v>
      </c>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c r="A904" s="376">
        <v>1</v>
      </c>
      <c r="B904" s="376">
        <v>1</v>
      </c>
      <c r="C904" s="361" t="s">
        <v>670</v>
      </c>
      <c r="D904" s="347"/>
      <c r="E904" s="347"/>
      <c r="F904" s="347"/>
      <c r="G904" s="347"/>
      <c r="H904" s="347"/>
      <c r="I904" s="347"/>
      <c r="J904" s="348">
        <v>1010001129704</v>
      </c>
      <c r="K904" s="349"/>
      <c r="L904" s="349"/>
      <c r="M904" s="349"/>
      <c r="N904" s="349"/>
      <c r="O904" s="349"/>
      <c r="P904" s="350" t="s">
        <v>661</v>
      </c>
      <c r="Q904" s="350"/>
      <c r="R904" s="350"/>
      <c r="S904" s="350"/>
      <c r="T904" s="350"/>
      <c r="U904" s="350"/>
      <c r="V904" s="350"/>
      <c r="W904" s="350"/>
      <c r="X904" s="350"/>
      <c r="Y904" s="351">
        <v>5</v>
      </c>
      <c r="Z904" s="352"/>
      <c r="AA904" s="352"/>
      <c r="AB904" s="353"/>
      <c r="AC904" s="363" t="s">
        <v>375</v>
      </c>
      <c r="AD904" s="371"/>
      <c r="AE904" s="371"/>
      <c r="AF904" s="371"/>
      <c r="AG904" s="371"/>
      <c r="AH904" s="372">
        <v>6</v>
      </c>
      <c r="AI904" s="373"/>
      <c r="AJ904" s="373"/>
      <c r="AK904" s="373"/>
      <c r="AL904" s="357">
        <v>91.9</v>
      </c>
      <c r="AM904" s="358"/>
      <c r="AN904" s="358"/>
      <c r="AO904" s="359"/>
      <c r="AP904" s="360" t="s">
        <v>646</v>
      </c>
      <c r="AQ904" s="360"/>
      <c r="AR904" s="360"/>
      <c r="AS904" s="360"/>
      <c r="AT904" s="360"/>
      <c r="AU904" s="360"/>
      <c r="AV904" s="360"/>
      <c r="AW904" s="360"/>
      <c r="AX904" s="360"/>
    </row>
    <row r="905" spans="1:50" ht="30" customHeight="1">
      <c r="A905" s="376">
        <v>2</v>
      </c>
      <c r="B905" s="376">
        <v>1</v>
      </c>
      <c r="C905" s="361" t="s">
        <v>671</v>
      </c>
      <c r="D905" s="347"/>
      <c r="E905" s="347"/>
      <c r="F905" s="347"/>
      <c r="G905" s="347"/>
      <c r="H905" s="347"/>
      <c r="I905" s="347"/>
      <c r="J905" s="348">
        <v>9011801019764</v>
      </c>
      <c r="K905" s="349"/>
      <c r="L905" s="349"/>
      <c r="M905" s="349"/>
      <c r="N905" s="349"/>
      <c r="O905" s="349"/>
      <c r="P905" s="350" t="s">
        <v>662</v>
      </c>
      <c r="Q905" s="350"/>
      <c r="R905" s="350"/>
      <c r="S905" s="350"/>
      <c r="T905" s="350"/>
      <c r="U905" s="350"/>
      <c r="V905" s="350"/>
      <c r="W905" s="350"/>
      <c r="X905" s="350"/>
      <c r="Y905" s="351">
        <v>0.6</v>
      </c>
      <c r="Z905" s="352"/>
      <c r="AA905" s="352"/>
      <c r="AB905" s="353"/>
      <c r="AC905" s="363" t="s">
        <v>381</v>
      </c>
      <c r="AD905" s="371"/>
      <c r="AE905" s="371"/>
      <c r="AF905" s="371"/>
      <c r="AG905" s="371"/>
      <c r="AH905" s="372" t="s">
        <v>678</v>
      </c>
      <c r="AI905" s="373"/>
      <c r="AJ905" s="373"/>
      <c r="AK905" s="373"/>
      <c r="AL905" s="372" t="s">
        <v>678</v>
      </c>
      <c r="AM905" s="373"/>
      <c r="AN905" s="373"/>
      <c r="AO905" s="373"/>
      <c r="AP905" s="360" t="s">
        <v>645</v>
      </c>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c r="A1103" s="376">
        <v>1</v>
      </c>
      <c r="B1103" s="376">
        <v>1</v>
      </c>
      <c r="C1103" s="374"/>
      <c r="D1103" s="374"/>
      <c r="E1103" s="146" t="s">
        <v>566</v>
      </c>
      <c r="F1103" s="375"/>
      <c r="G1103" s="375"/>
      <c r="H1103" s="375"/>
      <c r="I1103" s="375"/>
      <c r="J1103" s="348" t="s">
        <v>577</v>
      </c>
      <c r="K1103" s="349"/>
      <c r="L1103" s="349"/>
      <c r="M1103" s="349"/>
      <c r="N1103" s="349"/>
      <c r="O1103" s="349"/>
      <c r="P1103" s="362" t="s">
        <v>578</v>
      </c>
      <c r="Q1103" s="350"/>
      <c r="R1103" s="350"/>
      <c r="S1103" s="350"/>
      <c r="T1103" s="350"/>
      <c r="U1103" s="350"/>
      <c r="V1103" s="350"/>
      <c r="W1103" s="350"/>
      <c r="X1103" s="350"/>
      <c r="Y1103" s="351" t="s">
        <v>579</v>
      </c>
      <c r="Z1103" s="352"/>
      <c r="AA1103" s="352"/>
      <c r="AB1103" s="353"/>
      <c r="AC1103" s="354"/>
      <c r="AD1103" s="354"/>
      <c r="AE1103" s="354"/>
      <c r="AF1103" s="354"/>
      <c r="AG1103" s="354"/>
      <c r="AH1103" s="355" t="s">
        <v>580</v>
      </c>
      <c r="AI1103" s="356"/>
      <c r="AJ1103" s="356"/>
      <c r="AK1103" s="356"/>
      <c r="AL1103" s="357" t="s">
        <v>566</v>
      </c>
      <c r="AM1103" s="358"/>
      <c r="AN1103" s="358"/>
      <c r="AO1103" s="359"/>
      <c r="AP1103" s="360" t="s">
        <v>580</v>
      </c>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18"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3">
    <cfRule type="expression" dxfId="2797" priority="13899">
      <formula>IF(RIGHT(TEXT(Y783,"0.#"),1)=".",FALSE,TRUE)</formula>
    </cfRule>
    <cfRule type="expression" dxfId="2796" priority="13900">
      <formula>IF(RIGHT(TEXT(Y783,"0.#"),1)=".",TRUE,FALSE)</formula>
    </cfRule>
  </conditionalFormatting>
  <conditionalFormatting sqref="Y792">
    <cfRule type="expression" dxfId="2795" priority="13895">
      <formula>IF(RIGHT(TEXT(Y792,"0.#"),1)=".",FALSE,TRUE)</formula>
    </cfRule>
    <cfRule type="expression" dxfId="2794" priority="13896">
      <formula>IF(RIGHT(TEXT(Y792,"0.#"),1)=".",TRUE,FALSE)</formula>
    </cfRule>
  </conditionalFormatting>
  <conditionalFormatting sqref="Y823:Y830 Y821 Y810:Y817 Y808 Y797:Y804 Y795">
    <cfRule type="expression" dxfId="2793" priority="13677">
      <formula>IF(RIGHT(TEXT(Y795,"0.#"),1)=".",FALSE,TRUE)</formula>
    </cfRule>
    <cfRule type="expression" dxfId="2792" priority="13678">
      <formula>IF(RIGHT(TEXT(Y795,"0.#"),1)=".",TRUE,FALSE)</formula>
    </cfRule>
  </conditionalFormatting>
  <conditionalFormatting sqref="P16:AQ17 P13:AX13 P15:AX15">
    <cfRule type="expression" dxfId="2791" priority="13725">
      <formula>IF(RIGHT(TEXT(P13,"0.#"),1)=".",FALSE,TRUE)</formula>
    </cfRule>
    <cfRule type="expression" dxfId="2790" priority="13726">
      <formula>IF(RIGHT(TEXT(P13,"0.#"),1)=".",TRUE,FALSE)</formula>
    </cfRule>
  </conditionalFormatting>
  <conditionalFormatting sqref="AD19:AJ19">
    <cfRule type="expression" dxfId="2789" priority="13723">
      <formula>IF(RIGHT(TEXT(AD19,"0.#"),1)=".",FALSE,TRUE)</formula>
    </cfRule>
    <cfRule type="expression" dxfId="2788" priority="13724">
      <formula>IF(RIGHT(TEXT(AD19,"0.#"),1)=".",TRUE,FALSE)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84:Y791 Y782">
    <cfRule type="expression" dxfId="2785" priority="13701">
      <formula>IF(RIGHT(TEXT(Y782,"0.#"),1)=".",FALSE,TRUE)</formula>
    </cfRule>
    <cfRule type="expression" dxfId="2784" priority="13702">
      <formula>IF(RIGHT(TEXT(Y782,"0.#"),1)=".",TRUE,FALSE)</formula>
    </cfRule>
  </conditionalFormatting>
  <conditionalFormatting sqref="AU783">
    <cfRule type="expression" dxfId="2783" priority="13699">
      <formula>IF(RIGHT(TEXT(AU783,"0.#"),1)=".",FALSE,TRUE)</formula>
    </cfRule>
    <cfRule type="expression" dxfId="2782" priority="13700">
      <formula>IF(RIGHT(TEXT(AU783,"0.#"),1)=".",TRUE,FALSE)</formula>
    </cfRule>
  </conditionalFormatting>
  <conditionalFormatting sqref="AU792">
    <cfRule type="expression" dxfId="2781" priority="13697">
      <formula>IF(RIGHT(TEXT(AU792,"0.#"),1)=".",FALSE,TRUE)</formula>
    </cfRule>
    <cfRule type="expression" dxfId="2780" priority="13698">
      <formula>IF(RIGHT(TEXT(AU792,"0.#"),1)=".",TRUE,FALSE)</formula>
    </cfRule>
  </conditionalFormatting>
  <conditionalFormatting sqref="AU784:AU791 AU782">
    <cfRule type="expression" dxfId="2779" priority="13695">
      <formula>IF(RIGHT(TEXT(AU782,"0.#"),1)=".",FALSE,TRUE)</formula>
    </cfRule>
    <cfRule type="expression" dxfId="2778" priority="13696">
      <formula>IF(RIGHT(TEXT(AU782,"0.#"),1)=".",TRUE,FALSE)</formula>
    </cfRule>
  </conditionalFormatting>
  <conditionalFormatting sqref="Y822 Y809 Y796">
    <cfRule type="expression" dxfId="2777" priority="13681">
      <formula>IF(RIGHT(TEXT(Y796,"0.#"),1)=".",FALSE,TRUE)</formula>
    </cfRule>
    <cfRule type="expression" dxfId="2776" priority="13682">
      <formula>IF(RIGHT(TEXT(Y796,"0.#"),1)=".",TRUE,FALSE)</formula>
    </cfRule>
  </conditionalFormatting>
  <conditionalFormatting sqref="Y831 Y818 Y805">
    <cfRule type="expression" dxfId="2775" priority="13679">
      <formula>IF(RIGHT(TEXT(Y805,"0.#"),1)=".",FALSE,TRUE)</formula>
    </cfRule>
    <cfRule type="expression" dxfId="2774" priority="13680">
      <formula>IF(RIGHT(TEXT(Y805,"0.#"),1)=".",TRUE,FALSE)</formula>
    </cfRule>
  </conditionalFormatting>
  <conditionalFormatting sqref="AU822 AU809 AU796">
    <cfRule type="expression" dxfId="2773" priority="13675">
      <formula>IF(RIGHT(TEXT(AU796,"0.#"),1)=".",FALSE,TRUE)</formula>
    </cfRule>
    <cfRule type="expression" dxfId="2772" priority="13676">
      <formula>IF(RIGHT(TEXT(AU796,"0.#"),1)=".",TRUE,FALSE)</formula>
    </cfRule>
  </conditionalFormatting>
  <conditionalFormatting sqref="AU831 AU818 AU805">
    <cfRule type="expression" dxfId="2771" priority="13673">
      <formula>IF(RIGHT(TEXT(AU805,"0.#"),1)=".",FALSE,TRUE)</formula>
    </cfRule>
    <cfRule type="expression" dxfId="2770" priority="13674">
      <formula>IF(RIGHT(TEXT(AU805,"0.#"),1)=".",TRUE,FALSE)</formula>
    </cfRule>
  </conditionalFormatting>
  <conditionalFormatting sqref="AU823:AU830 AU821 AU810:AU817 AU808 AU797:AU804 AU795">
    <cfRule type="expression" dxfId="2769" priority="13671">
      <formula>IF(RIGHT(TEXT(AU795,"0.#"),1)=".",FALSE,TRUE)</formula>
    </cfRule>
    <cfRule type="expression" dxfId="2768" priority="13672">
      <formula>IF(RIGHT(TEXT(AU795,"0.#"),1)=".",TRUE,FALSE)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3">
    <cfRule type="expression" dxfId="2743" priority="13463">
      <formula>IF(RIGHT(TEXT(AU33,"0.#"),1)=".",FALSE,TRUE)</formula>
    </cfRule>
    <cfRule type="expression" dxfId="2742" priority="13464">
      <formula>IF(RIGHT(TEXT(AU33,"0.#"),1)=".",TRUE,FALSE)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7">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4">
    <cfRule type="expression" dxfId="2509" priority="4669">
      <formula>IF(RIGHT(TEXT(AU54,"0.#"),1)=".",FALSE,TRUE)</formula>
    </cfRule>
    <cfRule type="expression" dxfId="2508" priority="4670">
      <formula>IF(RIGHT(TEXT(AU54,"0.#"),1)=".",TRUE,FALSE)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 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7">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3:AO1132">
    <cfRule type="expression" dxfId="2411" priority="2883">
      <formula>IF(AND(AL1103&gt;=0, RIGHT(TEXT(AL1103,"0.#"),1)&lt;&gt;"."),TRUE,FALSE)</formula>
    </cfRule>
    <cfRule type="expression" dxfId="2410" priority="2884">
      <formula>IF(AND(AL1103&gt;=0, RIGHT(TEXT(AL1103,"0.#"),1)="."),TRUE,FALSE)</formula>
    </cfRule>
    <cfRule type="expression" dxfId="2409" priority="2885">
      <formula>IF(AND(AL1103&lt;0, RIGHT(TEXT(AL1103,"0.#"),1)&lt;&gt;"."),TRUE,FALSE)</formula>
    </cfRule>
    <cfRule type="expression" dxfId="2408" priority="2886">
      <formula>IF(AND(AL1103&lt;0, RIGHT(TEXT(AL1103,"0.#"),1)="."),TRUE,FALSE)</formula>
    </cfRule>
  </conditionalFormatting>
  <conditionalFormatting sqref="Y1103:Y1132">
    <cfRule type="expression" dxfId="2407" priority="2881">
      <formula>IF(RIGHT(TEXT(Y1103,"0.#"),1)=".",FALSE,TRUE)</formula>
    </cfRule>
    <cfRule type="expression" dxfId="2406" priority="2882">
      <formula>IF(RIGHT(TEXT(Y1103,"0.#"),1)=".",TRUE,FALSE)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8:AO839">
    <cfRule type="expression" dxfId="2397" priority="2835">
      <formula>IF(AND(AL838&gt;=0, RIGHT(TEXT(AL838,"0.#"),1)&lt;&gt;"."),TRUE,FALSE)</formula>
    </cfRule>
    <cfRule type="expression" dxfId="2396" priority="2836">
      <formula>IF(AND(AL838&gt;=0, RIGHT(TEXT(AL838,"0.#"),1)="."),TRUE,FALSE)</formula>
    </cfRule>
    <cfRule type="expression" dxfId="2395" priority="2837">
      <formula>IF(AND(AL838&lt;0, RIGHT(TEXT(AL838,"0.#"),1)&lt;&gt;"."),TRUE,FALSE)</formula>
    </cfRule>
    <cfRule type="expression" dxfId="2394" priority="2838">
      <formula>IF(AND(AL838&lt;0, RIGHT(TEXT(AL838,"0.#"),1)="."),TRUE,FALSE)</formula>
    </cfRule>
  </conditionalFormatting>
  <conditionalFormatting sqref="Y838:Y839">
    <cfRule type="expression" dxfId="2393" priority="2833">
      <formula>IF(RIGHT(TEXT(Y838,"0.#"),1)=".",FALSE,TRUE)</formula>
    </cfRule>
    <cfRule type="expression" dxfId="2392" priority="2834">
      <formula>IF(RIGHT(TEXT(Y838,"0.#"),1)=".",TRUE,FALSE)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3:Y900">
    <cfRule type="expression" dxfId="2077" priority="2093">
      <formula>IF(RIGHT(TEXT(Y873,"0.#"),1)=".",FALSE,TRUE)</formula>
    </cfRule>
    <cfRule type="expression" dxfId="2076" priority="2094">
      <formula>IF(RIGHT(TEXT(Y873,"0.#"),1)=".",TRUE,FALSE)</formula>
    </cfRule>
  </conditionalFormatting>
  <conditionalFormatting sqref="Y871:Y872">
    <cfRule type="expression" dxfId="2075" priority="2087">
      <formula>IF(RIGHT(TEXT(Y871,"0.#"),1)=".",FALSE,TRUE)</formula>
    </cfRule>
    <cfRule type="expression" dxfId="2074" priority="2088">
      <formula>IF(RIGHT(TEXT(Y871,"0.#"),1)=".",TRUE,FALSE)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871:AO872">
    <cfRule type="expression" dxfId="1975" priority="2089">
      <formula>IF(AND(AL871&gt;=0, RIGHT(TEXT(AL871,"0.#"),1)&lt;&gt;"."),TRUE,FALSE)</formula>
    </cfRule>
    <cfRule type="expression" dxfId="1974" priority="2090">
      <formula>IF(AND(AL871&gt;=0, RIGHT(TEXT(AL871,"0.#"),1)="."),TRUE,FALSE)</formula>
    </cfRule>
    <cfRule type="expression" dxfId="1973" priority="2091">
      <formula>IF(AND(AL871&lt;0, RIGHT(TEXT(AL871,"0.#"),1)&lt;&gt;"."),TRUE,FALSE)</formula>
    </cfRule>
    <cfRule type="expression" dxfId="1972" priority="2092">
      <formula>IF(AND(AL871&lt;0, RIGHT(TEXT(AL871,"0.#"),1)="."),TRUE,FALSE)</formula>
    </cfRule>
  </conditionalFormatting>
  <conditionalFormatting sqref="AL906:AO933">
    <cfRule type="expression" dxfId="1971" priority="2083">
      <formula>IF(AND(AL906&gt;=0, RIGHT(TEXT(AL906,"0.#"),1)&lt;&gt;"."),TRUE,FALSE)</formula>
    </cfRule>
    <cfRule type="expression" dxfId="1970" priority="2084">
      <formula>IF(AND(AL906&gt;=0, RIGHT(TEXT(AL906,"0.#"),1)="."),TRUE,FALSE)</formula>
    </cfRule>
    <cfRule type="expression" dxfId="1969" priority="2085">
      <formula>IF(AND(AL906&lt;0, RIGHT(TEXT(AL906,"0.#"),1)&lt;&gt;"."),TRUE,FALSE)</formula>
    </cfRule>
    <cfRule type="expression" dxfId="1968" priority="2086">
      <formula>IF(AND(AL906&lt;0, RIGHT(TEXT(AL906,"0.#"),1)="."),TRUE,FALSE)</formula>
    </cfRule>
  </conditionalFormatting>
  <conditionalFormatting sqref="AL904:AO904">
    <cfRule type="expression" dxfId="1967" priority="2077">
      <formula>IF(AND(AL904&gt;=0, RIGHT(TEXT(AL904,"0.#"),1)&lt;&gt;"."),TRUE,FALSE)</formula>
    </cfRule>
    <cfRule type="expression" dxfId="1966" priority="2078">
      <formula>IF(AND(AL904&gt;=0, RIGHT(TEXT(AL904,"0.#"),1)="."),TRUE,FALSE)</formula>
    </cfRule>
    <cfRule type="expression" dxfId="1965" priority="2079">
      <formula>IF(AND(AL904&lt;0, RIGHT(TEXT(AL904,"0.#"),1)&lt;&gt;"."),TRUE,FALSE)</formula>
    </cfRule>
    <cfRule type="expression" dxfId="1964" priority="2080">
      <formula>IF(AND(AL904&lt;0, RIGHT(TEXT(AL904,"0.#"),1)="."),TRUE,FALSE)</formula>
    </cfRule>
  </conditionalFormatting>
  <conditionalFormatting sqref="AL939:AO966">
    <cfRule type="expression" dxfId="1963" priority="2071">
      <formula>IF(AND(AL939&gt;=0, RIGHT(TEXT(AL939,"0.#"),1)&lt;&gt;"."),TRUE,FALSE)</formula>
    </cfRule>
    <cfRule type="expression" dxfId="1962" priority="2072">
      <formula>IF(AND(AL939&gt;=0, RIGHT(TEXT(AL939,"0.#"),1)="."),TRUE,FALSE)</formula>
    </cfRule>
    <cfRule type="expression" dxfId="1961" priority="2073">
      <formula>IF(AND(AL939&lt;0, RIGHT(TEXT(AL939,"0.#"),1)&lt;&gt;"."),TRUE,FALSE)</formula>
    </cfRule>
    <cfRule type="expression" dxfId="1960" priority="2074">
      <formula>IF(AND(AL939&lt;0, RIGHT(TEXT(AL939,"0.#"),1)="."),TRUE,FALSE)</formula>
    </cfRule>
  </conditionalFormatting>
  <conditionalFormatting sqref="AL937:AO938">
    <cfRule type="expression" dxfId="1959" priority="2065">
      <formula>IF(AND(AL937&gt;=0, RIGHT(TEXT(AL937,"0.#"),1)&lt;&gt;"."),TRUE,FALSE)</formula>
    </cfRule>
    <cfRule type="expression" dxfId="1958" priority="2066">
      <formula>IF(AND(AL937&gt;=0, RIGHT(TEXT(AL937,"0.#"),1)="."),TRUE,FALSE)</formula>
    </cfRule>
    <cfRule type="expression" dxfId="1957" priority="2067">
      <formula>IF(AND(AL937&lt;0, RIGHT(TEXT(AL937,"0.#"),1)&lt;&gt;"."),TRUE,FALSE)</formula>
    </cfRule>
    <cfRule type="expression" dxfId="1956" priority="2068">
      <formula>IF(AND(AL937&lt;0, RIGHT(TEXT(AL937,"0.#"),1)="."),TRUE,FALSE)</formula>
    </cfRule>
  </conditionalFormatting>
  <conditionalFormatting sqref="AL972:AO999">
    <cfRule type="expression" dxfId="1955" priority="2059">
      <formula>IF(AND(AL972&gt;=0, RIGHT(TEXT(AL972,"0.#"),1)&lt;&gt;"."),TRUE,FALSE)</formula>
    </cfRule>
    <cfRule type="expression" dxfId="1954" priority="2060">
      <formula>IF(AND(AL972&gt;=0, RIGHT(TEXT(AL972,"0.#"),1)="."),TRUE,FALSE)</formula>
    </cfRule>
    <cfRule type="expression" dxfId="1953" priority="2061">
      <formula>IF(AND(AL972&lt;0, RIGHT(TEXT(AL972,"0.#"),1)&lt;&gt;"."),TRUE,FALSE)</formula>
    </cfRule>
    <cfRule type="expression" dxfId="1952" priority="2062">
      <formula>IF(AND(AL972&lt;0, RIGHT(TEXT(AL972,"0.#"),1)="."),TRUE,FALSE)</formula>
    </cfRule>
  </conditionalFormatting>
  <conditionalFormatting sqref="AL970:AO971">
    <cfRule type="expression" dxfId="1951" priority="2053">
      <formula>IF(AND(AL970&gt;=0, RIGHT(TEXT(AL970,"0.#"),1)&lt;&gt;"."),TRUE,FALSE)</formula>
    </cfRule>
    <cfRule type="expression" dxfId="1950" priority="2054">
      <formula>IF(AND(AL970&gt;=0, RIGHT(TEXT(AL970,"0.#"),1)="."),TRUE,FALSE)</formula>
    </cfRule>
    <cfRule type="expression" dxfId="1949" priority="2055">
      <formula>IF(AND(AL970&lt;0, RIGHT(TEXT(AL970,"0.#"),1)&lt;&gt;"."),TRUE,FALSE)</formula>
    </cfRule>
    <cfRule type="expression" dxfId="1948" priority="2056">
      <formula>IF(AND(AL970&lt;0, RIGHT(TEXT(AL970,"0.#"),1)="."),TRUE,FALSE)</formula>
    </cfRule>
  </conditionalFormatting>
  <conditionalFormatting sqref="AL1005:AO1032">
    <cfRule type="expression" dxfId="1947" priority="2047">
      <formula>IF(AND(AL1005&gt;=0, RIGHT(TEXT(AL1005,"0.#"),1)&lt;&gt;"."),TRUE,FALSE)</formula>
    </cfRule>
    <cfRule type="expression" dxfId="1946" priority="2048">
      <formula>IF(AND(AL1005&gt;=0, RIGHT(TEXT(AL1005,"0.#"),1)="."),TRUE,FALSE)</formula>
    </cfRule>
    <cfRule type="expression" dxfId="1945" priority="2049">
      <formula>IF(AND(AL1005&lt;0, RIGHT(TEXT(AL1005,"0.#"),1)&lt;&gt;"."),TRUE,FALSE)</formula>
    </cfRule>
    <cfRule type="expression" dxfId="1944" priority="2050">
      <formula>IF(AND(AL1005&lt;0, RIGHT(TEXT(AL1005,"0.#"),1)="."),TRUE,FALSE)</formula>
    </cfRule>
  </conditionalFormatting>
  <conditionalFormatting sqref="AL1003:AO1004">
    <cfRule type="expression" dxfId="1943" priority="2041">
      <formula>IF(AND(AL1003&gt;=0, RIGHT(TEXT(AL1003,"0.#"),1)&lt;&gt;"."),TRUE,FALSE)</formula>
    </cfRule>
    <cfRule type="expression" dxfId="1942" priority="2042">
      <formula>IF(AND(AL1003&gt;=0, RIGHT(TEXT(AL1003,"0.#"),1)="."),TRUE,FALSE)</formula>
    </cfRule>
    <cfRule type="expression" dxfId="1941" priority="2043">
      <formula>IF(AND(AL1003&lt;0, RIGHT(TEXT(AL1003,"0.#"),1)&lt;&gt;"."),TRUE,FALSE)</formula>
    </cfRule>
    <cfRule type="expression" dxfId="1940" priority="2044">
      <formula>IF(AND(AL1003&lt;0, RIGHT(TEXT(AL1003,"0.#"),1)="."),TRUE,FALSE)</formula>
    </cfRule>
  </conditionalFormatting>
  <conditionalFormatting sqref="Y1003:Y1004">
    <cfRule type="expression" dxfId="1939" priority="2039">
      <formula>IF(RIGHT(TEXT(Y1003,"0.#"),1)=".",FALSE,TRUE)</formula>
    </cfRule>
    <cfRule type="expression" dxfId="1938" priority="2040">
      <formula>IF(RIGHT(TEXT(Y1003,"0.#"),1)=".",TRUE,FALSE)</formula>
    </cfRule>
  </conditionalFormatting>
  <conditionalFormatting sqref="AL1038:AO1065">
    <cfRule type="expression" dxfId="1937" priority="2035">
      <formula>IF(AND(AL1038&gt;=0, RIGHT(TEXT(AL1038,"0.#"),1)&lt;&gt;"."),TRUE,FALSE)</formula>
    </cfRule>
    <cfRule type="expression" dxfId="1936" priority="2036">
      <formula>IF(AND(AL1038&gt;=0, RIGHT(TEXT(AL1038,"0.#"),1)="."),TRUE,FALSE)</formula>
    </cfRule>
    <cfRule type="expression" dxfId="1935" priority="2037">
      <formula>IF(AND(AL1038&lt;0, RIGHT(TEXT(AL1038,"0.#"),1)&lt;&gt;"."),TRUE,FALSE)</formula>
    </cfRule>
    <cfRule type="expression" dxfId="1934" priority="2038">
      <formula>IF(AND(AL1038&lt;0, RIGHT(TEXT(AL1038,"0.#"),1)="."),TRUE,FALSE)</formula>
    </cfRule>
  </conditionalFormatting>
  <conditionalFormatting sqref="Y1038:Y1065">
    <cfRule type="expression" dxfId="1933" priority="2033">
      <formula>IF(RIGHT(TEXT(Y1038,"0.#"),1)=".",FALSE,TRUE)</formula>
    </cfRule>
    <cfRule type="expression" dxfId="1932" priority="2034">
      <formula>IF(RIGHT(TEXT(Y1038,"0.#"),1)=".",TRUE,FALSE)</formula>
    </cfRule>
  </conditionalFormatting>
  <conditionalFormatting sqref="AL1036:AO1037">
    <cfRule type="expression" dxfId="1931" priority="2029">
      <formula>IF(AND(AL1036&gt;=0, RIGHT(TEXT(AL1036,"0.#"),1)&lt;&gt;"."),TRUE,FALSE)</formula>
    </cfRule>
    <cfRule type="expression" dxfId="1930" priority="2030">
      <formula>IF(AND(AL1036&gt;=0, RIGHT(TEXT(AL1036,"0.#"),1)="."),TRUE,FALSE)</formula>
    </cfRule>
    <cfRule type="expression" dxfId="1929" priority="2031">
      <formula>IF(AND(AL1036&lt;0, RIGHT(TEXT(AL1036,"0.#"),1)&lt;&gt;"."),TRUE,FALSE)</formula>
    </cfRule>
    <cfRule type="expression" dxfId="1928" priority="2032">
      <formula>IF(AND(AL1036&lt;0, RIGHT(TEXT(AL1036,"0.#"),1)="."),TRUE,FALSE)</formula>
    </cfRule>
  </conditionalFormatting>
  <conditionalFormatting sqref="Y1036:Y1037">
    <cfRule type="expression" dxfId="1927" priority="2027">
      <formula>IF(RIGHT(TEXT(Y1036,"0.#"),1)=".",FALSE,TRUE)</formula>
    </cfRule>
    <cfRule type="expression" dxfId="1926" priority="2028">
      <formula>IF(RIGHT(TEXT(Y1036,"0.#"),1)=".",TRUE,FALSE)</formula>
    </cfRule>
  </conditionalFormatting>
  <conditionalFormatting sqref="AL1071:AO1098">
    <cfRule type="expression" dxfId="1925" priority="2023">
      <formula>IF(AND(AL1071&gt;=0, RIGHT(TEXT(AL1071,"0.#"),1)&lt;&gt;"."),TRUE,FALSE)</formula>
    </cfRule>
    <cfRule type="expression" dxfId="1924" priority="2024">
      <formula>IF(AND(AL1071&gt;=0, RIGHT(TEXT(AL1071,"0.#"),1)="."),TRUE,FALSE)</formula>
    </cfRule>
    <cfRule type="expression" dxfId="1923" priority="2025">
      <formula>IF(AND(AL1071&lt;0, RIGHT(TEXT(AL1071,"0.#"),1)&lt;&gt;"."),TRUE,FALSE)</formula>
    </cfRule>
    <cfRule type="expression" dxfId="1922" priority="2026">
      <formula>IF(AND(AL1071&lt;0, RIGHT(TEXT(AL1071,"0.#"),1)="."),TRUE,FALSE)</formula>
    </cfRule>
  </conditionalFormatting>
  <conditionalFormatting sqref="Y1071:Y1098">
    <cfRule type="expression" dxfId="1921" priority="2021">
      <formula>IF(RIGHT(TEXT(Y1071,"0.#"),1)=".",FALSE,TRUE)</formula>
    </cfRule>
    <cfRule type="expression" dxfId="1920" priority="2022">
      <formula>IF(RIGHT(TEXT(Y1071,"0.#"),1)=".",TRUE,FALSE)</formula>
    </cfRule>
  </conditionalFormatting>
  <conditionalFormatting sqref="AL1069:AO1070">
    <cfRule type="expression" dxfId="1919" priority="2017">
      <formula>IF(AND(AL1069&gt;=0, RIGHT(TEXT(AL1069,"0.#"),1)&lt;&gt;"."),TRUE,FALSE)</formula>
    </cfRule>
    <cfRule type="expression" dxfId="1918" priority="2018">
      <formula>IF(AND(AL1069&gt;=0, RIGHT(TEXT(AL1069,"0.#"),1)="."),TRUE,FALSE)</formula>
    </cfRule>
    <cfRule type="expression" dxfId="1917" priority="2019">
      <formula>IF(AND(AL1069&lt;0, RIGHT(TEXT(AL1069,"0.#"),1)&lt;&gt;"."),TRUE,FALSE)</formula>
    </cfRule>
    <cfRule type="expression" dxfId="1916" priority="2020">
      <formula>IF(AND(AL1069&lt;0, RIGHT(TEXT(AL1069,"0.#"),1)="."),TRUE,FALSE)</formula>
    </cfRule>
  </conditionalFormatting>
  <conditionalFormatting sqref="Y1069:Y1070">
    <cfRule type="expression" dxfId="1915" priority="2015">
      <formula>IF(RIGHT(TEXT(Y1069,"0.#"),1)=".",FALSE,TRUE)</formula>
    </cfRule>
    <cfRule type="expression" dxfId="1914" priority="2016">
      <formula>IF(RIGHT(TEXT(Y1069,"0.#"),1)=".",TRUE,FALSE)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0">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AU41">
    <cfRule type="expression" dxfId="721" priority="21">
      <formula>IF(RIGHT(TEXT(AU41,"0.#"),1)=".",FALSE,TRUE)</formula>
    </cfRule>
    <cfRule type="expression" dxfId="720" priority="22">
      <formula>IF(RIGHT(TEXT(AU41,"0.#"),1)=".",TRUE,FALSE)</formula>
    </cfRule>
  </conditionalFormatting>
  <conditionalFormatting sqref="AU34 AU32">
    <cfRule type="expression" dxfId="719" priority="19">
      <formula>IF(RIGHT(TEXT(AU32,"0.#"),1)=".",FALSE,TRUE)</formula>
    </cfRule>
    <cfRule type="expression" dxfId="718" priority="20">
      <formula>IF(RIGHT(TEXT(AU32,"0.#"),1)=".",TRUE,FALSE)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E138:AE139 AI138:AI139 AM138:AM139 AQ138:AQ139 AU138:AU139">
    <cfRule type="expression" dxfId="711" priority="11">
      <formula>IF(RIGHT(TEXT(AE138,"0.#"),1)=".",FALSE,TRUE)</formula>
    </cfRule>
    <cfRule type="expression" dxfId="710" priority="12">
      <formula>IF(RIGHT(TEXT(AE138,"0.#"),1)=".",TRUE,FALSE)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U61 AM60:AM62">
    <cfRule type="expression" dxfId="705" priority="5">
      <formula>IF(RIGHT(TEXT(AM60,"0.#"),1)=".",FALSE,TRUE)</formula>
    </cfRule>
    <cfRule type="expression" dxfId="704" priority="6">
      <formula>IF(RIGHT(TEXT(AM60,"0.#"),1)=".",TRUE,FALSE)</formula>
    </cfRule>
  </conditionalFormatting>
  <conditionalFormatting sqref="AU53">
    <cfRule type="expression" dxfId="703" priority="3">
      <formula>IF(RIGHT(TEXT(AU53,"0.#"),1)=".",FALSE,TRUE)</formula>
    </cfRule>
    <cfRule type="expression" dxfId="702" priority="4">
      <formula>IF(RIGHT(TEXT(AU53,"0.#"),1)=".",TRUE,FALSE)</formula>
    </cfRule>
  </conditionalFormatting>
  <conditionalFormatting sqref="AU55">
    <cfRule type="expression" dxfId="701" priority="1">
      <formula>IF(RIGHT(TEXT(AU55,"0.#"),1)=".",FALSE,TRUE)</formula>
    </cfRule>
    <cfRule type="expression" dxfId="700" priority="2">
      <formula>IF(RIGHT(TEXT(AU55,"0.#"),1)=".",TRUE,FALSE)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711" max="49" man="1"/>
    <brk id="735" max="49" man="1"/>
    <brk id="834" max="49" man="1"/>
    <brk id="1103"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B11" sqref="B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c r="A9" s="14" t="s">
        <v>92</v>
      </c>
      <c r="B9" s="15" t="s">
        <v>564</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c r="A10" s="14" t="s">
        <v>330</v>
      </c>
      <c r="B10" s="15"/>
      <c r="C10" s="13" t="str">
        <f t="shared" si="0"/>
        <v/>
      </c>
      <c r="D10" s="13" t="str">
        <f t="shared" si="8"/>
        <v>高齢社会対策</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c r="A11" s="14" t="s">
        <v>93</v>
      </c>
      <c r="B11" s="15" t="s">
        <v>564</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c r="A14" s="14" t="s">
        <v>96</v>
      </c>
      <c r="B14" s="15"/>
      <c r="C14" s="13" t="str">
        <f t="shared" si="9"/>
        <v/>
      </c>
      <c r="D14" s="13" t="str">
        <f t="shared" si="8"/>
        <v>高齢社会対策、子ども・若者育成支援</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c r="A15" s="14" t="s">
        <v>97</v>
      </c>
      <c r="B15" s="15"/>
      <c r="C15" s="13" t="str">
        <f t="shared" si="9"/>
        <v/>
      </c>
      <c r="D15" s="13" t="str">
        <f t="shared" si="8"/>
        <v>高齢社会対策、子ども・若者育成支援</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c r="A16" s="14" t="s">
        <v>98</v>
      </c>
      <c r="B16" s="15"/>
      <c r="C16" s="13" t="str">
        <f t="shared" si="9"/>
        <v/>
      </c>
      <c r="D16" s="13" t="str">
        <f t="shared" si="8"/>
        <v>高齢社会対策、子ども・若者育成支援</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c r="A17" s="14" t="s">
        <v>99</v>
      </c>
      <c r="B17" s="15"/>
      <c r="C17" s="13" t="str">
        <f t="shared" si="9"/>
        <v/>
      </c>
      <c r="D17" s="13" t="str">
        <f t="shared" si="8"/>
        <v>高齢社会対策、子ども・若者育成支援</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c r="A18" s="14" t="s">
        <v>100</v>
      </c>
      <c r="B18" s="15"/>
      <c r="C18" s="13" t="str">
        <f t="shared" si="9"/>
        <v/>
      </c>
      <c r="D18" s="13" t="str">
        <f t="shared" si="8"/>
        <v>高齢社会対策、子ども・若者育成支援</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c r="A19" s="14" t="s">
        <v>101</v>
      </c>
      <c r="B19" s="15"/>
      <c r="C19" s="13" t="str">
        <f t="shared" si="9"/>
        <v/>
      </c>
      <c r="D19" s="13" t="str">
        <f t="shared" si="8"/>
        <v>高齢社会対策、子ども・若者育成支援</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c r="A20" s="14" t="s">
        <v>314</v>
      </c>
      <c r="B20" s="15"/>
      <c r="C20" s="13" t="str">
        <f t="shared" si="9"/>
        <v/>
      </c>
      <c r="D20" s="13" t="str">
        <f t="shared" si="8"/>
        <v>高齢社会対策、子ども・若者育成支援</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c r="A21" s="14" t="s">
        <v>315</v>
      </c>
      <c r="B21" s="15"/>
      <c r="C21" s="13" t="str">
        <f t="shared" si="9"/>
        <v/>
      </c>
      <c r="D21" s="13" t="str">
        <f t="shared" si="8"/>
        <v>高齢社会対策、子ども・若者育成支援</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c r="A22" s="14" t="s">
        <v>316</v>
      </c>
      <c r="B22" s="15"/>
      <c r="C22" s="13" t="str">
        <f t="shared" si="9"/>
        <v/>
      </c>
      <c r="D22" s="13" t="str">
        <f>IF(C22="",D21,IF(D21&lt;&gt;"",CONCATENATE(D21,"、",C22),C22))</f>
        <v>高齢社会対策、子ども・若者育成支援</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c r="A23" s="14" t="s">
        <v>317</v>
      </c>
      <c r="B23" s="15"/>
      <c r="C23" s="13" t="str">
        <f t="shared" si="9"/>
        <v/>
      </c>
      <c r="D23" s="13" t="str">
        <f>IF(C23="",D22,IF(D22&lt;&gt;"",CONCATENATE(D22,"、",C23),C23))</f>
        <v>高齢社会対策、子ども・若者育成支援</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c r="A24" s="97" t="s">
        <v>409</v>
      </c>
      <c r="B24" s="15"/>
      <c r="C24" s="13" t="str">
        <f t="shared" si="9"/>
        <v/>
      </c>
      <c r="D24" s="13" t="str">
        <f>IF(C24="",D23,IF(D23&lt;&gt;"",CONCATENATE(D23,"、",C24),C24))</f>
        <v>高齢社会対策、子ども・若者育成支援</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c r="A27" s="13" t="str">
        <f>IF(D24="", "-", D24)</f>
        <v>高齢社会対策、子ども・若者育成支援</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c r="A38" s="13"/>
      <c r="B38" s="13"/>
      <c r="F38" s="13"/>
      <c r="G38" s="19"/>
      <c r="K38" s="13"/>
      <c r="L38" s="13"/>
      <c r="O38" s="13"/>
      <c r="P38" s="13"/>
      <c r="Q38" s="19"/>
      <c r="T38" s="13"/>
      <c r="Y38" s="32" t="s">
        <v>472</v>
      </c>
      <c r="Z38" s="30"/>
      <c r="AF38" s="30"/>
      <c r="AK38" s="53" t="str">
        <f t="shared" si="7"/>
        <v>k</v>
      </c>
    </row>
    <row r="39" spans="1:37">
      <c r="A39" s="13"/>
      <c r="B39" s="13"/>
      <c r="F39" s="13" t="str">
        <f>I37</f>
        <v>労働保険特別会計雇用勘定</v>
      </c>
      <c r="G39" s="19"/>
      <c r="K39" s="13"/>
      <c r="L39" s="13"/>
      <c r="O39" s="13"/>
      <c r="P39" s="13"/>
      <c r="Q39" s="19"/>
      <c r="T39" s="13"/>
      <c r="Y39" s="32" t="s">
        <v>473</v>
      </c>
      <c r="Z39" s="30"/>
      <c r="AF39" s="30"/>
      <c r="AK39" s="53" t="str">
        <f t="shared" si="7"/>
        <v>l</v>
      </c>
    </row>
    <row r="40" spans="1:37">
      <c r="A40" s="13"/>
      <c r="B40" s="13"/>
      <c r="F40" s="13"/>
      <c r="G40" s="19"/>
      <c r="K40" s="13"/>
      <c r="L40" s="13"/>
      <c r="O40" s="13"/>
      <c r="P40" s="13"/>
      <c r="Q40" s="19"/>
      <c r="T40" s="13"/>
      <c r="Y40" s="32" t="s">
        <v>474</v>
      </c>
      <c r="Z40" s="30"/>
      <c r="AF40" s="30"/>
      <c r="AK40" s="53" t="str">
        <f t="shared" si="7"/>
        <v>m</v>
      </c>
    </row>
    <row r="41" spans="1:37">
      <c r="A41" s="13"/>
      <c r="B41" s="13"/>
      <c r="F41" s="13"/>
      <c r="G41" s="19"/>
      <c r="K41" s="13"/>
      <c r="L41" s="13"/>
      <c r="O41" s="13"/>
      <c r="P41" s="13"/>
      <c r="Q41" s="19"/>
      <c r="T41" s="13"/>
      <c r="Y41" s="32" t="s">
        <v>475</v>
      </c>
      <c r="Z41" s="30"/>
      <c r="AF41" s="30"/>
      <c r="AK41" s="53" t="str">
        <f t="shared" si="7"/>
        <v>n</v>
      </c>
    </row>
    <row r="42" spans="1:37">
      <c r="A42" s="13"/>
      <c r="B42" s="13"/>
      <c r="F42" s="13"/>
      <c r="G42" s="19"/>
      <c r="K42" s="13"/>
      <c r="L42" s="13"/>
      <c r="O42" s="13"/>
      <c r="P42" s="13"/>
      <c r="Q42" s="19"/>
      <c r="T42" s="13"/>
      <c r="Y42" s="32" t="s">
        <v>476</v>
      </c>
      <c r="Z42" s="30"/>
      <c r="AF42" s="30"/>
      <c r="AK42" s="53" t="str">
        <f t="shared" si="7"/>
        <v>o</v>
      </c>
    </row>
    <row r="43" spans="1:37">
      <c r="A43" s="13"/>
      <c r="B43" s="13"/>
      <c r="F43" s="13"/>
      <c r="G43" s="19"/>
      <c r="K43" s="13"/>
      <c r="L43" s="13"/>
      <c r="O43" s="13"/>
      <c r="P43" s="13"/>
      <c r="Q43" s="19"/>
      <c r="T43" s="13"/>
      <c r="Y43" s="32" t="s">
        <v>477</v>
      </c>
      <c r="Z43" s="30"/>
      <c r="AF43" s="30"/>
      <c r="AK43" s="53" t="str">
        <f t="shared" si="7"/>
        <v>p</v>
      </c>
    </row>
    <row r="44" spans="1:37">
      <c r="A44" s="13"/>
      <c r="B44" s="13"/>
      <c r="F44" s="13"/>
      <c r="G44" s="19"/>
      <c r="K44" s="13"/>
      <c r="L44" s="13"/>
      <c r="O44" s="13"/>
      <c r="P44" s="13"/>
      <c r="Q44" s="19"/>
      <c r="T44" s="13"/>
      <c r="Y44" s="32" t="s">
        <v>478</v>
      </c>
      <c r="Z44" s="30"/>
      <c r="AF44" s="30"/>
      <c r="AK44" s="53" t="str">
        <f t="shared" si="7"/>
        <v>q</v>
      </c>
    </row>
    <row r="45" spans="1:37">
      <c r="A45" s="13"/>
      <c r="B45" s="13"/>
      <c r="F45" s="13"/>
      <c r="G45" s="19"/>
      <c r="K45" s="13"/>
      <c r="L45" s="13"/>
      <c r="O45" s="13"/>
      <c r="P45" s="13"/>
      <c r="Q45" s="19"/>
      <c r="T45" s="13"/>
      <c r="Y45" s="32" t="s">
        <v>479</v>
      </c>
      <c r="Z45" s="30"/>
      <c r="AF45" s="30"/>
      <c r="AK45" s="53" t="str">
        <f t="shared" si="7"/>
        <v>r</v>
      </c>
    </row>
    <row r="46" spans="1:37">
      <c r="A46" s="13"/>
      <c r="B46" s="13"/>
      <c r="F46" s="13"/>
      <c r="G46" s="19"/>
      <c r="K46" s="13"/>
      <c r="L46" s="13"/>
      <c r="O46" s="13"/>
      <c r="P46" s="13"/>
      <c r="Q46" s="19"/>
      <c r="T46" s="13"/>
      <c r="Y46" s="32" t="s">
        <v>480</v>
      </c>
      <c r="Z46" s="30"/>
      <c r="AF46" s="30"/>
      <c r="AK46" s="53" t="str">
        <f t="shared" si="7"/>
        <v>s</v>
      </c>
    </row>
    <row r="47" spans="1:37">
      <c r="A47" s="13"/>
      <c r="B47" s="13"/>
      <c r="F47" s="13"/>
      <c r="G47" s="19"/>
      <c r="K47" s="13"/>
      <c r="L47" s="13"/>
      <c r="O47" s="13"/>
      <c r="P47" s="13"/>
      <c r="Q47" s="19"/>
      <c r="T47" s="13"/>
      <c r="Y47" s="32" t="s">
        <v>481</v>
      </c>
      <c r="Z47" s="30"/>
      <c r="AF47" s="30"/>
      <c r="AK47" s="53" t="str">
        <f t="shared" si="7"/>
        <v>t</v>
      </c>
    </row>
    <row r="48" spans="1:37">
      <c r="A48" s="13"/>
      <c r="B48" s="13"/>
      <c r="F48" s="13"/>
      <c r="G48" s="19"/>
      <c r="K48" s="13"/>
      <c r="L48" s="13"/>
      <c r="O48" s="13"/>
      <c r="P48" s="13"/>
      <c r="Q48" s="19"/>
      <c r="T48" s="13"/>
      <c r="Y48" s="32" t="s">
        <v>482</v>
      </c>
      <c r="Z48" s="30"/>
      <c r="AF48" s="30"/>
      <c r="AK48" s="53" t="str">
        <f t="shared" si="7"/>
        <v>u</v>
      </c>
    </row>
    <row r="49" spans="1:37">
      <c r="A49" s="13"/>
      <c r="B49" s="13"/>
      <c r="F49" s="13"/>
      <c r="G49" s="19"/>
      <c r="K49" s="13"/>
      <c r="L49" s="13"/>
      <c r="O49" s="13"/>
      <c r="P49" s="13"/>
      <c r="Q49" s="19"/>
      <c r="T49" s="13"/>
      <c r="Y49" s="32" t="s">
        <v>483</v>
      </c>
      <c r="Z49" s="30"/>
      <c r="AF49" s="30"/>
      <c r="AK49" s="53" t="str">
        <f t="shared" si="7"/>
        <v>v</v>
      </c>
    </row>
    <row r="50" spans="1:37">
      <c r="A50" s="13"/>
      <c r="B50" s="13"/>
      <c r="F50" s="13"/>
      <c r="G50" s="19"/>
      <c r="K50" s="13"/>
      <c r="L50" s="13"/>
      <c r="O50" s="13"/>
      <c r="P50" s="13"/>
      <c r="Q50" s="19"/>
      <c r="T50" s="13"/>
      <c r="Y50" s="32" t="s">
        <v>484</v>
      </c>
      <c r="Z50" s="30"/>
      <c r="AF50" s="30"/>
    </row>
    <row r="51" spans="1:37">
      <c r="A51" s="13"/>
      <c r="B51" s="13"/>
      <c r="F51" s="13"/>
      <c r="G51" s="19"/>
      <c r="K51" s="13"/>
      <c r="L51" s="13"/>
      <c r="O51" s="13"/>
      <c r="P51" s="13"/>
      <c r="Q51" s="19"/>
      <c r="T51" s="13"/>
      <c r="Y51" s="32" t="s">
        <v>485</v>
      </c>
      <c r="Z51" s="30"/>
      <c r="AF51" s="30"/>
    </row>
    <row r="52" spans="1:37">
      <c r="A52" s="13"/>
      <c r="B52" s="13"/>
      <c r="F52" s="13"/>
      <c r="G52" s="19"/>
      <c r="K52" s="13"/>
      <c r="L52" s="13"/>
      <c r="O52" s="13"/>
      <c r="P52" s="13"/>
      <c r="Q52" s="19"/>
      <c r="T52" s="13"/>
      <c r="Y52" s="32" t="s">
        <v>486</v>
      </c>
      <c r="Z52" s="30"/>
      <c r="AF52" s="30"/>
    </row>
    <row r="53" spans="1:37">
      <c r="A53" s="13"/>
      <c r="B53" s="13"/>
      <c r="F53" s="13"/>
      <c r="G53" s="19"/>
      <c r="K53" s="13"/>
      <c r="L53" s="13"/>
      <c r="O53" s="13"/>
      <c r="P53" s="13"/>
      <c r="Q53" s="19"/>
      <c r="T53" s="13"/>
      <c r="Y53" s="32" t="s">
        <v>487</v>
      </c>
      <c r="Z53" s="30"/>
      <c r="AF53" s="30"/>
    </row>
    <row r="54" spans="1:37">
      <c r="A54" s="13"/>
      <c r="B54" s="13"/>
      <c r="F54" s="13"/>
      <c r="G54" s="19"/>
      <c r="K54" s="13"/>
      <c r="L54" s="13"/>
      <c r="O54" s="13"/>
      <c r="P54" s="20"/>
      <c r="Q54" s="19"/>
      <c r="T54" s="13"/>
      <c r="Y54" s="32" t="s">
        <v>488</v>
      </c>
      <c r="Z54" s="30"/>
      <c r="AF54" s="30"/>
    </row>
    <row r="55" spans="1:37">
      <c r="A55" s="13"/>
      <c r="B55" s="13"/>
      <c r="F55" s="13"/>
      <c r="G55" s="19"/>
      <c r="K55" s="13"/>
      <c r="L55" s="13"/>
      <c r="O55" s="13"/>
      <c r="P55" s="13"/>
      <c r="Q55" s="19"/>
      <c r="T55" s="13"/>
      <c r="Y55" s="32" t="s">
        <v>489</v>
      </c>
      <c r="Z55" s="30"/>
      <c r="AF55" s="30"/>
    </row>
    <row r="56" spans="1:37">
      <c r="A56" s="13"/>
      <c r="B56" s="13"/>
      <c r="F56" s="13"/>
      <c r="G56" s="19"/>
      <c r="K56" s="13"/>
      <c r="L56" s="13"/>
      <c r="O56" s="13"/>
      <c r="P56" s="13"/>
      <c r="Q56" s="19"/>
      <c r="T56" s="13"/>
      <c r="Y56" s="32" t="s">
        <v>490</v>
      </c>
      <c r="Z56" s="30"/>
      <c r="AF56" s="30"/>
    </row>
    <row r="57" spans="1:37">
      <c r="A57" s="13"/>
      <c r="B57" s="13"/>
      <c r="F57" s="13"/>
      <c r="G57" s="19"/>
      <c r="K57" s="13"/>
      <c r="L57" s="13"/>
      <c r="O57" s="13"/>
      <c r="P57" s="13"/>
      <c r="Q57" s="19"/>
      <c r="T57" s="13"/>
      <c r="Y57" s="32" t="s">
        <v>491</v>
      </c>
      <c r="Z57" s="30"/>
      <c r="AF57" s="30"/>
    </row>
    <row r="58" spans="1:37">
      <c r="A58" s="13"/>
      <c r="B58" s="13"/>
      <c r="F58" s="13"/>
      <c r="G58" s="19"/>
      <c r="K58" s="13"/>
      <c r="L58" s="13"/>
      <c r="O58" s="13"/>
      <c r="P58" s="13"/>
      <c r="Q58" s="19"/>
      <c r="T58" s="13"/>
      <c r="Y58" s="32" t="s">
        <v>492</v>
      </c>
      <c r="Z58" s="30"/>
      <c r="AF58" s="30"/>
    </row>
    <row r="59" spans="1:37">
      <c r="A59" s="13"/>
      <c r="B59" s="13"/>
      <c r="F59" s="13"/>
      <c r="G59" s="19"/>
      <c r="K59" s="13"/>
      <c r="L59" s="13"/>
      <c r="O59" s="13"/>
      <c r="P59" s="13"/>
      <c r="Q59" s="19"/>
      <c r="T59" s="13"/>
      <c r="Y59" s="32" t="s">
        <v>493</v>
      </c>
      <c r="Z59" s="30"/>
      <c r="AF59" s="30"/>
    </row>
    <row r="60" spans="1:37">
      <c r="A60" s="13"/>
      <c r="B60" s="13"/>
      <c r="F60" s="13"/>
      <c r="G60" s="19"/>
      <c r="K60" s="13"/>
      <c r="L60" s="13"/>
      <c r="O60" s="13"/>
      <c r="P60" s="13"/>
      <c r="Q60" s="19"/>
      <c r="T60" s="13"/>
      <c r="Y60" s="32" t="s">
        <v>494</v>
      </c>
      <c r="Z60" s="30"/>
      <c r="AF60" s="30"/>
    </row>
    <row r="61" spans="1:37">
      <c r="A61" s="13"/>
      <c r="B61" s="13"/>
      <c r="F61" s="13"/>
      <c r="G61" s="19"/>
      <c r="K61" s="13"/>
      <c r="L61" s="13"/>
      <c r="O61" s="13"/>
      <c r="P61" s="13"/>
      <c r="Q61" s="19"/>
      <c r="T61" s="13"/>
      <c r="Y61" s="32" t="s">
        <v>495</v>
      </c>
      <c r="Z61" s="30"/>
      <c r="AF61" s="30"/>
    </row>
    <row r="62" spans="1:37">
      <c r="A62" s="13"/>
      <c r="B62" s="13"/>
      <c r="F62" s="13"/>
      <c r="G62" s="19"/>
      <c r="K62" s="13"/>
      <c r="L62" s="13"/>
      <c r="O62" s="13"/>
      <c r="P62" s="13"/>
      <c r="Q62" s="19"/>
      <c r="T62" s="13"/>
      <c r="Y62" s="32" t="s">
        <v>496</v>
      </c>
      <c r="Z62" s="30"/>
      <c r="AF62" s="30"/>
    </row>
    <row r="63" spans="1:37">
      <c r="A63" s="13"/>
      <c r="B63" s="13"/>
      <c r="F63" s="13"/>
      <c r="G63" s="19"/>
      <c r="K63" s="13"/>
      <c r="L63" s="13"/>
      <c r="O63" s="13"/>
      <c r="P63" s="13"/>
      <c r="Q63" s="19"/>
      <c r="T63" s="13"/>
      <c r="Y63" s="32" t="s">
        <v>497</v>
      </c>
      <c r="Z63" s="30"/>
      <c r="AF63" s="30"/>
    </row>
    <row r="64" spans="1:37">
      <c r="A64" s="13"/>
      <c r="B64" s="13"/>
      <c r="F64" s="13"/>
      <c r="G64" s="19"/>
      <c r="K64" s="13"/>
      <c r="L64" s="13"/>
      <c r="O64" s="13"/>
      <c r="P64" s="13"/>
      <c r="Q64" s="19"/>
      <c r="T64" s="13"/>
      <c r="Y64" s="32" t="s">
        <v>498</v>
      </c>
      <c r="Z64" s="30"/>
      <c r="AF64" s="30"/>
    </row>
    <row r="65" spans="1:32">
      <c r="A65" s="13"/>
      <c r="B65" s="13"/>
      <c r="F65" s="13"/>
      <c r="G65" s="19"/>
      <c r="K65" s="13"/>
      <c r="L65" s="13"/>
      <c r="O65" s="13"/>
      <c r="P65" s="13"/>
      <c r="Q65" s="19"/>
      <c r="T65" s="13"/>
      <c r="Y65" s="32" t="s">
        <v>499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500</v>
      </c>
      <c r="Z67" s="30"/>
      <c r="AF67" s="30"/>
    </row>
    <row r="68" spans="1:32">
      <c r="A68" s="13"/>
      <c r="B68" s="13"/>
      <c r="F68" s="13"/>
      <c r="G68" s="19"/>
      <c r="K68" s="13"/>
      <c r="L68" s="13"/>
      <c r="O68" s="13"/>
      <c r="P68" s="13"/>
      <c r="Q68" s="19"/>
      <c r="T68" s="13"/>
      <c r="Y68" s="32" t="s">
        <v>501</v>
      </c>
      <c r="Z68" s="30"/>
      <c r="AF68" s="30"/>
    </row>
    <row r="69" spans="1:32">
      <c r="A69" s="13"/>
      <c r="B69" s="13"/>
      <c r="F69" s="13"/>
      <c r="G69" s="19"/>
      <c r="K69" s="13"/>
      <c r="L69" s="13"/>
      <c r="O69" s="13"/>
      <c r="P69" s="13"/>
      <c r="Q69" s="19"/>
      <c r="T69" s="13"/>
      <c r="Y69" s="32" t="s">
        <v>502</v>
      </c>
      <c r="Z69" s="30"/>
      <c r="AF69" s="30"/>
    </row>
    <row r="70" spans="1:32">
      <c r="A70" s="13"/>
      <c r="B70" s="13"/>
      <c r="Y70" s="32" t="s">
        <v>503</v>
      </c>
    </row>
    <row r="71" spans="1:32">
      <c r="Y71" s="32" t="s">
        <v>504</v>
      </c>
    </row>
    <row r="72" spans="1:32">
      <c r="Y72" s="32" t="s">
        <v>505</v>
      </c>
    </row>
    <row r="73" spans="1:32">
      <c r="Y73" s="32" t="s">
        <v>506</v>
      </c>
    </row>
    <row r="74" spans="1:32">
      <c r="Y74" s="32" t="s">
        <v>507</v>
      </c>
    </row>
    <row r="75" spans="1:32">
      <c r="Y75" s="32" t="s">
        <v>508</v>
      </c>
    </row>
    <row r="76" spans="1:32">
      <c r="Y76" s="32" t="s">
        <v>509</v>
      </c>
    </row>
    <row r="77" spans="1:32">
      <c r="Y77" s="32" t="s">
        <v>510</v>
      </c>
    </row>
    <row r="78" spans="1:32">
      <c r="Y78" s="32" t="s">
        <v>511</v>
      </c>
    </row>
    <row r="79" spans="1:32">
      <c r="Y79" s="32" t="s">
        <v>512</v>
      </c>
    </row>
    <row r="80" spans="1:32">
      <c r="Y80" s="32" t="s">
        <v>513</v>
      </c>
    </row>
    <row r="81" spans="25:25">
      <c r="Y81" s="32" t="s">
        <v>514</v>
      </c>
    </row>
    <row r="82" spans="25:25">
      <c r="Y82" s="32" t="s">
        <v>515</v>
      </c>
    </row>
    <row r="83" spans="25:25">
      <c r="Y83" s="32" t="s">
        <v>516</v>
      </c>
    </row>
    <row r="84" spans="25:25">
      <c r="Y84" s="32" t="s">
        <v>517</v>
      </c>
    </row>
    <row r="85" spans="25:25">
      <c r="Y85" s="32" t="s">
        <v>518</v>
      </c>
    </row>
    <row r="86" spans="25:25">
      <c r="Y86" s="32" t="s">
        <v>519</v>
      </c>
    </row>
    <row r="87" spans="25:25">
      <c r="Y87" s="32" t="s">
        <v>520</v>
      </c>
    </row>
    <row r="88" spans="25:25">
      <c r="Y88" s="32" t="s">
        <v>521</v>
      </c>
    </row>
    <row r="89" spans="25:25">
      <c r="Y89" s="32" t="s">
        <v>522</v>
      </c>
    </row>
    <row r="90" spans="25:25">
      <c r="Y90" s="32" t="s">
        <v>523</v>
      </c>
    </row>
    <row r="91" spans="25:25">
      <c r="Y91" s="32" t="s">
        <v>524</v>
      </c>
    </row>
    <row r="92" spans="25:25">
      <c r="Y92" s="32" t="s">
        <v>525</v>
      </c>
    </row>
    <row r="93" spans="25:25">
      <c r="Y93" s="32" t="s">
        <v>526</v>
      </c>
    </row>
    <row r="94" spans="25:25">
      <c r="Y94" s="32" t="s">
        <v>527</v>
      </c>
    </row>
    <row r="95" spans="25:25">
      <c r="Y95" s="32" t="s">
        <v>528</v>
      </c>
    </row>
    <row r="96" spans="25:25">
      <c r="Y96" s="32" t="s">
        <v>420</v>
      </c>
    </row>
    <row r="97" spans="25:25">
      <c r="Y97" s="32" t="s">
        <v>529</v>
      </c>
    </row>
    <row r="98" spans="25:25">
      <c r="Y98" s="32" t="s">
        <v>530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3" t="s">
        <v>352</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3" t="s">
        <v>352</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3" t="s">
        <v>352</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3" t="s">
        <v>352</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3" t="s">
        <v>352</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3" t="s">
        <v>352</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3" t="s">
        <v>352</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3" t="s">
        <v>352</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3" t="s">
        <v>352</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3" t="s">
        <v>352</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8" t="s">
        <v>28</v>
      </c>
      <c r="B2" s="1059"/>
      <c r="C2" s="1059"/>
      <c r="D2" s="1059"/>
      <c r="E2" s="1059"/>
      <c r="F2" s="1060"/>
      <c r="G2" s="599" t="s">
        <v>369</v>
      </c>
      <c r="H2" s="600"/>
      <c r="I2" s="600"/>
      <c r="J2" s="600"/>
      <c r="K2" s="600"/>
      <c r="L2" s="600"/>
      <c r="M2" s="600"/>
      <c r="N2" s="600"/>
      <c r="O2" s="600"/>
      <c r="P2" s="600"/>
      <c r="Q2" s="600"/>
      <c r="R2" s="600"/>
      <c r="S2" s="600"/>
      <c r="T2" s="600"/>
      <c r="U2" s="600"/>
      <c r="V2" s="600"/>
      <c r="W2" s="600"/>
      <c r="X2" s="600"/>
      <c r="Y2" s="600"/>
      <c r="Z2" s="600"/>
      <c r="AA2" s="600"/>
      <c r="AB2" s="601"/>
      <c r="AC2" s="599"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52"/>
      <c r="B4" s="1053"/>
      <c r="C4" s="1053"/>
      <c r="D4" s="1053"/>
      <c r="E4" s="1053"/>
      <c r="F4" s="1054"/>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2"/>
      <c r="B15" s="1053"/>
      <c r="C15" s="1053"/>
      <c r="D15" s="1053"/>
      <c r="E15" s="1053"/>
      <c r="F15" s="1054"/>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c r="A16" s="1052"/>
      <c r="B16" s="1053"/>
      <c r="C16" s="1053"/>
      <c r="D16" s="1053"/>
      <c r="E16" s="1053"/>
      <c r="F16" s="1054"/>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2"/>
      <c r="B28" s="1053"/>
      <c r="C28" s="1053"/>
      <c r="D28" s="1053"/>
      <c r="E28" s="1053"/>
      <c r="F28" s="1054"/>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c r="A29" s="1052"/>
      <c r="B29" s="1053"/>
      <c r="C29" s="1053"/>
      <c r="D29" s="1053"/>
      <c r="E29" s="1053"/>
      <c r="F29" s="1054"/>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2"/>
      <c r="B41" s="1053"/>
      <c r="C41" s="1053"/>
      <c r="D41" s="1053"/>
      <c r="E41" s="1053"/>
      <c r="F41" s="1054"/>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c r="A42" s="1052"/>
      <c r="B42" s="1053"/>
      <c r="C42" s="1053"/>
      <c r="D42" s="1053"/>
      <c r="E42" s="1053"/>
      <c r="F42" s="1054"/>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row r="55" spans="1:50" ht="30" customHeight="1">
      <c r="A55" s="1058" t="s">
        <v>28</v>
      </c>
      <c r="B55" s="1059"/>
      <c r="C55" s="1059"/>
      <c r="D55" s="1059"/>
      <c r="E55" s="1059"/>
      <c r="F55" s="1060"/>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c r="A56" s="1052"/>
      <c r="B56" s="1053"/>
      <c r="C56" s="1053"/>
      <c r="D56" s="1053"/>
      <c r="E56" s="1053"/>
      <c r="F56" s="1054"/>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2"/>
      <c r="B68" s="1053"/>
      <c r="C68" s="1053"/>
      <c r="D68" s="1053"/>
      <c r="E68" s="1053"/>
      <c r="F68" s="1054"/>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c r="A69" s="1052"/>
      <c r="B69" s="1053"/>
      <c r="C69" s="1053"/>
      <c r="D69" s="1053"/>
      <c r="E69" s="1053"/>
      <c r="F69" s="1054"/>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2"/>
      <c r="B81" s="1053"/>
      <c r="C81" s="1053"/>
      <c r="D81" s="1053"/>
      <c r="E81" s="1053"/>
      <c r="F81" s="1054"/>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c r="A82" s="1052"/>
      <c r="B82" s="1053"/>
      <c r="C82" s="1053"/>
      <c r="D82" s="1053"/>
      <c r="E82" s="1053"/>
      <c r="F82" s="1054"/>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2"/>
      <c r="B94" s="1053"/>
      <c r="C94" s="1053"/>
      <c r="D94" s="1053"/>
      <c r="E94" s="1053"/>
      <c r="F94" s="1054"/>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c r="A95" s="1052"/>
      <c r="B95" s="1053"/>
      <c r="C95" s="1053"/>
      <c r="D95" s="1053"/>
      <c r="E95" s="1053"/>
      <c r="F95" s="1054"/>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row r="108" spans="1:50" ht="30" customHeight="1">
      <c r="A108" s="1058" t="s">
        <v>28</v>
      </c>
      <c r="B108" s="1059"/>
      <c r="C108" s="1059"/>
      <c r="D108" s="1059"/>
      <c r="E108" s="1059"/>
      <c r="F108" s="1060"/>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c r="A109" s="1052"/>
      <c r="B109" s="1053"/>
      <c r="C109" s="1053"/>
      <c r="D109" s="1053"/>
      <c r="E109" s="1053"/>
      <c r="F109" s="1054"/>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2"/>
      <c r="B121" s="1053"/>
      <c r="C121" s="1053"/>
      <c r="D121" s="1053"/>
      <c r="E121" s="1053"/>
      <c r="F121" s="1054"/>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c r="A122" s="1052"/>
      <c r="B122" s="1053"/>
      <c r="C122" s="1053"/>
      <c r="D122" s="1053"/>
      <c r="E122" s="1053"/>
      <c r="F122" s="1054"/>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2"/>
      <c r="B134" s="1053"/>
      <c r="C134" s="1053"/>
      <c r="D134" s="1053"/>
      <c r="E134" s="1053"/>
      <c r="F134" s="1054"/>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c r="A135" s="1052"/>
      <c r="B135" s="1053"/>
      <c r="C135" s="1053"/>
      <c r="D135" s="1053"/>
      <c r="E135" s="1053"/>
      <c r="F135" s="1054"/>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2"/>
      <c r="B147" s="1053"/>
      <c r="C147" s="1053"/>
      <c r="D147" s="1053"/>
      <c r="E147" s="1053"/>
      <c r="F147" s="1054"/>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c r="A148" s="1052"/>
      <c r="B148" s="1053"/>
      <c r="C148" s="1053"/>
      <c r="D148" s="1053"/>
      <c r="E148" s="1053"/>
      <c r="F148" s="1054"/>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row r="161" spans="1:50" ht="30" customHeight="1">
      <c r="A161" s="1058" t="s">
        <v>28</v>
      </c>
      <c r="B161" s="1059"/>
      <c r="C161" s="1059"/>
      <c r="D161" s="1059"/>
      <c r="E161" s="1059"/>
      <c r="F161" s="1060"/>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c r="A162" s="1052"/>
      <c r="B162" s="1053"/>
      <c r="C162" s="1053"/>
      <c r="D162" s="1053"/>
      <c r="E162" s="1053"/>
      <c r="F162" s="1054"/>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2"/>
      <c r="B174" s="1053"/>
      <c r="C174" s="1053"/>
      <c r="D174" s="1053"/>
      <c r="E174" s="1053"/>
      <c r="F174" s="1054"/>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c r="A175" s="1052"/>
      <c r="B175" s="1053"/>
      <c r="C175" s="1053"/>
      <c r="D175" s="1053"/>
      <c r="E175" s="1053"/>
      <c r="F175" s="1054"/>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2"/>
      <c r="B187" s="1053"/>
      <c r="C187" s="1053"/>
      <c r="D187" s="1053"/>
      <c r="E187" s="1053"/>
      <c r="F187" s="1054"/>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c r="A188" s="1052"/>
      <c r="B188" s="1053"/>
      <c r="C188" s="1053"/>
      <c r="D188" s="1053"/>
      <c r="E188" s="1053"/>
      <c r="F188" s="1054"/>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2"/>
      <c r="B200" s="1053"/>
      <c r="C200" s="1053"/>
      <c r="D200" s="1053"/>
      <c r="E200" s="1053"/>
      <c r="F200" s="1054"/>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c r="A201" s="1052"/>
      <c r="B201" s="1053"/>
      <c r="C201" s="1053"/>
      <c r="D201" s="1053"/>
      <c r="E201" s="1053"/>
      <c r="F201" s="1054"/>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row r="214" spans="1:50" ht="30" customHeight="1">
      <c r="A214" s="1049" t="s">
        <v>28</v>
      </c>
      <c r="B214" s="1050"/>
      <c r="C214" s="1050"/>
      <c r="D214" s="1050"/>
      <c r="E214" s="1050"/>
      <c r="F214" s="1051"/>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c r="A215" s="1052"/>
      <c r="B215" s="1053"/>
      <c r="C215" s="1053"/>
      <c r="D215" s="1053"/>
      <c r="E215" s="1053"/>
      <c r="F215" s="1054"/>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2"/>
      <c r="B227" s="1053"/>
      <c r="C227" s="1053"/>
      <c r="D227" s="1053"/>
      <c r="E227" s="1053"/>
      <c r="F227" s="1054"/>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c r="A228" s="1052"/>
      <c r="B228" s="1053"/>
      <c r="C228" s="1053"/>
      <c r="D228" s="1053"/>
      <c r="E228" s="1053"/>
      <c r="F228" s="1054"/>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2"/>
      <c r="B240" s="1053"/>
      <c r="C240" s="1053"/>
      <c r="D240" s="1053"/>
      <c r="E240" s="1053"/>
      <c r="F240" s="1054"/>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c r="A241" s="1052"/>
      <c r="B241" s="1053"/>
      <c r="C241" s="1053"/>
      <c r="D241" s="1053"/>
      <c r="E241" s="1053"/>
      <c r="F241" s="1054"/>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2"/>
      <c r="B253" s="1053"/>
      <c r="C253" s="1053"/>
      <c r="D253" s="1053"/>
      <c r="E253" s="1053"/>
      <c r="F253" s="1054"/>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c r="A254" s="1052"/>
      <c r="B254" s="1053"/>
      <c r="C254" s="1053"/>
      <c r="D254" s="1053"/>
      <c r="E254" s="1053"/>
      <c r="F254" s="1054"/>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2020-09-24T14:33:55Z</cp:lastPrinted>
  <dcterms:created xsi:type="dcterms:W3CDTF">2012-03-13T00:50:25Z</dcterms:created>
  <dcterms:modified xsi:type="dcterms:W3CDTF">2020-11-20T12:55:23Z</dcterms:modified>
</cp:coreProperties>
</file>