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36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<sst xmlns="http://schemas.openxmlformats.org/spreadsheetml/2006/main" count="2981" uniqueCount="635">
  <si>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</si>
  <si>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</si>
  <si>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</si>
  <si>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</si>
  <si>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</si>
  <si>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</si>
  <si>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</si>
  <si>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</si>
  <si>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</si>
  <si>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</si>
  <si>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</si>
  <si>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</si>
  <si>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</si>
  <si>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</si>
  <si>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</si>
  <si>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</si>
  <si>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</si>
  <si>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</si>
  <si>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</si>
  <si>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</si>
  <si>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</si>
  <si>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</si>
  <si>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</si>
  <si>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</si>
  <si>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</si>
  <si>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</si>
  <si>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</si>
  <si>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</si>
  <si>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</si>
  <si>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</si>
  <si>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</si>
  <si>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</si>
  <si>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</si>
  <si>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</si>
  <si>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</si>
  <si>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</si>
  <si>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</si>
  <si>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</si>
  <si>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</si>
  <si>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</si>
  <si>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</si>
  <si>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</si>
  <si>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</si>
  <si>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</si>
  <si>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</si>
  <si>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</si>
  <si>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</si>
  <si>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</si>
  <si>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</si>
  <si>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</si>
  <si>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</si>
  <si>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</si>
  <si>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</si>
  <si>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</si>
  <si>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</si>
  <si>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</si>
  <si>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</si>
  <si>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</si>
  <si>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</si>
  <si>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</si>
  <si>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</si>
  <si>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</si>
  <si>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</si>
  <si>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</si>
  <si>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</si>
  <si>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</si>
  <si>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</si>
  <si>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</si>
  <si>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</si>
  <si>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</si>
  <si>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</si>
  <si>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</si>
  <si>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</si>
  <si>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</si>
  <si>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</si>
  <si>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</si>
  <si>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</si>
  <si>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</si>
  <si>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</si>
  <si>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</si>
  <si>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</si>
  <si>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</si>
  <si>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</si>
  <si>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</si>
  <si>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</si>
  <si>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</si>
  <si>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</si>
  <si>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</si>
  <si>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</si>
  <si>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</si>
  <si>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</si>
  <si>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</si>
  <si>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</si>
  <si>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</si>
  <si>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</si>
  <si>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</si>
  <si>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</si>
  <si>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</si>
  <si>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</si>
  <si>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</si>
  <si>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</si>
  <si>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</si>
  <si>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</si>
  <si>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</si>
  <si>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</si>
  <si>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</si>
  <si>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</si>
  <si>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</si>
  <si>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</si>
  <si>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</si>
  <si>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</si>
  <si>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</si>
  <si>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</si>
  <si>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</si>
  <si>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</si>
  <si>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</si>
  <si>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</si>
  <si>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</si>
  <si>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</si>
  <si>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</si>
  <si>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</si>
  <si>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</si>
  <si>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</si>
  <si>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</si>
  <si>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</si>
  <si>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</si>
  <si>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</si>
  <si>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</si>
  <si>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</si>
  <si>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</si>
  <si>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</si>
  <si>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</si>
  <si>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</si>
  <si>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</si>
  <si>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</si>
  <si>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</si>
  <si>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</si>
  <si>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</si>
  <si>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</si>
  <si>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</si>
  <si>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</si>
  <si>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</si>
  <si>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</si>
  <si>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</si>
  <si>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</si>
  <si>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</si>
  <si>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</si>
  <si>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</si>
  <si>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</si>
  <si>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</si>
  <si>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</si>
  <si>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</si>
  <si>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</si>
  <si>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</si>
  <si>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</si>
  <si>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</si>
  <si>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</si>
  <si>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</si>
  <si>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</si>
  <si>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</si>
  <si>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</si>
  <si>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</si>
  <si>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</si>
  <si>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</si>
  <si>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</si>
  <si>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</si>
  <si>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</si>
  <si>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</si>
  <si>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</si>
  <si>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</si>
  <si>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</si>
  <si>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</si>
  <si>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</si>
  <si>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</si>
  <si>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</si>
  <si>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</si>
  <si>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</si>
  <si>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</si>
  <si>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</si>
  <si>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</si>
  <si>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</si>
  <si>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</si>
  <si>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</si>
  <si>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</si>
  <si>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</si>
  <si>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</si>
  <si>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</si>
  <si>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</si>
  <si>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</si>
  <si>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</si>
  <si>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</si>
  <si>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</si>
  <si>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</si>
  <si>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</si>
  <si>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</si>
  <si>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</si>
  <si>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</si>
  <si>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</si>
  <si>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</si>
  <si>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</si>
  <si>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</si>
  <si>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</si>
  <si>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</si>
  <si>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</si>
  <si>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</si>
  <si>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</si>
  <si>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</si>
  <si>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</si>
  <si>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</si>
  <si>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</si>
  <si>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</si>
  <si>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</si>
  <si>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</si>
  <si>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</si>
  <si>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</si>
  <si>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</si>
  <si>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</si>
  <si>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</si>
  <si>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</si>
  <si>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</si>
  <si>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</si>
  <si>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</si>
  <si>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</si>
  <si>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</si>
  <si>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</si>
  <si>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</si>
  <si>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</si>
  <si>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</si>
  <si>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</si>
  <si>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</si>
  <si>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</si>
  <si>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</si>
  <si>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</si>
  <si>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</si>
  <si>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</si>
  <si>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</si>
  <si>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</si>
  <si>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</si>
  <si>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</si>
  <si>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</si>
  <si>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</si>
  <si>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</si>
  <si>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</si>
  <si>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</si>
  <si>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</si>
  <si>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</si>
  <si>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</si>
  <si>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</si>
  <si>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</si>
  <si>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</si>
  <si>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</si>
  <si>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</si>
  <si>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</si>
  <si>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</si>
  <si>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</si>
  <si>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</si>
  <si>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</si>
  <si>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</si>
  <si>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</si>
  <si>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</si>
  <si>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</si>
  <si>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</si>
  <si>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</si>
  <si>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</si>
  <si>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</si>
  <si>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</si>
  <si>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</si>
  <si>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</si>
  <si>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</si>
  <si>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</si>
  <si>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</si>
  <si>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</si>
  <si>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</si>
  <si>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</si>
  <si>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</si>
  <si>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</si>
  <si>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</si>
  <si>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</si>
  <si>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</si>
  <si>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</si>
  <si>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</si>
  <si>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</si>
  <si>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</si>
  <si>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</si>
  <si>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</si>
  <si>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</si>
  <si>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</si>
  <si>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</si>
  <si>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</si>
  <si>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</si>
  <si>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</si>
  <si>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</si>
  <si>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</si>
  <si>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</si>
  <si>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</si>
  <si>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</si>
  <si>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</si>
  <si>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</si>
  <si>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</si>
  <si>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</si>
  <si>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</si>
  <si>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</si>
  <si>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</si>
  <si>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</si>
  <si>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</si>
  <si>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</si>
  <si>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</si>
  <si>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</si>
  <si>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</si>
  <si>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</si>
  <si>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</si>
  <si>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</si>
  <si>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</si>
  <si>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</si>
  <si>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</si>
  <si>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</si>
  <si>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</si>
  <si>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</si>
  <si>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</si>
  <si>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</si>
  <si>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</si>
  <si>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</si>
  <si>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</si>
  <si>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</si>
  <si>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</si>
  <si>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</si>
  <si>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</si>
  <si>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</si>
  <si>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</si>
  <si>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</si>
  <si>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</si>
  <si>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</si>
  <si>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</si>
  <si>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</si>
  <si>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</si>
  <si>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</si>
  <si>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</si>
  <si>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</si>
  <si>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</si>
  <si>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</si>
  <si>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</si>
  <si>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</si>
  <si>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</si>
  <si>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</si>
  <si>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</si>
  <si>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</si>
  <si>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</si>
  <si>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</si>
  <si>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</si>
  <si>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</si>
  <si>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</si>
  <si>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</si>
  <si>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</si>
  <si>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</si>
  <si>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</si>
  <si>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</si>
  <si>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</si>
  <si>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</si>
  <si>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</si>
  <si>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</si>
  <si>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</si>
  <si>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</si>
  <si>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</si>
  <si>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</si>
  <si>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</si>
  <si>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</si>
  <si>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</si>
  <si>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</si>
  <si>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</si>
  <si>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</si>
  <si>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</si>
  <si>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</si>
  <si>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</si>
  <si>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</si>
  <si>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</si>
  <si>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</si>
  <si>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</si>
  <si>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</si>
  <si>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</si>
  <si>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</si>
  <si>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</si>
  <si>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</si>
  <si>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</si>
  <si>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</si>
  <si>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</si>
  <si>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</si>
  <si>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</si>
  <si>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</si>
  <si>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</si>
  <si>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</si>
  <si>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</si>
  <si>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</si>
  <si>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</si>
  <si>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</si>
  <si>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</si>
  <si>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</si>
  <si>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</si>
  <si>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</si>
  <si>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</si>
  <si>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</si>
  <si>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</si>
  <si>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</si>
  <si>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</si>
  <si>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</si>
  <si>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</si>
  <si>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</si>
  <si>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</si>
  <si>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</si>
  <si>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</si>
  <si>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</si>
  <si>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</si>
  <si>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</si>
  <si>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</si>
  <si>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</si>
  <si>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</si>
  <si>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</si>
  <si>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</si>
  <si>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</si>
  <si>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</si>
  <si>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</si>
  <si>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</si>
  <si>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</si>
  <si>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</si>
  <si>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</si>
  <si>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</si>
  <si>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</si>
  <si>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</si>
  <si>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</si>
  <si>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</si>
  <si>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</si>
  <si>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</si>
  <si>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</si>
  <si>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</si>
  <si>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</si>
  <si>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</si>
  <si>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</si>
  <si>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</si>
  <si>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</si>
  <si>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</si>
  <si>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</si>
  <si>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</si>
  <si>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</si>
  <si>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</si>
  <si>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</si>
  <si>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</si>
  <si>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</si>
  <si>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</si>
  <si>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</si>
  <si>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</si>
  <si>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</si>
  <si>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</si>
  <si>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</si>
  <si>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</si>
  <si>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</si>
  <si>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</si>
  <si>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</si>
  <si>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</si>
  <si>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</si>
  <si>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</si>
  <si>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</si>
  <si>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</si>
  <si>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</si>
  <si>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</si>
  <si>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</si>
  <si>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</si>
  <si>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</si>
  <si>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</si>
  <si>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</si>
  <si>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</si>
  <si>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</si>
  <si>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</si>
  <si>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</si>
  <si>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</si>
  <si>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</si>
  <si>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</si>
  <si>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</si>
  <si>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</si>
  <si>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</si>
  <si>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</si>
  <si>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</si>
  <si>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</si>
  <si>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</si>
  <si>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</si>
  <si>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</si>
  <si>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</si>
  <si>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</si>
  <si>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</si>
  <si>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</si>
  <si>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</si>
  <si>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</si>
  <si>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</si>
  <si>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</si>
  <si>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</si>
  <si>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</si>
  <si>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</si>
  <si>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</si>
  <si>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</si>
  <si>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</si>
  <si>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</si>
  <si>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</si>
  <si>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</si>
  <si>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</si>
  <si>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</si>
  <si>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</si>
  <si>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</si>
  <si>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</si>
  <si>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</si>
  <si>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</si>
  <si>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</si>
  <si>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</si>
  <si>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</si>
  <si>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</si>
  <si>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</si>
  <si>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</si>
  <si>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</si>
  <si>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</si>
  <si>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</si>
  <si>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</si>
  <si>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</si>
  <si>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</si>
  <si>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</si>
  <si>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</si>
  <si>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</si>
  <si>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</si>
  <si>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</si>
  <si>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</si>
  <si>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</si>
  <si>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</si>
  <si>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</si>
  <si>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</si>
  <si>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</si>
  <si>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</si>
  <si>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</si>
  <si>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</si>
  <si>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</si>
  <si>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</si>
  <si>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</si>
  <si>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</si>
  <si>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</si>
  <si>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</si>
  <si>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</si>
  <si>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</si>
  <si>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</si>
  <si>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</si>
  <si>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</si>
  <si>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</si>
  <si>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</si>
  <si>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</si>
  <si>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</si>
  <si>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</si>
  <si>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</si>
  <si>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</si>
  <si>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</si>
  <si>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</si>
  <si>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</si>
  <si>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</si>
  <si>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</si>
  <si>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</si>
  <si>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</si>
  <si>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</si>
  <si>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</si>
  <si>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</si>
  <si>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</si>
  <si>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</si>
  <si>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雇用環境・均等局</t>
    <rPh sb="0" eb="4">
      <t>コヨウカンキョウ</t>
    </rPh>
    <rPh sb="5" eb="8">
      <t>キントウキョク</t>
    </rPh>
    <phoneticPr fontId="5"/>
  </si>
  <si>
    <t>職業生活両立課</t>
    <rPh sb="0" eb="2">
      <t>ショクギョウ</t>
    </rPh>
    <rPh sb="2" eb="4">
      <t>セイカツ</t>
    </rPh>
    <rPh sb="4" eb="6">
      <t>リョウリツ</t>
    </rPh>
    <rPh sb="6" eb="7">
      <t>カ</t>
    </rPh>
    <phoneticPr fontId="5"/>
  </si>
  <si>
    <t>両立支援等助成金（育児休業等支援コース）</t>
  </si>
  <si>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</si>
  <si>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</si>
  <si>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雇用関係助成金支給要領
｢日本再興戦略改定2016｣(平成28年6月2日閣議決定)
「少子化社会対策大綱」（平成27年3月20日閣議決定）
「働き方改革実行計画」（平成29年3月28日働き方改革実現会議決定）
「経済財政運営と改革の基本方針2019」（令和元年6月21日閣議決定）
「成長戦略実行計画・成長戦略フォローアップ・令和元年度革新的事業活動に関する実行計画」（令和元年6月21日閣議決定）</t>
    <phoneticPr fontId="5"/>
  </si>
  <si>
    <t>働き続けながら育児を行う労働者の雇用の継続を図るための雇用環境の整備に取り組む中小企業事業主等に対して、助成金を支給することにより、当該労働者の雇用の継続を図ることを目的とする。</t>
    <phoneticPr fontId="5"/>
  </si>
  <si>
    <t>「育休復帰支援プラン」の作成により育児休業の円滑な取得及び職場復帰の支援を行った場合、育児休業取得者の代替要員を確保し育児休業取得者を原職等に復帰させた場合、または育児休業からの復帰後特に支援が必要な労働者に対する支援を行った中小企業事業主に一定額を支給。
育休取得時　28.5万円＜36万円＞
職場復帰時　28.5万円＜36万円＞　　職場支援加算　19万円＜24万円＞
代替要員確保時　47.5万円＜60万円＞　
職場復帰後支援　導入時28.5万円＜36万円＞　利用時（看護休暇制度：1,000円＜1,200円＞×時間、保育サービス費用：実支出額の2/3補助）
※上記の＜＞内は、別途定める生産性要件を満たした場合の支給額</t>
    <phoneticPr fontId="5"/>
  </si>
  <si>
    <t>雇用安定等給付金</t>
    <rPh sb="0" eb="2">
      <t>コヨウ</t>
    </rPh>
    <rPh sb="2" eb="4">
      <t>アンテイ</t>
    </rPh>
    <rPh sb="4" eb="5">
      <t>トウ</t>
    </rPh>
    <rPh sb="5" eb="8">
      <t>キュウフキン</t>
    </rPh>
    <phoneticPr fontId="5"/>
  </si>
  <si>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</si>
  <si>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</si>
  <si>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t>
  </si>
  <si>
    <t>助成金を受給した事業主を対象としたアンケート</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</si>
  <si>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</si>
  <si>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</si>
  <si>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</si>
  <si>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</si>
  <si>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rPh sb="0" eb="1">
      <t>シャ</t>
    </rPh>
    <phoneticPr fontId="5"/>
  </si>
  <si>
    <t>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</si>
  <si>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新29-0036</t>
    <rPh sb="0" eb="1">
      <t>シン</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</si>
  <si>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</si>
  <si>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</si>
  <si>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</si>
  <si>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</si>
  <si>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</si>
  <si>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</si>
  <si>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</si>
  <si>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</si>
  <si>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</si>
  <si>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</si>
  <si>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</si>
  <si>
    <t>‐</t>
  </si>
  <si>
    <t>無</t>
  </si>
  <si>
    <t>第一子出産前後の女性の継続就業率を高めることが、「日本再興戦略」の目標とされるなど、男女ともに仕事と家庭の両立ができる働き方を実現させることが重要な課題となっている。これに対応するためには、子どもをもつ労働者が仕事を続けながら家庭生活との両立ができる環境を整備する必要があり、本事業の目的は国民や社会のニーズを反映している。</t>
  </si>
  <si>
    <t>支給対象者が雇用保険適用事業主であり、雇用保険制度を運用している国（労働局）が実施すべき事業である。</t>
  </si>
  <si>
    <t>政策目標の達成手段として位置付けられ、優先度の高い事業である。</t>
  </si>
  <si>
    <t>本事業は、事業主から徴収した雇用保険料を財源に、労働者の仕事と介護の両立を容易にし、労働者の雇用の安定に資するため、事業主に支給するものであるため、受益者との負担関係は妥当である。</t>
  </si>
  <si>
    <t>本助成金の支給額は、支給要件として設定している事業主の取組内容に応じた適切な金額を設定している。</t>
  </si>
  <si>
    <t>本事業は、事業主に支給する助成金のみで構成されており、必要最低限のものとなっている。</t>
  </si>
  <si>
    <t>助成金を支給されたことにより労働者の継続就業を図ることができたとする事業主割合90％以上を成果目標として設定しているところ、平成30年度においては93.0％の成果実績であり、成果実績は成果目標に見合ったものといえる。</t>
    <rPh sb="62" eb="64">
      <t>ヘイセイ</t>
    </rPh>
    <rPh sb="66" eb="68">
      <t>ネンド</t>
    </rPh>
    <phoneticPr fontId="5"/>
  </si>
  <si>
    <t>本事業は、仕事と子育て等の両立支援に資する事業として、両立支援等助成金における各コース及び両立支援に関する雇用管理改善事業と併せて行っているものである。
　本事業は、そのうち、労働者の育児休業の円滑な取得及び職場復帰、育休取得中の代替要員確保、育休から復帰後の労働者を支援した事業主に対する助成金の支給等に係る経費である。</t>
    <rPh sb="31" eb="32">
      <t>トウ</t>
    </rPh>
    <phoneticPr fontId="5"/>
  </si>
  <si>
    <t>両立支援に関する雇用管理改善事業</t>
  </si>
  <si>
    <t>両立支援等助成金（出生時両立支援コース）</t>
  </si>
  <si>
    <t>両立支援等助成金（介護離職防止支援コース）</t>
  </si>
  <si>
    <t>両立支援等助成金（再雇用者評価処遇コース）</t>
  </si>
  <si>
    <t>486</t>
    <phoneticPr fontId="5"/>
  </si>
  <si>
    <t>助成金支給件数</t>
    <rPh sb="0" eb="3">
      <t>ジョセイキン</t>
    </rPh>
    <rPh sb="3" eb="5">
      <t>シキュウ</t>
    </rPh>
    <rPh sb="5" eb="7">
      <t>ケンスウ</t>
    </rPh>
    <phoneticPr fontId="5"/>
  </si>
  <si>
    <t>助成金の執行額（X）／助成件数（Y）　　　　　　　</t>
    <phoneticPr fontId="5"/>
  </si>
  <si>
    <t>件</t>
    <rPh sb="0" eb="1">
      <t>ケン</t>
    </rPh>
    <phoneticPr fontId="5"/>
  </si>
  <si>
    <t>千円</t>
    <rPh sb="0" eb="2">
      <t>センエン</t>
    </rPh>
    <phoneticPr fontId="5"/>
  </si>
  <si>
    <t>　X　/Y</t>
    <phoneticPr fontId="5"/>
  </si>
  <si>
    <t>1,615,200/4,586</t>
    <phoneticPr fontId="5"/>
  </si>
  <si>
    <t>2,068,278/6,219</t>
    <phoneticPr fontId="5"/>
  </si>
  <si>
    <t>3,449,870/10,544</t>
    <phoneticPr fontId="5"/>
  </si>
  <si>
    <t>厚生労働省</t>
    <rPh sb="0" eb="5">
      <t>コウセイロウドウショウ</t>
    </rPh>
    <phoneticPr fontId="5"/>
  </si>
  <si>
    <t>-</t>
    <phoneticPr fontId="5"/>
  </si>
  <si>
    <t>点検対象外</t>
    <rPh sb="0" eb="5">
      <t>テンケンタイショウガイ</t>
    </rPh>
    <phoneticPr fontId="5"/>
  </si>
  <si>
    <t>-</t>
    <phoneticPr fontId="5"/>
  </si>
  <si>
    <t>職業生活両立課
佐藤　俊</t>
    <rPh sb="8" eb="10">
      <t>サトウ</t>
    </rPh>
    <rPh sb="11" eb="12">
      <t>シュン</t>
    </rPh>
    <phoneticPr fontId="5"/>
  </si>
  <si>
    <t>助成金</t>
    <phoneticPr fontId="5"/>
  </si>
  <si>
    <t>支給実績の伸び率を反映したことによる増額</t>
    <phoneticPr fontId="5"/>
  </si>
  <si>
    <t>2,419,934/7,465</t>
    <phoneticPr fontId="5"/>
  </si>
  <si>
    <t>-</t>
    <phoneticPr fontId="5"/>
  </si>
  <si>
    <t>育児休業等支援コースは支給件数が前年度を上回り、今後も引き続き適切な事業運営に努めていく。また、支給対象の拡大や申請の簡素化により要件を満たす事業主は増加傾向にあり、今後も執行率の増加が見込まれる。</t>
    <phoneticPr fontId="5"/>
  </si>
  <si>
    <t>今後、制度のニーズ等を勘案しつつ、必要に応じ制度内容を一部見直し、予算額を適切な水準とする。</t>
    <phoneticPr fontId="5"/>
  </si>
  <si>
    <t>労働者の仕事と育児の両立のための職場環境整備、育児休業等の取得促進の取組</t>
    <rPh sb="7" eb="9">
      <t>イクジ</t>
    </rPh>
    <rPh sb="23" eb="25">
      <t>イクジ</t>
    </rPh>
    <phoneticPr fontId="5"/>
  </si>
  <si>
    <t>-</t>
    <phoneticPr fontId="5"/>
  </si>
  <si>
    <t>今後も引き続き適切な事業運営に努めていく。</t>
    <phoneticPr fontId="5"/>
  </si>
  <si>
    <t>当該コースの周知に努めたこと等から、支給件数について前年度を上回った。支給要件の緩和や申請の簡素化により支給要件を満たす事業主は増加傾向にあり、今後も活動実績の増加が見込まれる。</t>
    <rPh sb="0" eb="2">
      <t>トウガイ</t>
    </rPh>
    <rPh sb="75" eb="77">
      <t>カツドウ</t>
    </rPh>
    <rPh sb="77" eb="79">
      <t>ジッセキ</t>
    </rPh>
    <phoneticPr fontId="5"/>
  </si>
  <si>
    <t>点検結果は妥当であり、執行率も良好であることから、引き続き必要な予算額を確保し、適正な執行に努めること。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</si>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</sst>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0</xdr:rowOff>
    </xdr:from>
    <xdr:to>
      <xdr:col>40</xdr:col>
      <xdr:colOff>196578</xdr:colOff>
      <xdr:row>747</xdr:row>
      <xdr:rowOff>242376</xdr:rowOff>
    </xdr:to>
    <xdr:grpSp>
      <xdr:nvGrpSpPr>
        <xdr:cNvPr id="2" name="グループ化 1">
          <a:extLst>
            <a:ext uri="{FF2B5EF4-FFF2-40B4-BE49-F238E27FC236}">
              <a16:creationId xmlns:a16="http://schemas.microsoft.com/office/drawing/2014/main" id="{00000000-0008-0000-0000-00001A000000}"/>
            </a:ext>
          </a:extLst>
        </xdr:cNvPr>
        <xdr:cNvGrpSpPr/>
      </xdr:nvGrpSpPr>
      <xdr:grpSpPr>
        <a:xfrm>
          <a:off x="4064000" y="48158400"/>
          <a:ext cx="4260578" cy="2020376"/>
          <a:chOff x="2407331" y="228988744"/>
          <a:chExt cx="4408318" cy="1988013"/>
        </a:xfrm>
      </xdr:grpSpPr>
      <xdr:sp macro="" textlink="">
        <xdr:nvSpPr>
          <xdr:cNvPr id="3" name="正方形/長方形 2">
            <a:extLst>
              <a:ext uri="{FF2B5EF4-FFF2-40B4-BE49-F238E27FC236}">
                <a16:creationId xmlns:a16="http://schemas.microsoft.com/office/drawing/2014/main" id="{00000000-0008-0000-0000-00001B000000}"/>
              </a:ext>
            </a:extLst>
          </xdr:cNvPr>
          <xdr:cNvSpPr/>
        </xdr:nvSpPr>
        <xdr:spPr bwMode="auto">
          <a:xfrm>
            <a:off x="2407331" y="228988744"/>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2,420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a:extLst>
              <a:ext uri="{FF2B5EF4-FFF2-40B4-BE49-F238E27FC236}">
                <a16:creationId xmlns:a16="http://schemas.microsoft.com/office/drawing/2014/main" id="{00000000-0008-0000-0000-00001C000000}"/>
              </a:ext>
            </a:extLst>
          </xdr:cNvPr>
          <xdr:cNvCxnSpPr/>
        </xdr:nvCxnSpPr>
        <xdr:spPr bwMode="auto">
          <a:xfrm>
            <a:off x="4573601" y="229793089"/>
            <a:ext cx="9800" cy="320217"/>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a:extLst>
              <a:ext uri="{FF2B5EF4-FFF2-40B4-BE49-F238E27FC236}">
                <a16:creationId xmlns:a16="http://schemas.microsoft.com/office/drawing/2014/main" id="{00000000-0008-0000-0000-00001D000000}"/>
              </a:ext>
            </a:extLst>
          </xdr:cNvPr>
          <xdr:cNvSpPr/>
        </xdr:nvSpPr>
        <xdr:spPr bwMode="auto">
          <a:xfrm>
            <a:off x="2417901" y="230443356"/>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7,465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2,420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24</xdr:col>
      <xdr:colOff>63500</xdr:colOff>
      <xdr:row>743</xdr:row>
      <xdr:rowOff>279400</xdr:rowOff>
    </xdr:from>
    <xdr:to>
      <xdr:col>36</xdr:col>
      <xdr:colOff>72579</xdr:colOff>
      <xdr:row>744</xdr:row>
      <xdr:rowOff>195089</xdr:rowOff>
    </xdr:to>
    <xdr:sp macro="" textlink="">
      <xdr:nvSpPr>
        <xdr:cNvPr id="6" name="大かっこ 5">
          <a:extLst>
            <a:ext uri="{FF2B5EF4-FFF2-40B4-BE49-F238E27FC236}">
              <a16:creationId xmlns:a16="http://schemas.microsoft.com/office/drawing/2014/main" id="{00000000-0008-0000-0000-00001F000000}"/>
            </a:ext>
          </a:extLst>
        </xdr:cNvPr>
        <xdr:cNvSpPr/>
      </xdr:nvSpPr>
      <xdr:spPr>
        <a:xfrm>
          <a:off x="4940300" y="48806100"/>
          <a:ext cx="2447479" cy="2712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63500</xdr:colOff>
      <xdr:row>745</xdr:row>
      <xdr:rowOff>88900</xdr:rowOff>
    </xdr:from>
    <xdr:to>
      <xdr:col>36</xdr:col>
      <xdr:colOff>72579</xdr:colOff>
      <xdr:row>746</xdr:row>
      <xdr:rowOff>4589</xdr:rowOff>
    </xdr:to>
    <xdr:sp macro="" textlink="">
      <xdr:nvSpPr>
        <xdr:cNvPr id="7" name="大かっこ 6">
          <a:extLst>
            <a:ext uri="{FF2B5EF4-FFF2-40B4-BE49-F238E27FC236}">
              <a16:creationId xmlns:a16="http://schemas.microsoft.com/office/drawing/2014/main" id="{00000000-0008-0000-0000-000021000000}"/>
            </a:ext>
          </a:extLst>
        </xdr:cNvPr>
        <xdr:cNvSpPr/>
      </xdr:nvSpPr>
      <xdr:spPr>
        <a:xfrm>
          <a:off x="4940300" y="49326800"/>
          <a:ext cx="2447479" cy="2712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748</xdr:row>
      <xdr:rowOff>25401</xdr:rowOff>
    </xdr:from>
    <xdr:to>
      <xdr:col>37</xdr:col>
      <xdr:colOff>136079</xdr:colOff>
      <xdr:row>748</xdr:row>
      <xdr:rowOff>292101</xdr:rowOff>
    </xdr:to>
    <xdr:sp macro="" textlink="">
      <xdr:nvSpPr>
        <xdr:cNvPr id="8" name="大かっこ 7">
          <a:extLst>
            <a:ext uri="{FF2B5EF4-FFF2-40B4-BE49-F238E27FC236}">
              <a16:creationId xmlns:a16="http://schemas.microsoft.com/office/drawing/2014/main" id="{00000000-0008-0000-0000-000021000000}"/>
            </a:ext>
          </a:extLst>
        </xdr:cNvPr>
        <xdr:cNvSpPr/>
      </xdr:nvSpPr>
      <xdr:spPr>
        <a:xfrm>
          <a:off x="4749800" y="50330101"/>
          <a:ext cx="2904679" cy="266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algn="ctr" eaLnBrk="1" fontAlgn="auto" latinLnBrk="0" hangingPunct="1"/>
          <a:r>
            <a:rPr kumimoji="1" lang="ja-JP" altLang="ja-JP" sz="1100" b="0" i="0" baseline="0">
              <a:effectLst/>
              <a:latin typeface="+mn-lt"/>
              <a:ea typeface="+mn-ea"/>
              <a:cs typeface="+mn-cs"/>
            </a:rPr>
            <a:t>労働者の仕事と育児の両立のための取組</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9"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1" t="s">
        <v>0</v>
      </c>
      <c r="AK2" s="961"/>
      <c r="AL2" s="961"/>
      <c r="AM2" s="961"/>
      <c r="AN2" s="961"/>
      <c r="AO2" s="962"/>
      <c r="AP2" s="962"/>
      <c r="AQ2" s="962"/>
      <c r="AR2" s="78" t="str">
        <f>IF(OR(AO2="　", AO2=""), "", "-")</f>
        <v/>
      </c>
      <c r="AS2" s="963">
        <v>494</v>
      </c>
      <c r="AT2" s="963"/>
      <c r="AU2" s="963"/>
      <c r="AV2" s="51" t="str">
        <f>IF(AW2="", "", "-")</f>
        <v/>
      </c>
      <c r="AW2" s="908"/>
      <c r="AX2" s="908"/>
    </row>
    <row r="3" spans="1:50" ht="21" customHeight="1" thickBot="1" x14ac:dyDescent="0.2">
      <c r="A3" s="864" t="s">
        <v>431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563</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530</v>
      </c>
      <c r="H5" s="837"/>
      <c r="I5" s="837"/>
      <c r="J5" s="837"/>
      <c r="K5" s="837"/>
      <c r="L5" s="837"/>
      <c r="M5" s="838" t="s">
        <v>66</v>
      </c>
      <c r="N5" s="839"/>
      <c r="O5" s="839"/>
      <c r="P5" s="839"/>
      <c r="Q5" s="839"/>
      <c r="R5" s="840"/>
      <c r="S5" s="841" t="s">
        <v>70</v>
      </c>
      <c r="T5" s="837"/>
      <c r="U5" s="837"/>
      <c r="V5" s="837"/>
      <c r="W5" s="837"/>
      <c r="X5" s="842"/>
      <c r="Y5" s="698" t="s">
        <v>3</v>
      </c>
      <c r="Z5" s="546"/>
      <c r="AA5" s="546"/>
      <c r="AB5" s="546"/>
      <c r="AC5" s="546"/>
      <c r="AD5" s="547"/>
      <c r="AE5" s="699" t="s">
        <v>565</v>
      </c>
      <c r="AF5" s="699"/>
      <c r="AG5" s="699"/>
      <c r="AH5" s="699"/>
      <c r="AI5" s="699"/>
      <c r="AJ5" s="699"/>
      <c r="AK5" s="699"/>
      <c r="AL5" s="699"/>
      <c r="AM5" s="699"/>
      <c r="AN5" s="699"/>
      <c r="AO5" s="699"/>
      <c r="AP5" s="700"/>
      <c r="AQ5" s="701" t="s">
        <v>622</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59.7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19" t="s">
        <v>395</v>
      </c>
      <c r="Z7" s="446"/>
      <c r="AA7" s="446"/>
      <c r="AB7" s="446"/>
      <c r="AC7" s="446"/>
      <c r="AD7" s="920"/>
      <c r="AE7" s="909" t="s">
        <v>569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8" t="s">
        <v>259</v>
      </c>
      <c r="B8" s="499"/>
      <c r="C8" s="499"/>
      <c r="D8" s="499"/>
      <c r="E8" s="499"/>
      <c r="F8" s="500"/>
      <c r="G8" s="930" t="str">
        <f>入力規則等!A27</f>
        <v>子ども・若者育成支援、男女共同参画</v>
      </c>
      <c r="H8" s="720"/>
      <c r="I8" s="720"/>
      <c r="J8" s="720"/>
      <c r="K8" s="720"/>
      <c r="L8" s="720"/>
      <c r="M8" s="720"/>
      <c r="N8" s="720"/>
      <c r="O8" s="720"/>
      <c r="P8" s="720"/>
      <c r="Q8" s="720"/>
      <c r="R8" s="720"/>
      <c r="S8" s="720"/>
      <c r="T8" s="720"/>
      <c r="U8" s="720"/>
      <c r="V8" s="720"/>
      <c r="W8" s="720"/>
      <c r="X8" s="931"/>
      <c r="Y8" s="843" t="s">
        <v>260</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570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23"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3" t="s">
        <v>24</v>
      </c>
      <c r="B12" s="974"/>
      <c r="C12" s="974"/>
      <c r="D12" s="974"/>
      <c r="E12" s="974"/>
      <c r="F12" s="975"/>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2957</v>
      </c>
      <c r="Q13" s="658"/>
      <c r="R13" s="658"/>
      <c r="S13" s="658"/>
      <c r="T13" s="658"/>
      <c r="U13" s="658"/>
      <c r="V13" s="659"/>
      <c r="W13" s="657">
        <v>2476</v>
      </c>
      <c r="X13" s="658"/>
      <c r="Y13" s="658"/>
      <c r="Z13" s="658"/>
      <c r="AA13" s="658"/>
      <c r="AB13" s="658"/>
      <c r="AC13" s="659"/>
      <c r="AD13" s="657">
        <v>2438</v>
      </c>
      <c r="AE13" s="658"/>
      <c r="AF13" s="658"/>
      <c r="AG13" s="658"/>
      <c r="AH13" s="658"/>
      <c r="AI13" s="658"/>
      <c r="AJ13" s="659"/>
      <c r="AK13" s="657">
        <v>3450</v>
      </c>
      <c r="AL13" s="658"/>
      <c r="AM13" s="658"/>
      <c r="AN13" s="658"/>
      <c r="AO13" s="658"/>
      <c r="AP13" s="658"/>
      <c r="AQ13" s="659"/>
      <c r="AR13" s="916">
        <v>4109</v>
      </c>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7" t="s">
        <v>634</v>
      </c>
      <c r="Q14" s="658"/>
      <c r="R14" s="658"/>
      <c r="S14" s="658"/>
      <c r="T14" s="658"/>
      <c r="U14" s="658"/>
      <c r="V14" s="659"/>
      <c r="W14" s="657" t="s">
        <v>634</v>
      </c>
      <c r="X14" s="658"/>
      <c r="Y14" s="658"/>
      <c r="Z14" s="658"/>
      <c r="AA14" s="658"/>
      <c r="AB14" s="658"/>
      <c r="AC14" s="659"/>
      <c r="AD14" s="657" t="s">
        <v>634</v>
      </c>
      <c r="AE14" s="658"/>
      <c r="AF14" s="658"/>
      <c r="AG14" s="658"/>
      <c r="AH14" s="658"/>
      <c r="AI14" s="658"/>
      <c r="AJ14" s="659"/>
      <c r="AK14" s="657" t="s">
        <v>634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634</v>
      </c>
      <c r="Q15" s="658"/>
      <c r="R15" s="658"/>
      <c r="S15" s="658"/>
      <c r="T15" s="658"/>
      <c r="U15" s="658"/>
      <c r="V15" s="659"/>
      <c r="W15" s="657" t="s">
        <v>634</v>
      </c>
      <c r="X15" s="658"/>
      <c r="Y15" s="658"/>
      <c r="Z15" s="658"/>
      <c r="AA15" s="658"/>
      <c r="AB15" s="658"/>
      <c r="AC15" s="659"/>
      <c r="AD15" s="657" t="s">
        <v>634</v>
      </c>
      <c r="AE15" s="658"/>
      <c r="AF15" s="658"/>
      <c r="AG15" s="658"/>
      <c r="AH15" s="658"/>
      <c r="AI15" s="658"/>
      <c r="AJ15" s="659"/>
      <c r="AK15" s="657" t="s">
        <v>634</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634</v>
      </c>
      <c r="Q16" s="658"/>
      <c r="R16" s="658"/>
      <c r="S16" s="658"/>
      <c r="T16" s="658"/>
      <c r="U16" s="658"/>
      <c r="V16" s="659"/>
      <c r="W16" s="657" t="s">
        <v>634</v>
      </c>
      <c r="X16" s="658"/>
      <c r="Y16" s="658"/>
      <c r="Z16" s="658"/>
      <c r="AA16" s="658"/>
      <c r="AB16" s="658"/>
      <c r="AC16" s="659"/>
      <c r="AD16" s="657" t="s">
        <v>634</v>
      </c>
      <c r="AE16" s="658"/>
      <c r="AF16" s="658"/>
      <c r="AG16" s="658"/>
      <c r="AH16" s="658"/>
      <c r="AI16" s="658"/>
      <c r="AJ16" s="659"/>
      <c r="AK16" s="657" t="s">
        <v>634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634</v>
      </c>
      <c r="Q17" s="658"/>
      <c r="R17" s="658"/>
      <c r="S17" s="658"/>
      <c r="T17" s="658"/>
      <c r="U17" s="658"/>
      <c r="V17" s="659"/>
      <c r="W17" s="657" t="s">
        <v>634</v>
      </c>
      <c r="X17" s="658"/>
      <c r="Y17" s="658"/>
      <c r="Z17" s="658"/>
      <c r="AA17" s="658"/>
      <c r="AB17" s="658"/>
      <c r="AC17" s="659"/>
      <c r="AD17" s="657" t="s">
        <v>634</v>
      </c>
      <c r="AE17" s="658"/>
      <c r="AF17" s="658"/>
      <c r="AG17" s="658"/>
      <c r="AH17" s="658"/>
      <c r="AI17" s="658"/>
      <c r="AJ17" s="659"/>
      <c r="AK17" s="657" t="s">
        <v>634</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5">
        <f>SUM(P13:V17)</f>
        <v>2957</v>
      </c>
      <c r="Q18" s="876"/>
      <c r="R18" s="876"/>
      <c r="S18" s="876"/>
      <c r="T18" s="876"/>
      <c r="U18" s="876"/>
      <c r="V18" s="877"/>
      <c r="W18" s="875">
        <f>SUM(W13:AC17)</f>
        <v>2476</v>
      </c>
      <c r="X18" s="876"/>
      <c r="Y18" s="876"/>
      <c r="Z18" s="876"/>
      <c r="AA18" s="876"/>
      <c r="AB18" s="876"/>
      <c r="AC18" s="877"/>
      <c r="AD18" s="875">
        <f>SUM(AD13:AJ17)</f>
        <v>2438</v>
      </c>
      <c r="AE18" s="876"/>
      <c r="AF18" s="876"/>
      <c r="AG18" s="876"/>
      <c r="AH18" s="876"/>
      <c r="AI18" s="876"/>
      <c r="AJ18" s="877"/>
      <c r="AK18" s="875">
        <f>SUM(AK13:AQ17)</f>
        <v>3450</v>
      </c>
      <c r="AL18" s="876"/>
      <c r="AM18" s="876"/>
      <c r="AN18" s="876"/>
      <c r="AO18" s="876"/>
      <c r="AP18" s="876"/>
      <c r="AQ18" s="877"/>
      <c r="AR18" s="875">
        <f>SUM(AR13:AX17)</f>
        <v>4109</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1615</v>
      </c>
      <c r="Q19" s="658"/>
      <c r="R19" s="658"/>
      <c r="S19" s="658"/>
      <c r="T19" s="658"/>
      <c r="U19" s="658"/>
      <c r="V19" s="659"/>
      <c r="W19" s="657">
        <v>2068</v>
      </c>
      <c r="X19" s="658"/>
      <c r="Y19" s="658"/>
      <c r="Z19" s="658"/>
      <c r="AA19" s="658"/>
      <c r="AB19" s="658"/>
      <c r="AC19" s="659"/>
      <c r="AD19" s="657">
        <v>2420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3" t="s">
        <v>10</v>
      </c>
      <c r="H20" s="874"/>
      <c r="I20" s="874"/>
      <c r="J20" s="874"/>
      <c r="K20" s="874"/>
      <c r="L20" s="874"/>
      <c r="M20" s="874"/>
      <c r="N20" s="874"/>
      <c r="O20" s="874"/>
      <c r="P20" s="316">
        <f>IF(P18=0, "-", SUM(P19)/P18)</f>
        <v>0.54616165032127151</v>
      </c>
      <c r="Q20" s="316"/>
      <c r="R20" s="316"/>
      <c r="S20" s="316"/>
      <c r="T20" s="316"/>
      <c r="U20" s="316"/>
      <c r="V20" s="316"/>
      <c r="W20" s="316">
        <f t="shared" ref="W20" si="0">IF(W18=0, "-", SUM(W19)/W18)</f>
        <v>0.83521809369951538</v>
      </c>
      <c r="X20" s="316"/>
      <c r="Y20" s="316"/>
      <c r="Z20" s="316"/>
      <c r="AA20" s="316"/>
      <c r="AB20" s="316"/>
      <c r="AC20" s="316"/>
      <c r="AD20" s="316">
        <f t="shared" ref="AD20" si="1">IF(AD18=0, "-", SUM(AD19)/AD18)</f>
        <v>0.99261689909762096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6"/>
      <c r="B21" s="847"/>
      <c r="C21" s="847"/>
      <c r="D21" s="847"/>
      <c r="E21" s="847"/>
      <c r="F21" s="976"/>
      <c r="G21" s="314" t="s">
        <v>358</v>
      </c>
      <c r="H21" s="315"/>
      <c r="I21" s="315"/>
      <c r="J21" s="315"/>
      <c r="K21" s="315"/>
      <c r="L21" s="315"/>
      <c r="M21" s="315"/>
      <c r="N21" s="315"/>
      <c r="O21" s="315"/>
      <c r="P21" s="316">
        <f>IF(P19=0, "-", SUM(P19)/SUM(P13,P14))</f>
        <v>0.54616165032127151</v>
      </c>
      <c r="Q21" s="316"/>
      <c r="R21" s="316"/>
      <c r="S21" s="316"/>
      <c r="T21" s="316"/>
      <c r="U21" s="316"/>
      <c r="V21" s="316"/>
      <c r="W21" s="316">
        <f t="shared" ref="W21" si="2">IF(W19=0, "-", SUM(W19)/SUM(W13,W14))</f>
        <v>0.83521809369951538</v>
      </c>
      <c r="X21" s="316"/>
      <c r="Y21" s="316"/>
      <c r="Z21" s="316"/>
      <c r="AA21" s="316"/>
      <c r="AB21" s="316"/>
      <c r="AC21" s="316"/>
      <c r="AD21" s="316">
        <f t="shared" ref="AD21" si="3">IF(AD19=0, "-", SUM(AD19)/SUM(AD13,AD14))</f>
        <v>0.99261689909762096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3" t="s">
        <v>434</v>
      </c>
      <c r="B22" s="944"/>
      <c r="C22" s="944"/>
      <c r="D22" s="944"/>
      <c r="E22" s="944"/>
      <c r="F22" s="945"/>
      <c r="G22" s="981" t="s">
        <v>337</v>
      </c>
      <c r="H22" s="220"/>
      <c r="I22" s="220"/>
      <c r="J22" s="220"/>
      <c r="K22" s="220"/>
      <c r="L22" s="220"/>
      <c r="M22" s="220"/>
      <c r="N22" s="220"/>
      <c r="O22" s="221"/>
      <c r="P22" s="932" t="s">
        <v>435</v>
      </c>
      <c r="Q22" s="220"/>
      <c r="R22" s="220"/>
      <c r="S22" s="220"/>
      <c r="T22" s="220"/>
      <c r="U22" s="220"/>
      <c r="V22" s="221"/>
      <c r="W22" s="932" t="s">
        <v>436</v>
      </c>
      <c r="X22" s="220"/>
      <c r="Y22" s="220"/>
      <c r="Z22" s="220"/>
      <c r="AA22" s="220"/>
      <c r="AB22" s="220"/>
      <c r="AC22" s="221"/>
      <c r="AD22" s="932" t="s">
        <v>336</v>
      </c>
      <c r="AE22" s="220"/>
      <c r="AF22" s="220"/>
      <c r="AG22" s="220"/>
      <c r="AH22" s="220"/>
      <c r="AI22" s="220"/>
      <c r="AJ22" s="220"/>
      <c r="AK22" s="220"/>
      <c r="AL22" s="220"/>
      <c r="AM22" s="220"/>
      <c r="AN22" s="220"/>
      <c r="AO22" s="220"/>
      <c r="AP22" s="220"/>
      <c r="AQ22" s="220"/>
      <c r="AR22" s="220"/>
      <c r="AS22" s="220"/>
      <c r="AT22" s="220"/>
      <c r="AU22" s="220"/>
      <c r="AV22" s="220"/>
      <c r="AW22" s="220"/>
      <c r="AX22" s="952"/>
    </row>
    <row r="23" spans="1:50" ht="25.5" customHeight="1" x14ac:dyDescent="0.15">
      <c r="A23" s="946"/>
      <c r="B23" s="947"/>
      <c r="C23" s="947"/>
      <c r="D23" s="947"/>
      <c r="E23" s="947"/>
      <c r="F23" s="948"/>
      <c r="G23" s="982" t="s">
        <v>572</v>
      </c>
      <c r="H23" s="983"/>
      <c r="I23" s="983"/>
      <c r="J23" s="983"/>
      <c r="K23" s="983"/>
      <c r="L23" s="983"/>
      <c r="M23" s="983"/>
      <c r="N23" s="983"/>
      <c r="O23" s="984"/>
      <c r="P23" s="916">
        <v>3450</v>
      </c>
      <c r="Q23" s="917"/>
      <c r="R23" s="917"/>
      <c r="S23" s="917"/>
      <c r="T23" s="917"/>
      <c r="U23" s="917"/>
      <c r="V23" s="933"/>
      <c r="W23" s="916">
        <v>4109</v>
      </c>
      <c r="X23" s="917"/>
      <c r="Y23" s="917"/>
      <c r="Z23" s="917"/>
      <c r="AA23" s="917"/>
      <c r="AB23" s="917"/>
      <c r="AC23" s="933"/>
      <c r="AD23" s="953" t="s">
        <v>624</v>
      </c>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hidden="1" customHeight="1" x14ac:dyDescent="0.15">
      <c r="A24" s="946"/>
      <c r="B24" s="947"/>
      <c r="C24" s="947"/>
      <c r="D24" s="947"/>
      <c r="E24" s="947"/>
      <c r="F24" s="948"/>
      <c r="G24" s="934"/>
      <c r="H24" s="935"/>
      <c r="I24" s="935"/>
      <c r="J24" s="935"/>
      <c r="K24" s="935"/>
      <c r="L24" s="935"/>
      <c r="M24" s="935"/>
      <c r="N24" s="935"/>
      <c r="O24" s="936"/>
      <c r="P24" s="657"/>
      <c r="Q24" s="658"/>
      <c r="R24" s="658"/>
      <c r="S24" s="658"/>
      <c r="T24" s="658"/>
      <c r="U24" s="658"/>
      <c r="V24" s="659"/>
      <c r="W24" s="657"/>
      <c r="X24" s="658"/>
      <c r="Y24" s="658"/>
      <c r="Z24" s="658"/>
      <c r="AA24" s="658"/>
      <c r="AB24" s="658"/>
      <c r="AC24" s="659"/>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hidden="1" customHeight="1" x14ac:dyDescent="0.15">
      <c r="A25" s="946"/>
      <c r="B25" s="947"/>
      <c r="C25" s="947"/>
      <c r="D25" s="947"/>
      <c r="E25" s="947"/>
      <c r="F25" s="948"/>
      <c r="G25" s="934"/>
      <c r="H25" s="935"/>
      <c r="I25" s="935"/>
      <c r="J25" s="935"/>
      <c r="K25" s="935"/>
      <c r="L25" s="935"/>
      <c r="M25" s="935"/>
      <c r="N25" s="935"/>
      <c r="O25" s="936"/>
      <c r="P25" s="657"/>
      <c r="Q25" s="658"/>
      <c r="R25" s="658"/>
      <c r="S25" s="658"/>
      <c r="T25" s="658"/>
      <c r="U25" s="658"/>
      <c r="V25" s="659"/>
      <c r="W25" s="657"/>
      <c r="X25" s="658"/>
      <c r="Y25" s="658"/>
      <c r="Z25" s="658"/>
      <c r="AA25" s="658"/>
      <c r="AB25" s="658"/>
      <c r="AC25" s="659"/>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hidden="1" customHeight="1" x14ac:dyDescent="0.15">
      <c r="A26" s="946"/>
      <c r="B26" s="947"/>
      <c r="C26" s="947"/>
      <c r="D26" s="947"/>
      <c r="E26" s="947"/>
      <c r="F26" s="948"/>
      <c r="G26" s="934"/>
      <c r="H26" s="935"/>
      <c r="I26" s="935"/>
      <c r="J26" s="935"/>
      <c r="K26" s="935"/>
      <c r="L26" s="935"/>
      <c r="M26" s="935"/>
      <c r="N26" s="935"/>
      <c r="O26" s="936"/>
      <c r="P26" s="657"/>
      <c r="Q26" s="658"/>
      <c r="R26" s="658"/>
      <c r="S26" s="658"/>
      <c r="T26" s="658"/>
      <c r="U26" s="658"/>
      <c r="V26" s="659"/>
      <c r="W26" s="657"/>
      <c r="X26" s="658"/>
      <c r="Y26" s="658"/>
      <c r="Z26" s="658"/>
      <c r="AA26" s="658"/>
      <c r="AB26" s="658"/>
      <c r="AC26" s="659"/>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hidden="1" customHeight="1" x14ac:dyDescent="0.15">
      <c r="A27" s="946"/>
      <c r="B27" s="947"/>
      <c r="C27" s="947"/>
      <c r="D27" s="947"/>
      <c r="E27" s="947"/>
      <c r="F27" s="948"/>
      <c r="G27" s="934"/>
      <c r="H27" s="935"/>
      <c r="I27" s="935"/>
      <c r="J27" s="935"/>
      <c r="K27" s="935"/>
      <c r="L27" s="935"/>
      <c r="M27" s="935"/>
      <c r="N27" s="935"/>
      <c r="O27" s="936"/>
      <c r="P27" s="657"/>
      <c r="Q27" s="658"/>
      <c r="R27" s="658"/>
      <c r="S27" s="658"/>
      <c r="T27" s="658"/>
      <c r="U27" s="658"/>
      <c r="V27" s="659"/>
      <c r="W27" s="657"/>
      <c r="X27" s="658"/>
      <c r="Y27" s="658"/>
      <c r="Z27" s="658"/>
      <c r="AA27" s="658"/>
      <c r="AB27" s="658"/>
      <c r="AC27" s="659"/>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946"/>
      <c r="B28" s="947"/>
      <c r="C28" s="947"/>
      <c r="D28" s="947"/>
      <c r="E28" s="947"/>
      <c r="F28" s="948"/>
      <c r="G28" s="937" t="s">
        <v>341</v>
      </c>
      <c r="H28" s="938"/>
      <c r="I28" s="938"/>
      <c r="J28" s="938"/>
      <c r="K28" s="938"/>
      <c r="L28" s="938"/>
      <c r="M28" s="938"/>
      <c r="N28" s="938"/>
      <c r="O28" s="939"/>
      <c r="P28" s="875">
        <f>P29-SUM(P23:P27)</f>
        <v>0</v>
      </c>
      <c r="Q28" s="876"/>
      <c r="R28" s="876"/>
      <c r="S28" s="876"/>
      <c r="T28" s="876"/>
      <c r="U28" s="876"/>
      <c r="V28" s="877"/>
      <c r="W28" s="875">
        <f>W29-SUM(W23:W27)</f>
        <v>0</v>
      </c>
      <c r="X28" s="876"/>
      <c r="Y28" s="876"/>
      <c r="Z28" s="876"/>
      <c r="AA28" s="876"/>
      <c r="AB28" s="876"/>
      <c r="AC28" s="877"/>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338</v>
      </c>
      <c r="H29" s="941"/>
      <c r="I29" s="941"/>
      <c r="J29" s="941"/>
      <c r="K29" s="941"/>
      <c r="L29" s="941"/>
      <c r="M29" s="941"/>
      <c r="N29" s="941"/>
      <c r="O29" s="942"/>
      <c r="P29" s="657">
        <f>AK13</f>
        <v>3450</v>
      </c>
      <c r="Q29" s="658"/>
      <c r="R29" s="658"/>
      <c r="S29" s="658"/>
      <c r="T29" s="658"/>
      <c r="U29" s="658"/>
      <c r="V29" s="659"/>
      <c r="W29" s="964">
        <f>AR13</f>
        <v>4109</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58" t="s">
        <v>353</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398</v>
      </c>
      <c r="AF30" s="856"/>
      <c r="AG30" s="856"/>
      <c r="AH30" s="857"/>
      <c r="AI30" s="855" t="s">
        <v>420</v>
      </c>
      <c r="AJ30" s="856"/>
      <c r="AK30" s="856"/>
      <c r="AL30" s="857"/>
      <c r="AM30" s="912" t="s">
        <v>425</v>
      </c>
      <c r="AN30" s="912"/>
      <c r="AO30" s="912"/>
      <c r="AP30" s="855"/>
      <c r="AQ30" s="767" t="s">
        <v>235</v>
      </c>
      <c r="AR30" s="768"/>
      <c r="AS30" s="768"/>
      <c r="AT30" s="769"/>
      <c r="AU30" s="774" t="s">
        <v>134</v>
      </c>
      <c r="AV30" s="774"/>
      <c r="AW30" s="774"/>
      <c r="AX30" s="91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630</v>
      </c>
      <c r="AR31" s="199"/>
      <c r="AS31" s="132" t="s">
        <v>236</v>
      </c>
      <c r="AT31" s="133"/>
      <c r="AU31" s="198">
        <v>2</v>
      </c>
      <c r="AV31" s="198"/>
      <c r="AW31" s="398" t="s">
        <v>181</v>
      </c>
      <c r="AX31" s="399"/>
    </row>
    <row r="32" spans="1:50" ht="23.25"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377</v>
      </c>
      <c r="AC32" s="464"/>
      <c r="AD32" s="464"/>
      <c r="AE32" s="216">
        <v>93</v>
      </c>
      <c r="AF32" s="217"/>
      <c r="AG32" s="217"/>
      <c r="AH32" s="217"/>
      <c r="AI32" s="216">
        <v>93</v>
      </c>
      <c r="AJ32" s="217"/>
      <c r="AK32" s="217"/>
      <c r="AL32" s="217"/>
      <c r="AM32" s="216">
        <v>95</v>
      </c>
      <c r="AN32" s="217"/>
      <c r="AO32" s="217"/>
      <c r="AP32" s="217"/>
      <c r="AQ32" s="340" t="s">
        <v>575</v>
      </c>
      <c r="AR32" s="206"/>
      <c r="AS32" s="206"/>
      <c r="AT32" s="341"/>
      <c r="AU32" s="340" t="s">
        <v>575</v>
      </c>
      <c r="AV32" s="206"/>
      <c r="AW32" s="206"/>
      <c r="AX32" s="341"/>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377</v>
      </c>
      <c r="AC33" s="526"/>
      <c r="AD33" s="526"/>
      <c r="AE33" s="216">
        <v>90</v>
      </c>
      <c r="AF33" s="217"/>
      <c r="AG33" s="217"/>
      <c r="AH33" s="217"/>
      <c r="AI33" s="216">
        <v>90</v>
      </c>
      <c r="AJ33" s="217"/>
      <c r="AK33" s="217"/>
      <c r="AL33" s="217"/>
      <c r="AM33" s="216">
        <v>90</v>
      </c>
      <c r="AN33" s="217"/>
      <c r="AO33" s="217"/>
      <c r="AP33" s="217"/>
      <c r="AQ33" s="340" t="s">
        <v>630</v>
      </c>
      <c r="AR33" s="206"/>
      <c r="AS33" s="206"/>
      <c r="AT33" s="341"/>
      <c r="AU33" s="340">
        <v>90</v>
      </c>
      <c r="AV33" s="206"/>
      <c r="AW33" s="206"/>
      <c r="AX33" s="341"/>
    </row>
    <row r="34" spans="1:50" ht="90"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103.3</v>
      </c>
      <c r="AF34" s="217"/>
      <c r="AG34" s="217"/>
      <c r="AH34" s="217"/>
      <c r="AI34" s="216">
        <v>103.3</v>
      </c>
      <c r="AJ34" s="217"/>
      <c r="AK34" s="217"/>
      <c r="AL34" s="217"/>
      <c r="AM34" s="216">
        <v>105.6</v>
      </c>
      <c r="AN34" s="217"/>
      <c r="AO34" s="217"/>
      <c r="AP34" s="217"/>
      <c r="AQ34" s="340" t="s">
        <v>575</v>
      </c>
      <c r="AR34" s="206"/>
      <c r="AS34" s="206"/>
      <c r="AT34" s="341"/>
      <c r="AU34" s="340" t="s">
        <v>575</v>
      </c>
      <c r="AV34" s="206"/>
      <c r="AW34" s="206"/>
      <c r="AX34" s="341"/>
    </row>
    <row r="35" spans="1:50" ht="23.25" customHeight="1" x14ac:dyDescent="0.15">
      <c r="A35" s="224" t="s">
        <v>386</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0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0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1" t="s">
        <v>134</v>
      </c>
      <c r="AV51" s="921"/>
      <c r="AW51" s="921"/>
      <c r="AX51" s="92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1" t="s">
        <v>134</v>
      </c>
      <c r="AV58" s="921"/>
      <c r="AW58" s="921"/>
      <c r="AX58" s="92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7"/>
      <c r="AF77" s="888"/>
      <c r="AG77" s="888"/>
      <c r="AH77" s="888"/>
      <c r="AI77" s="887"/>
      <c r="AJ77" s="888"/>
      <c r="AK77" s="888"/>
      <c r="AL77" s="888"/>
      <c r="AM77" s="887"/>
      <c r="AN77" s="888"/>
      <c r="AO77" s="888"/>
      <c r="AP77" s="888"/>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7"/>
    </row>
    <row r="80" spans="1:50" ht="18.75" hidden="1" customHeight="1" x14ac:dyDescent="0.15">
      <c r="A80" s="86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2"/>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2"/>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2"/>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3"/>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610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612</v>
      </c>
      <c r="AC101" s="464"/>
      <c r="AD101" s="464"/>
      <c r="AE101" s="216">
        <v>4586</v>
      </c>
      <c r="AF101" s="217"/>
      <c r="AG101" s="217"/>
      <c r="AH101" s="218"/>
      <c r="AI101" s="216">
        <v>6219</v>
      </c>
      <c r="AJ101" s="217"/>
      <c r="AK101" s="217"/>
      <c r="AL101" s="218"/>
      <c r="AM101" s="216">
        <v>7465</v>
      </c>
      <c r="AN101" s="217"/>
      <c r="AO101" s="217"/>
      <c r="AP101" s="218"/>
      <c r="AQ101" s="216" t="s">
        <v>626</v>
      </c>
      <c r="AR101" s="217"/>
      <c r="AS101" s="217"/>
      <c r="AT101" s="218"/>
      <c r="AU101" s="216" t="s">
        <v>626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612</v>
      </c>
      <c r="AC102" s="464"/>
      <c r="AD102" s="464"/>
      <c r="AE102" s="421">
        <v>6416</v>
      </c>
      <c r="AF102" s="421"/>
      <c r="AG102" s="421"/>
      <c r="AH102" s="421"/>
      <c r="AI102" s="421">
        <v>7395</v>
      </c>
      <c r="AJ102" s="421"/>
      <c r="AK102" s="421"/>
      <c r="AL102" s="421"/>
      <c r="AM102" s="421">
        <v>6818</v>
      </c>
      <c r="AN102" s="421"/>
      <c r="AO102" s="421"/>
      <c r="AP102" s="421"/>
      <c r="AQ102" s="271">
        <v>10544</v>
      </c>
      <c r="AR102" s="272"/>
      <c r="AS102" s="272"/>
      <c r="AT102" s="317"/>
      <c r="AU102" s="271">
        <v>12192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611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613</v>
      </c>
      <c r="AC116" s="466"/>
      <c r="AD116" s="467"/>
      <c r="AE116" s="421">
        <v>352</v>
      </c>
      <c r="AF116" s="421"/>
      <c r="AG116" s="421"/>
      <c r="AH116" s="421"/>
      <c r="AI116" s="421">
        <v>333</v>
      </c>
      <c r="AJ116" s="421"/>
      <c r="AK116" s="421"/>
      <c r="AL116" s="421"/>
      <c r="AM116" s="421">
        <v>324</v>
      </c>
      <c r="AN116" s="421"/>
      <c r="AO116" s="421"/>
      <c r="AP116" s="421"/>
      <c r="AQ116" s="216">
        <v>327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614</v>
      </c>
      <c r="AC117" s="476"/>
      <c r="AD117" s="477"/>
      <c r="AE117" s="554" t="s">
        <v>615</v>
      </c>
      <c r="AF117" s="554"/>
      <c r="AG117" s="554"/>
      <c r="AH117" s="554"/>
      <c r="AI117" s="554" t="s">
        <v>616</v>
      </c>
      <c r="AJ117" s="554"/>
      <c r="AK117" s="554"/>
      <c r="AL117" s="554"/>
      <c r="AM117" s="554" t="s">
        <v>625</v>
      </c>
      <c r="AN117" s="554"/>
      <c r="AO117" s="554"/>
      <c r="AP117" s="554"/>
      <c r="AQ117" s="554" t="s">
        <v>617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3"/>
      <c r="Z127" s="924"/>
      <c r="AA127" s="925"/>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2</v>
      </c>
      <c r="AR133" s="198"/>
      <c r="AS133" s="132" t="s">
        <v>236</v>
      </c>
      <c r="AT133" s="133"/>
      <c r="AU133" s="199">
        <v>7</v>
      </c>
      <c r="AV133" s="199"/>
      <c r="AW133" s="132" t="s">
        <v>181</v>
      </c>
      <c r="AX133" s="194"/>
    </row>
    <row r="134" spans="1:50" ht="39.75" customHeight="1" x14ac:dyDescent="0.15">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377</v>
      </c>
      <c r="AC134" s="204"/>
      <c r="AD134" s="204"/>
      <c r="AE134" s="205">
        <v>5.0999999999999996</v>
      </c>
      <c r="AF134" s="206"/>
      <c r="AG134" s="206"/>
      <c r="AH134" s="206"/>
      <c r="AI134" s="205">
        <v>6.2</v>
      </c>
      <c r="AJ134" s="206"/>
      <c r="AK134" s="206"/>
      <c r="AL134" s="206"/>
      <c r="AM134" s="205">
        <v>7.5</v>
      </c>
      <c r="AN134" s="206"/>
      <c r="AO134" s="206"/>
      <c r="AP134" s="206"/>
      <c r="AQ134" s="205" t="s">
        <v>621</v>
      </c>
      <c r="AR134" s="206"/>
      <c r="AS134" s="206"/>
      <c r="AT134" s="206"/>
      <c r="AU134" s="205" t="s">
        <v>621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377</v>
      </c>
      <c r="AC135" s="212"/>
      <c r="AD135" s="212"/>
      <c r="AE135" s="205">
        <v>3.2</v>
      </c>
      <c r="AF135" s="206"/>
      <c r="AG135" s="206"/>
      <c r="AH135" s="206"/>
      <c r="AI135" s="205">
        <v>5.0999999999999996</v>
      </c>
      <c r="AJ135" s="206"/>
      <c r="AK135" s="206"/>
      <c r="AL135" s="206"/>
      <c r="AM135" s="205">
        <v>6.2</v>
      </c>
      <c r="AN135" s="206"/>
      <c r="AO135" s="206"/>
      <c r="AP135" s="206"/>
      <c r="AQ135" s="205">
        <v>13</v>
      </c>
      <c r="AR135" s="206"/>
      <c r="AS135" s="206"/>
      <c r="AT135" s="206"/>
      <c r="AU135" s="205">
        <v>30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v>2</v>
      </c>
      <c r="AR137" s="198"/>
      <c r="AS137" s="132" t="s">
        <v>236</v>
      </c>
      <c r="AT137" s="133"/>
      <c r="AU137" s="199">
        <v>7</v>
      </c>
      <c r="AV137" s="199"/>
      <c r="AW137" s="132" t="s">
        <v>181</v>
      </c>
      <c r="AX137" s="194"/>
    </row>
    <row r="138" spans="1:50" ht="39.75" customHeight="1" x14ac:dyDescent="0.15">
      <c r="A138" s="188"/>
      <c r="B138" s="185"/>
      <c r="C138" s="179"/>
      <c r="D138" s="185"/>
      <c r="E138" s="179"/>
      <c r="F138" s="180"/>
      <c r="G138" s="103" t="s">
        <v>580</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581</v>
      </c>
      <c r="AC138" s="204"/>
      <c r="AD138" s="204"/>
      <c r="AE138" s="205">
        <v>2878</v>
      </c>
      <c r="AF138" s="206"/>
      <c r="AG138" s="206"/>
      <c r="AH138" s="206"/>
      <c r="AI138" s="205">
        <v>3085</v>
      </c>
      <c r="AJ138" s="206"/>
      <c r="AK138" s="206"/>
      <c r="AL138" s="206"/>
      <c r="AM138" s="205">
        <v>3312</v>
      </c>
      <c r="AN138" s="206"/>
      <c r="AO138" s="206"/>
      <c r="AP138" s="206"/>
      <c r="AQ138" s="205" t="s">
        <v>621</v>
      </c>
      <c r="AR138" s="206"/>
      <c r="AS138" s="206"/>
      <c r="AT138" s="206"/>
      <c r="AU138" s="205" t="s">
        <v>621</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581</v>
      </c>
      <c r="AC139" s="212"/>
      <c r="AD139" s="212"/>
      <c r="AE139" s="205" t="s">
        <v>575</v>
      </c>
      <c r="AF139" s="206"/>
      <c r="AG139" s="206"/>
      <c r="AH139" s="206"/>
      <c r="AI139" s="205" t="s">
        <v>575</v>
      </c>
      <c r="AJ139" s="206"/>
      <c r="AK139" s="206"/>
      <c r="AL139" s="206"/>
      <c r="AM139" s="205" t="s">
        <v>621</v>
      </c>
      <c r="AN139" s="206"/>
      <c r="AO139" s="206"/>
      <c r="AP139" s="206"/>
      <c r="AQ139" s="205">
        <v>3000</v>
      </c>
      <c r="AR139" s="206"/>
      <c r="AS139" s="206"/>
      <c r="AT139" s="206"/>
      <c r="AU139" s="205">
        <v>4300</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64.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8"/>
      <c r="E430" s="173" t="s">
        <v>406</v>
      </c>
      <c r="F430" s="895"/>
      <c r="G430" s="896" t="s">
        <v>255</v>
      </c>
      <c r="H430" s="122"/>
      <c r="I430" s="122"/>
      <c r="J430" s="897" t="s">
        <v>575</v>
      </c>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590" t="s">
        <v>575</v>
      </c>
      <c r="AR432" s="199"/>
      <c r="AS432" s="132" t="s">
        <v>236</v>
      </c>
      <c r="AT432" s="133"/>
      <c r="AU432" s="199" t="s">
        <v>619</v>
      </c>
      <c r="AV432" s="199"/>
      <c r="AW432" s="132" t="s">
        <v>181</v>
      </c>
      <c r="AX432" s="194"/>
    </row>
    <row r="433" spans="1:50" ht="23.25" customHeight="1" x14ac:dyDescent="0.15">
      <c r="A433" s="188"/>
      <c r="B433" s="185"/>
      <c r="C433" s="179"/>
      <c r="D433" s="185"/>
      <c r="E433" s="342"/>
      <c r="F433" s="343"/>
      <c r="G433" s="103" t="s">
        <v>619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575</v>
      </c>
      <c r="AC433" s="212"/>
      <c r="AD433" s="212"/>
      <c r="AE433" s="340" t="s">
        <v>575</v>
      </c>
      <c r="AF433" s="206"/>
      <c r="AG433" s="206"/>
      <c r="AH433" s="206"/>
      <c r="AI433" s="340" t="s">
        <v>575</v>
      </c>
      <c r="AJ433" s="206"/>
      <c r="AK433" s="206"/>
      <c r="AL433" s="206"/>
      <c r="AM433" s="340" t="s">
        <v>575</v>
      </c>
      <c r="AN433" s="206"/>
      <c r="AO433" s="206"/>
      <c r="AP433" s="341"/>
      <c r="AQ433" s="340" t="s">
        <v>575</v>
      </c>
      <c r="AR433" s="206"/>
      <c r="AS433" s="206"/>
      <c r="AT433" s="341"/>
      <c r="AU433" s="206" t="s">
        <v>575</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0" t="s">
        <v>575</v>
      </c>
      <c r="AF434" s="206"/>
      <c r="AG434" s="206"/>
      <c r="AH434" s="341"/>
      <c r="AI434" s="340" t="s">
        <v>575</v>
      </c>
      <c r="AJ434" s="206"/>
      <c r="AK434" s="206"/>
      <c r="AL434" s="206"/>
      <c r="AM434" s="340" t="s">
        <v>575</v>
      </c>
      <c r="AN434" s="206"/>
      <c r="AO434" s="206"/>
      <c r="AP434" s="341"/>
      <c r="AQ434" s="340" t="s">
        <v>575</v>
      </c>
      <c r="AR434" s="206"/>
      <c r="AS434" s="206"/>
      <c r="AT434" s="341"/>
      <c r="AU434" s="206" t="s">
        <v>575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575</v>
      </c>
      <c r="AF435" s="206"/>
      <c r="AG435" s="206"/>
      <c r="AH435" s="341"/>
      <c r="AI435" s="340" t="s">
        <v>575</v>
      </c>
      <c r="AJ435" s="206"/>
      <c r="AK435" s="206"/>
      <c r="AL435" s="206"/>
      <c r="AM435" s="340" t="s">
        <v>575</v>
      </c>
      <c r="AN435" s="206"/>
      <c r="AO435" s="206"/>
      <c r="AP435" s="341"/>
      <c r="AQ435" s="340" t="s">
        <v>575</v>
      </c>
      <c r="AR435" s="206"/>
      <c r="AS435" s="206"/>
      <c r="AT435" s="341"/>
      <c r="AU435" s="206" t="s">
        <v>575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575</v>
      </c>
      <c r="AF437" s="199"/>
      <c r="AG437" s="132" t="s">
        <v>236</v>
      </c>
      <c r="AH437" s="133"/>
      <c r="AI437" s="155"/>
      <c r="AJ437" s="155"/>
      <c r="AK437" s="155"/>
      <c r="AL437" s="153"/>
      <c r="AM437" s="155"/>
      <c r="AN437" s="155"/>
      <c r="AO437" s="155"/>
      <c r="AP437" s="153"/>
      <c r="AQ437" s="590" t="s">
        <v>575</v>
      </c>
      <c r="AR437" s="199"/>
      <c r="AS437" s="132" t="s">
        <v>236</v>
      </c>
      <c r="AT437" s="133"/>
      <c r="AU437" s="199" t="s">
        <v>575</v>
      </c>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575</v>
      </c>
      <c r="AC438" s="212"/>
      <c r="AD438" s="212"/>
      <c r="AE438" s="340" t="s">
        <v>575</v>
      </c>
      <c r="AF438" s="206"/>
      <c r="AG438" s="206"/>
      <c r="AH438" s="206"/>
      <c r="AI438" s="340" t="s">
        <v>575</v>
      </c>
      <c r="AJ438" s="206"/>
      <c r="AK438" s="206"/>
      <c r="AL438" s="206"/>
      <c r="AM438" s="340" t="s">
        <v>575</v>
      </c>
      <c r="AN438" s="206"/>
      <c r="AO438" s="206"/>
      <c r="AP438" s="341"/>
      <c r="AQ438" s="340" t="s">
        <v>575</v>
      </c>
      <c r="AR438" s="206"/>
      <c r="AS438" s="206"/>
      <c r="AT438" s="341"/>
      <c r="AU438" s="206" t="s">
        <v>575</v>
      </c>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575</v>
      </c>
      <c r="AC439" s="204"/>
      <c r="AD439" s="204"/>
      <c r="AE439" s="340" t="s">
        <v>575</v>
      </c>
      <c r="AF439" s="206"/>
      <c r="AG439" s="206"/>
      <c r="AH439" s="341"/>
      <c r="AI439" s="340" t="s">
        <v>575</v>
      </c>
      <c r="AJ439" s="206"/>
      <c r="AK439" s="206"/>
      <c r="AL439" s="206"/>
      <c r="AM439" s="340" t="s">
        <v>575</v>
      </c>
      <c r="AN439" s="206"/>
      <c r="AO439" s="206"/>
      <c r="AP439" s="341"/>
      <c r="AQ439" s="340" t="s">
        <v>575</v>
      </c>
      <c r="AR439" s="206"/>
      <c r="AS439" s="206"/>
      <c r="AT439" s="341"/>
      <c r="AU439" s="206" t="s">
        <v>575</v>
      </c>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t="s">
        <v>575</v>
      </c>
      <c r="AF440" s="206"/>
      <c r="AG440" s="206"/>
      <c r="AH440" s="341"/>
      <c r="AI440" s="340" t="s">
        <v>575</v>
      </c>
      <c r="AJ440" s="206"/>
      <c r="AK440" s="206"/>
      <c r="AL440" s="206"/>
      <c r="AM440" s="340" t="s">
        <v>575</v>
      </c>
      <c r="AN440" s="206"/>
      <c r="AO440" s="206"/>
      <c r="AP440" s="341"/>
      <c r="AQ440" s="340" t="s">
        <v>575</v>
      </c>
      <c r="AR440" s="206"/>
      <c r="AS440" s="206"/>
      <c r="AT440" s="341"/>
      <c r="AU440" s="206" t="s">
        <v>575</v>
      </c>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9.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6" t="s">
        <v>255</v>
      </c>
      <c r="H484" s="122"/>
      <c r="I484" s="122"/>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0.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0.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10.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10.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10.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0.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0.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10.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10.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10.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0.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0.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10.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10.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10.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0.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0.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10.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10.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10.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0.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0.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10.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10.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10.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0.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0.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10.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10.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10.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0.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0.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10.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10.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10.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0.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0.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10.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10.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10.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0.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0.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10.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10.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10.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0.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0.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10.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10.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10.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10.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10.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10.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10.5" hidden="1" customHeight="1" x14ac:dyDescent="0.15">
      <c r="A538" s="188"/>
      <c r="B538" s="185"/>
      <c r="C538" s="179"/>
      <c r="D538" s="185"/>
      <c r="E538" s="173" t="s">
        <v>411</v>
      </c>
      <c r="F538" s="174"/>
      <c r="G538" s="896" t="s">
        <v>255</v>
      </c>
      <c r="H538" s="122"/>
      <c r="I538" s="122"/>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0.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0.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10.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10.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10.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0.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0.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10.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10.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10.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0.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0.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10.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10.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10.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0.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0.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10.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10.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10.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0.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0.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10.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10.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10.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0.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0.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10.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10.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10.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0.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0.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10.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10.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10.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0.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0.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10.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10.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10.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0.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0.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10.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10.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10.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0.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0.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10.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10.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10.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10.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10.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10.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10.5" hidden="1" customHeight="1" x14ac:dyDescent="0.15">
      <c r="A592" s="188"/>
      <c r="B592" s="185"/>
      <c r="C592" s="179"/>
      <c r="D592" s="185"/>
      <c r="E592" s="173" t="s">
        <v>410</v>
      </c>
      <c r="F592" s="174"/>
      <c r="G592" s="896" t="s">
        <v>255</v>
      </c>
      <c r="H592" s="122"/>
      <c r="I592" s="122"/>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0.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0.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10.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10.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10.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0.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0.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10.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10.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10.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0.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0.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10.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10.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10.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0.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0.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10.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10.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10.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0.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0.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10.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10.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10.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0.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0.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10.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10.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10.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0.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0.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10.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10.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10.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0.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0.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10.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10.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10.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0.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0.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10.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10.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10.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0.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0.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10.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10.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10.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10.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10.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10.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10.5" hidden="1" customHeight="1" x14ac:dyDescent="0.15">
      <c r="A646" s="188"/>
      <c r="B646" s="185"/>
      <c r="C646" s="179"/>
      <c r="D646" s="185"/>
      <c r="E646" s="173" t="s">
        <v>411</v>
      </c>
      <c r="F646" s="174"/>
      <c r="G646" s="896" t="s">
        <v>255</v>
      </c>
      <c r="H646" s="122"/>
      <c r="I646" s="122"/>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0.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0.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10.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10.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10.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0.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0.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10.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10.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10.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0.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0.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10.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10.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10.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0.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0.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10.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10.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10.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0.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0.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t="s">
        <v>619</v>
      </c>
      <c r="AF693" s="199"/>
      <c r="AG693" s="132" t="s">
        <v>236</v>
      </c>
      <c r="AH693" s="133"/>
      <c r="AI693" s="155"/>
      <c r="AJ693" s="155"/>
      <c r="AK693" s="155"/>
      <c r="AL693" s="153"/>
      <c r="AM693" s="155"/>
      <c r="AN693" s="155"/>
      <c r="AO693" s="155"/>
      <c r="AP693" s="153"/>
      <c r="AQ693" s="590" t="s">
        <v>619</v>
      </c>
      <c r="AR693" s="199"/>
      <c r="AS693" s="132" t="s">
        <v>236</v>
      </c>
      <c r="AT693" s="133"/>
      <c r="AU693" s="199" t="s">
        <v>619</v>
      </c>
      <c r="AV693" s="199"/>
      <c r="AW693" s="132" t="s">
        <v>181</v>
      </c>
      <c r="AX693" s="194"/>
    </row>
    <row r="694" spans="1:50" ht="23.25" customHeight="1" x14ac:dyDescent="0.15">
      <c r="A694" s="188"/>
      <c r="B694" s="185"/>
      <c r="C694" s="179"/>
      <c r="D694" s="185"/>
      <c r="E694" s="342"/>
      <c r="F694" s="343"/>
      <c r="G694" s="103" t="s">
        <v>619</v>
      </c>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t="s">
        <v>619</v>
      </c>
      <c r="AC694" s="212"/>
      <c r="AD694" s="212"/>
      <c r="AE694" s="340" t="s">
        <v>619</v>
      </c>
      <c r="AF694" s="206"/>
      <c r="AG694" s="206"/>
      <c r="AH694" s="206"/>
      <c r="AI694" s="340" t="s">
        <v>619</v>
      </c>
      <c r="AJ694" s="206"/>
      <c r="AK694" s="206"/>
      <c r="AL694" s="206"/>
      <c r="AM694" s="340" t="s">
        <v>619</v>
      </c>
      <c r="AN694" s="206"/>
      <c r="AO694" s="206"/>
      <c r="AP694" s="341"/>
      <c r="AQ694" s="340" t="s">
        <v>619</v>
      </c>
      <c r="AR694" s="206"/>
      <c r="AS694" s="206"/>
      <c r="AT694" s="341"/>
      <c r="AU694" s="206" t="s">
        <v>619</v>
      </c>
      <c r="AV694" s="206"/>
      <c r="AW694" s="206"/>
      <c r="AX694" s="207"/>
    </row>
    <row r="695" spans="1:50" ht="23.25"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t="s">
        <v>619</v>
      </c>
      <c r="AC695" s="204"/>
      <c r="AD695" s="204"/>
      <c r="AE695" s="340" t="s">
        <v>619</v>
      </c>
      <c r="AF695" s="206"/>
      <c r="AG695" s="206"/>
      <c r="AH695" s="341"/>
      <c r="AI695" s="340" t="s">
        <v>619</v>
      </c>
      <c r="AJ695" s="206"/>
      <c r="AK695" s="206"/>
      <c r="AL695" s="206"/>
      <c r="AM695" s="340" t="s">
        <v>619</v>
      </c>
      <c r="AN695" s="206"/>
      <c r="AO695" s="206"/>
      <c r="AP695" s="341"/>
      <c r="AQ695" s="340" t="s">
        <v>619</v>
      </c>
      <c r="AR695" s="206"/>
      <c r="AS695" s="206"/>
      <c r="AT695" s="341"/>
      <c r="AU695" s="206" t="s">
        <v>619</v>
      </c>
      <c r="AV695" s="206"/>
      <c r="AW695" s="206"/>
      <c r="AX695" s="207"/>
    </row>
    <row r="696" spans="1:50" ht="23.25"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t="s">
        <v>619</v>
      </c>
      <c r="AF696" s="206"/>
      <c r="AG696" s="206"/>
      <c r="AH696" s="341"/>
      <c r="AI696" s="340" t="s">
        <v>619</v>
      </c>
      <c r="AJ696" s="206"/>
      <c r="AK696" s="206"/>
      <c r="AL696" s="206"/>
      <c r="AM696" s="340" t="s">
        <v>619</v>
      </c>
      <c r="AN696" s="206"/>
      <c r="AO696" s="206"/>
      <c r="AP696" s="341"/>
      <c r="AQ696" s="340" t="s">
        <v>619</v>
      </c>
      <c r="AR696" s="206"/>
      <c r="AS696" s="206"/>
      <c r="AT696" s="341"/>
      <c r="AU696" s="206" t="s">
        <v>619</v>
      </c>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619</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2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110.2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56.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6" t="s">
        <v>567</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54.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567</v>
      </c>
      <c r="AE704" s="783"/>
      <c r="AF704" s="783"/>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595</v>
      </c>
      <c r="AE705" s="715"/>
      <c r="AF705" s="715"/>
      <c r="AG705" s="124" t="s">
        <v>575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596</v>
      </c>
      <c r="AE707" s="833"/>
      <c r="AF707" s="833"/>
      <c r="AG707" s="166"/>
      <c r="AH707" s="107"/>
      <c r="AI707" s="107"/>
      <c r="AJ707" s="107"/>
      <c r="AK707" s="107"/>
      <c r="AL707" s="107"/>
      <c r="AM707" s="107"/>
      <c r="AN707" s="107"/>
      <c r="AO707" s="107"/>
      <c r="AP707" s="107"/>
      <c r="AQ707" s="107"/>
      <c r="AR707" s="107"/>
      <c r="AS707" s="107"/>
      <c r="AT707" s="107"/>
      <c r="AU707" s="107"/>
      <c r="AV707" s="107"/>
      <c r="AW707" s="107"/>
      <c r="AX707" s="167"/>
    </row>
    <row r="708" spans="1:50" ht="101.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567</v>
      </c>
      <c r="AE708" s="605"/>
      <c r="AF708" s="605"/>
      <c r="AG708" s="742" t="s">
        <v>600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595</v>
      </c>
      <c r="AE710" s="327"/>
      <c r="AF710" s="327"/>
      <c r="AG710" s="100" t="s">
        <v>575</v>
      </c>
      <c r="AH710" s="101"/>
      <c r="AI710" s="101"/>
      <c r="AJ710" s="101"/>
      <c r="AK710" s="101"/>
      <c r="AL710" s="101"/>
      <c r="AM710" s="101"/>
      <c r="AN710" s="101"/>
      <c r="AO710" s="101"/>
      <c r="AP710" s="101"/>
      <c r="AQ710" s="101"/>
      <c r="AR710" s="101"/>
      <c r="AS710" s="101"/>
      <c r="AT710" s="101"/>
      <c r="AU710" s="101"/>
      <c r="AV710" s="101"/>
      <c r="AW710" s="101"/>
      <c r="AX710" s="102"/>
    </row>
    <row r="711" spans="1:50" ht="6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77.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595</v>
      </c>
      <c r="AE712" s="783"/>
      <c r="AF712" s="783"/>
      <c r="AG712" s="736" t="s">
        <v>575</v>
      </c>
      <c r="AH712" s="737"/>
      <c r="AI712" s="737"/>
      <c r="AJ712" s="737"/>
      <c r="AK712" s="737"/>
      <c r="AL712" s="737"/>
      <c r="AM712" s="737"/>
      <c r="AN712" s="737"/>
      <c r="AO712" s="737"/>
      <c r="AP712" s="737"/>
      <c r="AQ712" s="737"/>
      <c r="AR712" s="737"/>
      <c r="AS712" s="737"/>
      <c r="AT712" s="737"/>
      <c r="AU712" s="737"/>
      <c r="AV712" s="737"/>
      <c r="AW712" s="737"/>
      <c r="AX712" s="738"/>
    </row>
    <row r="713" spans="1:50" ht="26.25" customHeight="1" x14ac:dyDescent="0.15">
      <c r="A713" s="642"/>
      <c r="B713" s="644"/>
      <c r="C713" s="978" t="s">
        <v>351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6" t="s">
        <v>595</v>
      </c>
      <c r="AE713" s="327"/>
      <c r="AF713" s="663"/>
      <c r="AG713" s="100" t="s">
        <v>575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595</v>
      </c>
      <c r="AE714" s="808"/>
      <c r="AF714" s="809"/>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7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100" t="s">
        <v>575</v>
      </c>
      <c r="AH716" s="101"/>
      <c r="AI716" s="101"/>
      <c r="AJ716" s="101"/>
      <c r="AK716" s="101"/>
      <c r="AL716" s="101"/>
      <c r="AM716" s="101"/>
      <c r="AN716" s="101"/>
      <c r="AO716" s="101"/>
      <c r="AP716" s="101"/>
      <c r="AQ716" s="101"/>
      <c r="AR716" s="101"/>
      <c r="AS716" s="101"/>
      <c r="AT716" s="101"/>
      <c r="AU716" s="101"/>
      <c r="AV716" s="101"/>
      <c r="AW716" s="101"/>
      <c r="AX716" s="102"/>
    </row>
    <row r="717" spans="1:50" ht="72"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632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595</v>
      </c>
      <c r="AE718" s="327"/>
      <c r="AF718" s="327"/>
      <c r="AG718" s="126" t="s">
        <v>575</v>
      </c>
      <c r="AH718" s="110"/>
      <c r="AI718" s="110"/>
      <c r="AJ718" s="110"/>
      <c r="AK718" s="110"/>
      <c r="AL718" s="110"/>
      <c r="AM718" s="110"/>
      <c r="AN718" s="110"/>
      <c r="AO718" s="110"/>
      <c r="AP718" s="110"/>
      <c r="AQ718" s="110"/>
      <c r="AR718" s="110"/>
      <c r="AS718" s="110"/>
      <c r="AT718" s="110"/>
      <c r="AU718" s="110"/>
      <c r="AV718" s="110"/>
      <c r="AW718" s="110"/>
      <c r="AX718" s="127"/>
    </row>
    <row r="719" spans="1:50" ht="29.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24" t="s">
        <v>604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489</v>
      </c>
      <c r="K721" s="289"/>
      <c r="L721" s="82" t="str">
        <f>IF(M721="","","-")</f>
        <v/>
      </c>
      <c r="M721" s="83"/>
      <c r="N721" s="302" t="s">
        <v>605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563</v>
      </c>
      <c r="D722" s="295"/>
      <c r="E722" s="295"/>
      <c r="F722" s="296"/>
      <c r="G722" s="285"/>
      <c r="H722" s="286"/>
      <c r="I722" s="82" t="str">
        <f t="shared" ref="I722:I725" si="4">IF(OR(G722="　", G722=""), "", "-")</f>
        <v/>
      </c>
      <c r="J722" s="289">
        <v>491</v>
      </c>
      <c r="K722" s="289"/>
      <c r="L722" s="82" t="str">
        <f t="shared" ref="L722:L725" si="5">IF(M722="","","-")</f>
        <v/>
      </c>
      <c r="M722" s="83"/>
      <c r="N722" s="302" t="s">
        <v>606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t="s">
        <v>563</v>
      </c>
      <c r="D723" s="295"/>
      <c r="E723" s="295"/>
      <c r="F723" s="296"/>
      <c r="G723" s="285"/>
      <c r="H723" s="286"/>
      <c r="I723" s="82" t="str">
        <f t="shared" si="4"/>
        <v/>
      </c>
      <c r="J723" s="289">
        <v>493</v>
      </c>
      <c r="K723" s="289"/>
      <c r="L723" s="82" t="str">
        <f t="shared" si="5"/>
        <v/>
      </c>
      <c r="M723" s="83"/>
      <c r="N723" s="302" t="s">
        <v>607</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t="s">
        <v>563</v>
      </c>
      <c r="D724" s="295"/>
      <c r="E724" s="295"/>
      <c r="F724" s="296"/>
      <c r="G724" s="285"/>
      <c r="H724" s="286"/>
      <c r="I724" s="82" t="str">
        <f t="shared" si="4"/>
        <v/>
      </c>
      <c r="J724" s="289">
        <v>495</v>
      </c>
      <c r="K724" s="289"/>
      <c r="L724" s="82" t="str">
        <f t="shared" si="5"/>
        <v/>
      </c>
      <c r="M724" s="83"/>
      <c r="N724" s="302" t="s">
        <v>608</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2" t="s">
        <v>53</v>
      </c>
      <c r="D726" s="834"/>
      <c r="E726" s="834"/>
      <c r="F726" s="835"/>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633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631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1.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5" t="s">
        <v>409</v>
      </c>
      <c r="B737" s="209"/>
      <c r="C737" s="209"/>
      <c r="D737" s="210"/>
      <c r="E737" s="986" t="s">
        <v>619</v>
      </c>
      <c r="F737" s="986"/>
      <c r="G737" s="986"/>
      <c r="H737" s="986"/>
      <c r="I737" s="986"/>
      <c r="J737" s="986"/>
      <c r="K737" s="986"/>
      <c r="L737" s="986"/>
      <c r="M737" s="986"/>
      <c r="N737" s="365" t="s">
        <v>404</v>
      </c>
      <c r="O737" s="365"/>
      <c r="P737" s="365"/>
      <c r="Q737" s="365"/>
      <c r="R737" s="986" t="s">
        <v>619</v>
      </c>
      <c r="S737" s="986"/>
      <c r="T737" s="986"/>
      <c r="U737" s="986"/>
      <c r="V737" s="986"/>
      <c r="W737" s="986"/>
      <c r="X737" s="986"/>
      <c r="Y737" s="986"/>
      <c r="Z737" s="986"/>
      <c r="AA737" s="365" t="s">
        <v>403</v>
      </c>
      <c r="AB737" s="365"/>
      <c r="AC737" s="365"/>
      <c r="AD737" s="365"/>
      <c r="AE737" s="986" t="s">
        <v>619</v>
      </c>
      <c r="AF737" s="986"/>
      <c r="AG737" s="986"/>
      <c r="AH737" s="986"/>
      <c r="AI737" s="986"/>
      <c r="AJ737" s="986"/>
      <c r="AK737" s="986"/>
      <c r="AL737" s="986"/>
      <c r="AM737" s="986"/>
      <c r="AN737" s="365" t="s">
        <v>402</v>
      </c>
      <c r="AO737" s="365"/>
      <c r="AP737" s="365"/>
      <c r="AQ737" s="365"/>
      <c r="AR737" s="992" t="s">
        <v>619</v>
      </c>
      <c r="AS737" s="993"/>
      <c r="AT737" s="993"/>
      <c r="AU737" s="993"/>
      <c r="AV737" s="993"/>
      <c r="AW737" s="993"/>
      <c r="AX737" s="994"/>
      <c r="AY737" s="88"/>
      <c r="AZ737" s="88"/>
    </row>
    <row r="738" spans="1:52" ht="24.75" customHeight="1" x14ac:dyDescent="0.15">
      <c r="A738" s="985" t="s">
        <v>401</v>
      </c>
      <c r="B738" s="209"/>
      <c r="C738" s="209"/>
      <c r="D738" s="210"/>
      <c r="E738" s="986" t="s">
        <v>619</v>
      </c>
      <c r="F738" s="986"/>
      <c r="G738" s="986"/>
      <c r="H738" s="986"/>
      <c r="I738" s="986"/>
      <c r="J738" s="986"/>
      <c r="K738" s="986"/>
      <c r="L738" s="986"/>
      <c r="M738" s="986"/>
      <c r="N738" s="365" t="s">
        <v>400</v>
      </c>
      <c r="O738" s="365"/>
      <c r="P738" s="365"/>
      <c r="Q738" s="365"/>
      <c r="R738" s="986" t="s">
        <v>619</v>
      </c>
      <c r="S738" s="986"/>
      <c r="T738" s="986"/>
      <c r="U738" s="986"/>
      <c r="V738" s="986"/>
      <c r="W738" s="986"/>
      <c r="X738" s="986"/>
      <c r="Y738" s="986"/>
      <c r="Z738" s="986"/>
      <c r="AA738" s="365" t="s">
        <v>399</v>
      </c>
      <c r="AB738" s="365"/>
      <c r="AC738" s="365"/>
      <c r="AD738" s="365"/>
      <c r="AE738" s="986" t="s">
        <v>619</v>
      </c>
      <c r="AF738" s="986"/>
      <c r="AG738" s="986"/>
      <c r="AH738" s="986"/>
      <c r="AI738" s="986"/>
      <c r="AJ738" s="986"/>
      <c r="AK738" s="986"/>
      <c r="AL738" s="986"/>
      <c r="AM738" s="986"/>
      <c r="AN738" s="365" t="s">
        <v>398</v>
      </c>
      <c r="AO738" s="365"/>
      <c r="AP738" s="365"/>
      <c r="AQ738" s="365"/>
      <c r="AR738" s="992" t="s">
        <v>583</v>
      </c>
      <c r="AS738" s="993"/>
      <c r="AT738" s="993"/>
      <c r="AU738" s="993"/>
      <c r="AV738" s="993"/>
      <c r="AW738" s="993"/>
      <c r="AX738" s="994"/>
    </row>
    <row r="739" spans="1:52" ht="24.75" customHeight="1" x14ac:dyDescent="0.15">
      <c r="A739" s="985" t="s">
        <v>397</v>
      </c>
      <c r="B739" s="209"/>
      <c r="C739" s="209"/>
      <c r="D739" s="210"/>
      <c r="E739" s="986" t="s">
        <v>609</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67" t="s">
        <v>421</v>
      </c>
      <c r="B740" s="968"/>
      <c r="C740" s="968"/>
      <c r="D740" s="969"/>
      <c r="E740" s="970" t="s">
        <v>618</v>
      </c>
      <c r="F740" s="971"/>
      <c r="G740" s="971"/>
      <c r="H740" s="92" t="str">
        <f>IF(E740="", "", "(")</f>
        <v>(</v>
      </c>
      <c r="I740" s="971"/>
      <c r="J740" s="971"/>
      <c r="K740" s="92" t="str">
        <f>IF(OR(I740="　", I740=""), "", "-")</f>
        <v/>
      </c>
      <c r="L740" s="972">
        <v>493</v>
      </c>
      <c r="M740" s="972"/>
      <c r="N740" s="93" t="str">
        <f>IF(O740="", "", "-")</f>
        <v/>
      </c>
      <c r="O740" s="94"/>
      <c r="P740" s="93" t="str">
        <f>IF(E740="", "", ")")</f>
        <v>)</v>
      </c>
      <c r="Q740" s="970"/>
      <c r="R740" s="971"/>
      <c r="S740" s="971"/>
      <c r="T740" s="92" t="str">
        <f>IF(Q740="", "", "(")</f>
        <v/>
      </c>
      <c r="U740" s="971"/>
      <c r="V740" s="971"/>
      <c r="W740" s="92" t="str">
        <f>IF(OR(U740="　", U740=""), "", "-")</f>
        <v/>
      </c>
      <c r="X740" s="972"/>
      <c r="Y740" s="972"/>
      <c r="Z740" s="93" t="str">
        <f>IF(AA740="", "", "-")</f>
        <v/>
      </c>
      <c r="AA740" s="94"/>
      <c r="AB740" s="93" t="str">
        <f>IF(Q740="", "", ")")</f>
        <v/>
      </c>
      <c r="AC740" s="970"/>
      <c r="AD740" s="971"/>
      <c r="AE740" s="971"/>
      <c r="AF740" s="92" t="str">
        <f>IF(AC740="", "", "(")</f>
        <v/>
      </c>
      <c r="AG740" s="971"/>
      <c r="AH740" s="971"/>
      <c r="AI740" s="92" t="str">
        <f>IF(OR(AG740="　", AG740=""), "", "-")</f>
        <v/>
      </c>
      <c r="AJ740" s="972"/>
      <c r="AK740" s="972"/>
      <c r="AL740" s="93" t="str">
        <f>IF(AM740="", "", "-")</f>
        <v/>
      </c>
      <c r="AM740" s="94"/>
      <c r="AN740" s="93" t="str">
        <f>IF(AC740="", "", ")")</f>
        <v/>
      </c>
      <c r="AO740" s="995"/>
      <c r="AP740" s="996"/>
      <c r="AQ740" s="996"/>
      <c r="AR740" s="996"/>
      <c r="AS740" s="996"/>
      <c r="AT740" s="996"/>
      <c r="AU740" s="996"/>
      <c r="AV740" s="996"/>
      <c r="AW740" s="996"/>
      <c r="AX740" s="997"/>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2"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2"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623</v>
      </c>
      <c r="H782" s="671"/>
      <c r="I782" s="671"/>
      <c r="J782" s="671"/>
      <c r="K782" s="672"/>
      <c r="L782" s="664" t="s">
        <v>629</v>
      </c>
      <c r="M782" s="665"/>
      <c r="N782" s="665"/>
      <c r="O782" s="665"/>
      <c r="P782" s="665"/>
      <c r="Q782" s="665"/>
      <c r="R782" s="665"/>
      <c r="S782" s="665"/>
      <c r="T782" s="665"/>
      <c r="U782" s="665"/>
      <c r="V782" s="665"/>
      <c r="W782" s="665"/>
      <c r="X782" s="666"/>
      <c r="Y782" s="388">
        <v>0.7</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3" t="s">
        <v>20</v>
      </c>
      <c r="H792" s="824"/>
      <c r="I792" s="824"/>
      <c r="J792" s="824"/>
      <c r="K792" s="824"/>
      <c r="L792" s="825"/>
      <c r="M792" s="826"/>
      <c r="N792" s="826"/>
      <c r="O792" s="826"/>
      <c r="P792" s="826"/>
      <c r="Q792" s="826"/>
      <c r="R792" s="826"/>
      <c r="S792" s="826"/>
      <c r="T792" s="826"/>
      <c r="U792" s="826"/>
      <c r="V792" s="826"/>
      <c r="W792" s="826"/>
      <c r="X792" s="827"/>
      <c r="Y792" s="828">
        <f>SUM(Y782:AB791)</f>
        <v>0.7</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2"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2"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2"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2"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2"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2"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1" t="s">
        <v>148</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584</v>
      </c>
      <c r="D838" s="347"/>
      <c r="E838" s="347"/>
      <c r="F838" s="347"/>
      <c r="G838" s="347"/>
      <c r="H838" s="347"/>
      <c r="I838" s="347"/>
      <c r="J838" s="348" t="s">
        <v>575</v>
      </c>
      <c r="K838" s="349"/>
      <c r="L838" s="349"/>
      <c r="M838" s="349"/>
      <c r="N838" s="349"/>
      <c r="O838" s="349"/>
      <c r="P838" s="350" t="s">
        <v>575</v>
      </c>
      <c r="Q838" s="350"/>
      <c r="R838" s="350"/>
      <c r="S838" s="350"/>
      <c r="T838" s="350"/>
      <c r="U838" s="350"/>
      <c r="V838" s="350"/>
      <c r="W838" s="350"/>
      <c r="X838" s="350"/>
      <c r="Y838" s="351">
        <v>0.7</v>
      </c>
      <c r="Z838" s="352"/>
      <c r="AA838" s="352"/>
      <c r="AB838" s="353"/>
      <c r="AC838" s="363" t="s">
        <v>80</v>
      </c>
      <c r="AD838" s="371"/>
      <c r="AE838" s="371"/>
      <c r="AF838" s="371"/>
      <c r="AG838" s="371"/>
      <c r="AH838" s="372" t="s">
        <v>575</v>
      </c>
      <c r="AI838" s="373"/>
      <c r="AJ838" s="373"/>
      <c r="AK838" s="373"/>
      <c r="AL838" s="357" t="s">
        <v>575</v>
      </c>
      <c r="AM838" s="358"/>
      <c r="AN838" s="358"/>
      <c r="AO838" s="359"/>
      <c r="AP838" s="360" t="s">
        <v>575</v>
      </c>
      <c r="AQ838" s="360"/>
      <c r="AR838" s="360"/>
      <c r="AS838" s="360"/>
      <c r="AT838" s="360"/>
      <c r="AU838" s="360"/>
      <c r="AV838" s="360"/>
      <c r="AW838" s="360"/>
      <c r="AX838" s="360"/>
    </row>
    <row r="839" spans="1:50" ht="30" customHeight="1" x14ac:dyDescent="0.15">
      <c r="A839" s="376">
        <v>2</v>
      </c>
      <c r="B839" s="376">
        <v>1</v>
      </c>
      <c r="C839" s="347" t="s">
        <v>585</v>
      </c>
      <c r="D839" s="347"/>
      <c r="E839" s="347"/>
      <c r="F839" s="347"/>
      <c r="G839" s="347"/>
      <c r="H839" s="347"/>
      <c r="I839" s="347"/>
      <c r="J839" s="348" t="s">
        <v>575</v>
      </c>
      <c r="K839" s="349"/>
      <c r="L839" s="349"/>
      <c r="M839" s="349"/>
      <c r="N839" s="349"/>
      <c r="O839" s="349"/>
      <c r="P839" s="350" t="s">
        <v>594</v>
      </c>
      <c r="Q839" s="350"/>
      <c r="R839" s="350"/>
      <c r="S839" s="350"/>
      <c r="T839" s="350"/>
      <c r="U839" s="350"/>
      <c r="V839" s="350"/>
      <c r="W839" s="350"/>
      <c r="X839" s="350"/>
      <c r="Y839" s="351">
        <v>0.7</v>
      </c>
      <c r="Z839" s="352"/>
      <c r="AA839" s="352"/>
      <c r="AB839" s="353"/>
      <c r="AC839" s="363" t="s">
        <v>80</v>
      </c>
      <c r="AD839" s="363"/>
      <c r="AE839" s="363"/>
      <c r="AF839" s="363"/>
      <c r="AG839" s="363"/>
      <c r="AH839" s="372" t="s">
        <v>575</v>
      </c>
      <c r="AI839" s="373"/>
      <c r="AJ839" s="373"/>
      <c r="AK839" s="373"/>
      <c r="AL839" s="357" t="s">
        <v>575</v>
      </c>
      <c r="AM839" s="358"/>
      <c r="AN839" s="358"/>
      <c r="AO839" s="359"/>
      <c r="AP839" s="360" t="s">
        <v>575</v>
      </c>
      <c r="AQ839" s="360"/>
      <c r="AR839" s="360"/>
      <c r="AS839" s="360"/>
      <c r="AT839" s="360"/>
      <c r="AU839" s="360"/>
      <c r="AV839" s="360"/>
      <c r="AW839" s="360"/>
      <c r="AX839" s="360"/>
    </row>
    <row r="840" spans="1:50" ht="30" customHeight="1" x14ac:dyDescent="0.15">
      <c r="A840" s="376">
        <v>3</v>
      </c>
      <c r="B840" s="376">
        <v>1</v>
      </c>
      <c r="C840" s="361" t="s">
        <v>586</v>
      </c>
      <c r="D840" s="347"/>
      <c r="E840" s="347"/>
      <c r="F840" s="347"/>
      <c r="G840" s="347"/>
      <c r="H840" s="347"/>
      <c r="I840" s="347"/>
      <c r="J840" s="348" t="s">
        <v>575</v>
      </c>
      <c r="K840" s="349"/>
      <c r="L840" s="349"/>
      <c r="M840" s="349"/>
      <c r="N840" s="349"/>
      <c r="O840" s="349"/>
      <c r="P840" s="362" t="s">
        <v>575</v>
      </c>
      <c r="Q840" s="350"/>
      <c r="R840" s="350"/>
      <c r="S840" s="350"/>
      <c r="T840" s="350"/>
      <c r="U840" s="350"/>
      <c r="V840" s="350"/>
      <c r="W840" s="350"/>
      <c r="X840" s="350"/>
      <c r="Y840" s="351">
        <v>0.7</v>
      </c>
      <c r="Z840" s="352"/>
      <c r="AA840" s="352"/>
      <c r="AB840" s="353"/>
      <c r="AC840" s="363" t="s">
        <v>80</v>
      </c>
      <c r="AD840" s="363"/>
      <c r="AE840" s="363"/>
      <c r="AF840" s="363"/>
      <c r="AG840" s="363"/>
      <c r="AH840" s="355" t="s">
        <v>575</v>
      </c>
      <c r="AI840" s="356"/>
      <c r="AJ840" s="356"/>
      <c r="AK840" s="356"/>
      <c r="AL840" s="357" t="s">
        <v>575</v>
      </c>
      <c r="AM840" s="358"/>
      <c r="AN840" s="358"/>
      <c r="AO840" s="359"/>
      <c r="AP840" s="360" t="s">
        <v>575</v>
      </c>
      <c r="AQ840" s="360"/>
      <c r="AR840" s="360"/>
      <c r="AS840" s="360"/>
      <c r="AT840" s="360"/>
      <c r="AU840" s="360"/>
      <c r="AV840" s="360"/>
      <c r="AW840" s="360"/>
      <c r="AX840" s="360"/>
    </row>
    <row r="841" spans="1:50" ht="30" customHeight="1" x14ac:dyDescent="0.15">
      <c r="A841" s="376">
        <v>4</v>
      </c>
      <c r="B841" s="376">
        <v>1</v>
      </c>
      <c r="C841" s="361" t="s">
        <v>587</v>
      </c>
      <c r="D841" s="347"/>
      <c r="E841" s="347"/>
      <c r="F841" s="347"/>
      <c r="G841" s="347"/>
      <c r="H841" s="347"/>
      <c r="I841" s="347"/>
      <c r="J841" s="348" t="s">
        <v>575</v>
      </c>
      <c r="K841" s="349"/>
      <c r="L841" s="349"/>
      <c r="M841" s="349"/>
      <c r="N841" s="349"/>
      <c r="O841" s="349"/>
      <c r="P841" s="362" t="s">
        <v>575</v>
      </c>
      <c r="Q841" s="350"/>
      <c r="R841" s="350"/>
      <c r="S841" s="350"/>
      <c r="T841" s="350"/>
      <c r="U841" s="350"/>
      <c r="V841" s="350"/>
      <c r="W841" s="350"/>
      <c r="X841" s="350"/>
      <c r="Y841" s="351">
        <v>0.7</v>
      </c>
      <c r="Z841" s="352"/>
      <c r="AA841" s="352"/>
      <c r="AB841" s="353"/>
      <c r="AC841" s="363" t="s">
        <v>80</v>
      </c>
      <c r="AD841" s="363"/>
      <c r="AE841" s="363"/>
      <c r="AF841" s="363"/>
      <c r="AG841" s="363"/>
      <c r="AH841" s="355" t="s">
        <v>575</v>
      </c>
      <c r="AI841" s="356"/>
      <c r="AJ841" s="356"/>
      <c r="AK841" s="356"/>
      <c r="AL841" s="357" t="s">
        <v>575</v>
      </c>
      <c r="AM841" s="358"/>
      <c r="AN841" s="358"/>
      <c r="AO841" s="359"/>
      <c r="AP841" s="360" t="s">
        <v>575</v>
      </c>
      <c r="AQ841" s="360"/>
      <c r="AR841" s="360"/>
      <c r="AS841" s="360"/>
      <c r="AT841" s="360"/>
      <c r="AU841" s="360"/>
      <c r="AV841" s="360"/>
      <c r="AW841" s="360"/>
      <c r="AX841" s="360"/>
    </row>
    <row r="842" spans="1:50" ht="30" customHeight="1" x14ac:dyDescent="0.15">
      <c r="A842" s="376">
        <v>5</v>
      </c>
      <c r="B842" s="376">
        <v>1</v>
      </c>
      <c r="C842" s="347" t="s">
        <v>588</v>
      </c>
      <c r="D842" s="347"/>
      <c r="E842" s="347"/>
      <c r="F842" s="347"/>
      <c r="G842" s="347"/>
      <c r="H842" s="347"/>
      <c r="I842" s="347"/>
      <c r="J842" s="348" t="s">
        <v>575</v>
      </c>
      <c r="K842" s="349"/>
      <c r="L842" s="349"/>
      <c r="M842" s="349"/>
      <c r="N842" s="349"/>
      <c r="O842" s="349"/>
      <c r="P842" s="350" t="s">
        <v>575</v>
      </c>
      <c r="Q842" s="350"/>
      <c r="R842" s="350"/>
      <c r="S842" s="350"/>
      <c r="T842" s="350"/>
      <c r="U842" s="350"/>
      <c r="V842" s="350"/>
      <c r="W842" s="350"/>
      <c r="X842" s="350"/>
      <c r="Y842" s="351">
        <v>0.7</v>
      </c>
      <c r="Z842" s="352"/>
      <c r="AA842" s="352"/>
      <c r="AB842" s="353"/>
      <c r="AC842" s="354" t="s">
        <v>80</v>
      </c>
      <c r="AD842" s="354"/>
      <c r="AE842" s="354"/>
      <c r="AF842" s="354"/>
      <c r="AG842" s="354"/>
      <c r="AH842" s="355" t="s">
        <v>575</v>
      </c>
      <c r="AI842" s="356"/>
      <c r="AJ842" s="356"/>
      <c r="AK842" s="356"/>
      <c r="AL842" s="357" t="s">
        <v>575</v>
      </c>
      <c r="AM842" s="358"/>
      <c r="AN842" s="358"/>
      <c r="AO842" s="359"/>
      <c r="AP842" s="360" t="s">
        <v>575</v>
      </c>
      <c r="AQ842" s="360"/>
      <c r="AR842" s="360"/>
      <c r="AS842" s="360"/>
      <c r="AT842" s="360"/>
      <c r="AU842" s="360"/>
      <c r="AV842" s="360"/>
      <c r="AW842" s="360"/>
      <c r="AX842" s="360"/>
    </row>
    <row r="843" spans="1:50" ht="30" customHeight="1" x14ac:dyDescent="0.15">
      <c r="A843" s="376">
        <v>6</v>
      </c>
      <c r="B843" s="376">
        <v>1</v>
      </c>
      <c r="C843" s="347" t="s">
        <v>589</v>
      </c>
      <c r="D843" s="347"/>
      <c r="E843" s="347"/>
      <c r="F843" s="347"/>
      <c r="G843" s="347"/>
      <c r="H843" s="347"/>
      <c r="I843" s="347"/>
      <c r="J843" s="348" t="s">
        <v>575</v>
      </c>
      <c r="K843" s="349"/>
      <c r="L843" s="349"/>
      <c r="M843" s="349"/>
      <c r="N843" s="349"/>
      <c r="O843" s="349"/>
      <c r="P843" s="350" t="s">
        <v>575</v>
      </c>
      <c r="Q843" s="350"/>
      <c r="R843" s="350"/>
      <c r="S843" s="350"/>
      <c r="T843" s="350"/>
      <c r="U843" s="350"/>
      <c r="V843" s="350"/>
      <c r="W843" s="350"/>
      <c r="X843" s="350"/>
      <c r="Y843" s="351">
        <v>0.7</v>
      </c>
      <c r="Z843" s="352"/>
      <c r="AA843" s="352"/>
      <c r="AB843" s="353"/>
      <c r="AC843" s="354" t="s">
        <v>80</v>
      </c>
      <c r="AD843" s="354"/>
      <c r="AE843" s="354"/>
      <c r="AF843" s="354"/>
      <c r="AG843" s="354"/>
      <c r="AH843" s="355" t="s">
        <v>575</v>
      </c>
      <c r="AI843" s="356"/>
      <c r="AJ843" s="356"/>
      <c r="AK843" s="356"/>
      <c r="AL843" s="357" t="s">
        <v>575</v>
      </c>
      <c r="AM843" s="358"/>
      <c r="AN843" s="358"/>
      <c r="AO843" s="359"/>
      <c r="AP843" s="360" t="s">
        <v>575</v>
      </c>
      <c r="AQ843" s="360"/>
      <c r="AR843" s="360"/>
      <c r="AS843" s="360"/>
      <c r="AT843" s="360"/>
      <c r="AU843" s="360"/>
      <c r="AV843" s="360"/>
      <c r="AW843" s="360"/>
      <c r="AX843" s="360"/>
    </row>
    <row r="844" spans="1:50" ht="30" customHeight="1" x14ac:dyDescent="0.15">
      <c r="A844" s="376">
        <v>7</v>
      </c>
      <c r="B844" s="376">
        <v>1</v>
      </c>
      <c r="C844" s="347" t="s">
        <v>590</v>
      </c>
      <c r="D844" s="347"/>
      <c r="E844" s="347"/>
      <c r="F844" s="347"/>
      <c r="G844" s="347"/>
      <c r="H844" s="347"/>
      <c r="I844" s="347"/>
      <c r="J844" s="348" t="s">
        <v>575</v>
      </c>
      <c r="K844" s="349"/>
      <c r="L844" s="349"/>
      <c r="M844" s="349"/>
      <c r="N844" s="349"/>
      <c r="O844" s="349"/>
      <c r="P844" s="350" t="s">
        <v>575</v>
      </c>
      <c r="Q844" s="350"/>
      <c r="R844" s="350"/>
      <c r="S844" s="350"/>
      <c r="T844" s="350"/>
      <c r="U844" s="350"/>
      <c r="V844" s="350"/>
      <c r="W844" s="350"/>
      <c r="X844" s="350"/>
      <c r="Y844" s="351">
        <v>0.7</v>
      </c>
      <c r="Z844" s="352"/>
      <c r="AA844" s="352"/>
      <c r="AB844" s="353"/>
      <c r="AC844" s="354" t="s">
        <v>80</v>
      </c>
      <c r="AD844" s="354"/>
      <c r="AE844" s="354"/>
      <c r="AF844" s="354"/>
      <c r="AG844" s="354"/>
      <c r="AH844" s="355" t="s">
        <v>575</v>
      </c>
      <c r="AI844" s="356"/>
      <c r="AJ844" s="356"/>
      <c r="AK844" s="356"/>
      <c r="AL844" s="357" t="s">
        <v>575</v>
      </c>
      <c r="AM844" s="358"/>
      <c r="AN844" s="358"/>
      <c r="AO844" s="359"/>
      <c r="AP844" s="360" t="s">
        <v>575</v>
      </c>
      <c r="AQ844" s="360"/>
      <c r="AR844" s="360"/>
      <c r="AS844" s="360"/>
      <c r="AT844" s="360"/>
      <c r="AU844" s="360"/>
      <c r="AV844" s="360"/>
      <c r="AW844" s="360"/>
      <c r="AX844" s="360"/>
    </row>
    <row r="845" spans="1:50" ht="30" customHeight="1" x14ac:dyDescent="0.15">
      <c r="A845" s="376">
        <v>8</v>
      </c>
      <c r="B845" s="376">
        <v>1</v>
      </c>
      <c r="C845" s="347" t="s">
        <v>591</v>
      </c>
      <c r="D845" s="347"/>
      <c r="E845" s="347"/>
      <c r="F845" s="347"/>
      <c r="G845" s="347"/>
      <c r="H845" s="347"/>
      <c r="I845" s="347"/>
      <c r="J845" s="348" t="s">
        <v>575</v>
      </c>
      <c r="K845" s="349"/>
      <c r="L845" s="349"/>
      <c r="M845" s="349"/>
      <c r="N845" s="349"/>
      <c r="O845" s="349"/>
      <c r="P845" s="350" t="s">
        <v>575</v>
      </c>
      <c r="Q845" s="350"/>
      <c r="R845" s="350"/>
      <c r="S845" s="350"/>
      <c r="T845" s="350"/>
      <c r="U845" s="350"/>
      <c r="V845" s="350"/>
      <c r="W845" s="350"/>
      <c r="X845" s="350"/>
      <c r="Y845" s="351">
        <v>0.7</v>
      </c>
      <c r="Z845" s="352"/>
      <c r="AA845" s="352"/>
      <c r="AB845" s="353"/>
      <c r="AC845" s="354" t="s">
        <v>80</v>
      </c>
      <c r="AD845" s="354"/>
      <c r="AE845" s="354"/>
      <c r="AF845" s="354"/>
      <c r="AG845" s="354"/>
      <c r="AH845" s="355" t="s">
        <v>575</v>
      </c>
      <c r="AI845" s="356"/>
      <c r="AJ845" s="356"/>
      <c r="AK845" s="356"/>
      <c r="AL845" s="357" t="s">
        <v>575</v>
      </c>
      <c r="AM845" s="358"/>
      <c r="AN845" s="358"/>
      <c r="AO845" s="359"/>
      <c r="AP845" s="360" t="s">
        <v>575</v>
      </c>
      <c r="AQ845" s="360"/>
      <c r="AR845" s="360"/>
      <c r="AS845" s="360"/>
      <c r="AT845" s="360"/>
      <c r="AU845" s="360"/>
      <c r="AV845" s="360"/>
      <c r="AW845" s="360"/>
      <c r="AX845" s="360"/>
    </row>
    <row r="846" spans="1:50" ht="30" customHeight="1" x14ac:dyDescent="0.15">
      <c r="A846" s="376">
        <v>9</v>
      </c>
      <c r="B846" s="376">
        <v>1</v>
      </c>
      <c r="C846" s="347" t="s">
        <v>592</v>
      </c>
      <c r="D846" s="347"/>
      <c r="E846" s="347"/>
      <c r="F846" s="347"/>
      <c r="G846" s="347"/>
      <c r="H846" s="347"/>
      <c r="I846" s="347"/>
      <c r="J846" s="348" t="s">
        <v>575</v>
      </c>
      <c r="K846" s="349"/>
      <c r="L846" s="349"/>
      <c r="M846" s="349"/>
      <c r="N846" s="349"/>
      <c r="O846" s="349"/>
      <c r="P846" s="350" t="s">
        <v>575</v>
      </c>
      <c r="Q846" s="350"/>
      <c r="R846" s="350"/>
      <c r="S846" s="350"/>
      <c r="T846" s="350"/>
      <c r="U846" s="350"/>
      <c r="V846" s="350"/>
      <c r="W846" s="350"/>
      <c r="X846" s="350"/>
      <c r="Y846" s="351">
        <v>0.7</v>
      </c>
      <c r="Z846" s="352"/>
      <c r="AA846" s="352"/>
      <c r="AB846" s="353"/>
      <c r="AC846" s="354" t="s">
        <v>80</v>
      </c>
      <c r="AD846" s="354"/>
      <c r="AE846" s="354"/>
      <c r="AF846" s="354"/>
      <c r="AG846" s="354"/>
      <c r="AH846" s="355" t="s">
        <v>575</v>
      </c>
      <c r="AI846" s="356"/>
      <c r="AJ846" s="356"/>
      <c r="AK846" s="356"/>
      <c r="AL846" s="357" t="s">
        <v>575</v>
      </c>
      <c r="AM846" s="358"/>
      <c r="AN846" s="358"/>
      <c r="AO846" s="359"/>
      <c r="AP846" s="360" t="s">
        <v>575</v>
      </c>
      <c r="AQ846" s="360"/>
      <c r="AR846" s="360"/>
      <c r="AS846" s="360"/>
      <c r="AT846" s="360"/>
      <c r="AU846" s="360"/>
      <c r="AV846" s="360"/>
      <c r="AW846" s="360"/>
      <c r="AX846" s="360"/>
    </row>
    <row r="847" spans="1:50" ht="30" customHeight="1" x14ac:dyDescent="0.15">
      <c r="A847" s="376">
        <v>10</v>
      </c>
      <c r="B847" s="376">
        <v>1</v>
      </c>
      <c r="C847" s="347" t="s">
        <v>593</v>
      </c>
      <c r="D847" s="347"/>
      <c r="E847" s="347"/>
      <c r="F847" s="347"/>
      <c r="G847" s="347"/>
      <c r="H847" s="347"/>
      <c r="I847" s="347"/>
      <c r="J847" s="348" t="s">
        <v>575</v>
      </c>
      <c r="K847" s="349"/>
      <c r="L847" s="349"/>
      <c r="M847" s="349"/>
      <c r="N847" s="349"/>
      <c r="O847" s="349"/>
      <c r="P847" s="350" t="s">
        <v>575</v>
      </c>
      <c r="Q847" s="350"/>
      <c r="R847" s="350"/>
      <c r="S847" s="350"/>
      <c r="T847" s="350"/>
      <c r="U847" s="350"/>
      <c r="V847" s="350"/>
      <c r="W847" s="350"/>
      <c r="X847" s="350"/>
      <c r="Y847" s="351">
        <v>0.7</v>
      </c>
      <c r="Z847" s="352"/>
      <c r="AA847" s="352"/>
      <c r="AB847" s="353"/>
      <c r="AC847" s="354" t="s">
        <v>80</v>
      </c>
      <c r="AD847" s="354"/>
      <c r="AE847" s="354"/>
      <c r="AF847" s="354"/>
      <c r="AG847" s="354"/>
      <c r="AH847" s="355" t="s">
        <v>575</v>
      </c>
      <c r="AI847" s="356"/>
      <c r="AJ847" s="356"/>
      <c r="AK847" s="356"/>
      <c r="AL847" s="357" t="s">
        <v>575</v>
      </c>
      <c r="AM847" s="358"/>
      <c r="AN847" s="358"/>
      <c r="AO847" s="359"/>
      <c r="AP847" s="360" t="s">
        <v>575</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t="s">
        <v>575</v>
      </c>
      <c r="F1103" s="375"/>
      <c r="G1103" s="375"/>
      <c r="H1103" s="375"/>
      <c r="I1103" s="375"/>
      <c r="J1103" s="348" t="s">
        <v>575</v>
      </c>
      <c r="K1103" s="349"/>
      <c r="L1103" s="349"/>
      <c r="M1103" s="349"/>
      <c r="N1103" s="349"/>
      <c r="O1103" s="349"/>
      <c r="P1103" s="350" t="s">
        <v>575</v>
      </c>
      <c r="Q1103" s="350"/>
      <c r="R1103" s="350"/>
      <c r="S1103" s="350"/>
      <c r="T1103" s="350"/>
      <c r="U1103" s="350"/>
      <c r="V1103" s="350"/>
      <c r="W1103" s="350"/>
      <c r="X1103" s="350"/>
      <c r="Y1103" s="351" t="s">
        <v>575</v>
      </c>
      <c r="Z1103" s="352"/>
      <c r="AA1103" s="352"/>
      <c r="AB1103" s="353"/>
      <c r="AC1103" s="354"/>
      <c r="AD1103" s="354"/>
      <c r="AE1103" s="354"/>
      <c r="AF1103" s="354"/>
      <c r="AG1103" s="354"/>
      <c r="AH1103" s="355" t="s">
        <v>575</v>
      </c>
      <c r="AI1103" s="356"/>
      <c r="AJ1103" s="356"/>
      <c r="AK1103" s="356"/>
      <c r="AL1103" s="357" t="s">
        <v>575</v>
      </c>
      <c r="AM1103" s="358"/>
      <c r="AN1103" s="358"/>
      <c r="AO1103" s="359"/>
      <c r="AP1103" s="360" t="s">
        <v>575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3">
    <cfRule type="expression" dxfId="2793" priority="13881">
      <formula>IF(RIGHT(TEXT(Y783,"0.#"),1)=".",FALSE,TRUE)</formula>
    </cfRule>
    <cfRule type="expression" dxfId="2792" priority="13882">
      <formula>IF(RIGHT(TEXT(Y783,"0.#"),1)=".",TRUE,FALSE)</formula>
    </cfRule>
  </conditionalFormatting>
  <conditionalFormatting sqref="Y792">
    <cfRule type="expression" dxfId="2791" priority="13877">
      <formula>IF(RIGHT(TEXT(Y792,"0.#"),1)=".",FALSE,TRUE)</formula>
    </cfRule>
    <cfRule type="expression" dxfId="2790" priority="13878">
      <formula>IF(RIGHT(TEXT(Y792,"0.#"),1)=".",TRUE,FALSE)</formula>
    </cfRule>
  </conditionalFormatting>
  <conditionalFormatting sqref="Y823:Y830 Y821 Y810:Y817 Y808 Y797:Y804 Y795">
    <cfRule type="expression" dxfId="2789" priority="13659">
      <formula>IF(RIGHT(TEXT(Y795,"0.#"),1)=".",FALSE,TRUE)</formula>
    </cfRule>
    <cfRule type="expression" dxfId="2788" priority="13660">
      <formula>IF(RIGHT(TEXT(Y795,"0.#"),1)=".",TRUE,FALSE)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4:Y791 Y782">
    <cfRule type="expression" dxfId="2781" priority="13683">
      <formula>IF(RIGHT(TEXT(Y782,"0.#"),1)=".",FALSE,TRUE)</formula>
    </cfRule>
    <cfRule type="expression" dxfId="2780" priority="13684">
      <formula>IF(RIGHT(TEXT(Y782,"0.#"),1)=".",TRUE,FALSE)</formula>
    </cfRule>
  </conditionalFormatting>
  <conditionalFormatting sqref="AU783">
    <cfRule type="expression" dxfId="2779" priority="13681">
      <formula>IF(RIGHT(TEXT(AU783,"0.#"),1)=".",FALSE,TRUE)</formula>
    </cfRule>
    <cfRule type="expression" dxfId="2778" priority="13682">
      <formula>IF(RIGHT(TEXT(AU783,"0.#"),1)=".",TRUE,FALSE)</formula>
    </cfRule>
  </conditionalFormatting>
  <conditionalFormatting sqref="AU792">
    <cfRule type="expression" dxfId="2777" priority="13679">
      <formula>IF(RIGHT(TEXT(AU792,"0.#"),1)=".",FALSE,TRUE)</formula>
    </cfRule>
    <cfRule type="expression" dxfId="2776" priority="13680">
      <formula>IF(RIGHT(TEXT(AU792,"0.#"),1)=".",TRUE,FALSE)</formula>
    </cfRule>
  </conditionalFormatting>
  <conditionalFormatting sqref="AU784:AU791 AU782">
    <cfRule type="expression" dxfId="2775" priority="13677">
      <formula>IF(RIGHT(TEXT(AU782,"0.#"),1)=".",FALSE,TRUE)</formula>
    </cfRule>
    <cfRule type="expression" dxfId="2774" priority="13678">
      <formula>IF(RIGHT(TEXT(AU782,"0.#"),1)=".",TRUE,FALSE)</formula>
    </cfRule>
  </conditionalFormatting>
  <conditionalFormatting sqref="Y822 Y809 Y796">
    <cfRule type="expression" dxfId="2773" priority="13663">
      <formula>IF(RIGHT(TEXT(Y796,"0.#"),1)=".",FALSE,TRUE)</formula>
    </cfRule>
    <cfRule type="expression" dxfId="2772" priority="13664">
      <formula>IF(RIGHT(TEXT(Y796,"0.#"),1)=".",TRUE,FALSE)</formula>
    </cfRule>
  </conditionalFormatting>
  <conditionalFormatting sqref="Y831 Y818 Y805">
    <cfRule type="expression" dxfId="2771" priority="13661">
      <formula>IF(RIGHT(TEXT(Y805,"0.#"),1)=".",FALSE,TRUE)</formula>
    </cfRule>
    <cfRule type="expression" dxfId="2770" priority="13662">
      <formula>IF(RIGHT(TEXT(Y805,"0.#"),1)=".",TRUE,FALSE)</formula>
    </cfRule>
  </conditionalFormatting>
  <conditionalFormatting sqref="AU822 AU809 AU796">
    <cfRule type="expression" dxfId="2769" priority="13657">
      <formula>IF(RIGHT(TEXT(AU796,"0.#"),1)=".",FALSE,TRUE)</formula>
    </cfRule>
    <cfRule type="expression" dxfId="2768" priority="13658">
      <formula>IF(RIGHT(TEXT(AU796,"0.#"),1)=".",TRUE,FALSE)</formula>
    </cfRule>
  </conditionalFormatting>
  <conditionalFormatting sqref="AU831 AU818 AU805">
    <cfRule type="expression" dxfId="2767" priority="13655">
      <formula>IF(RIGHT(TEXT(AU805,"0.#"),1)=".",FALSE,TRUE)</formula>
    </cfRule>
    <cfRule type="expression" dxfId="2766" priority="13656">
      <formula>IF(RIGHT(TEXT(AU805,"0.#"),1)=".",TRUE,FALSE)</formula>
    </cfRule>
  </conditionalFormatting>
  <conditionalFormatting sqref="AU823:AU830 AU821 AU810:AU817 AU808 AU797:AU804 AU795">
    <cfRule type="expression" dxfId="2765" priority="13653">
      <formula>IF(RIGHT(TEXT(AU795,"0.#"),1)=".",FALSE,TRUE)</formula>
    </cfRule>
    <cfRule type="expression" dxfId="2764" priority="13654">
      <formula>IF(RIGHT(TEXT(AU795,"0.#"),1)=".",TRUE,FALSE)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40:AO867">
    <cfRule type="expression" dxfId="2501" priority="6631">
      <formula>IF(AND(AL840&gt;=0, RIGHT(TEXT(AL840,"0.#"),1)&lt;&gt;"."),TRUE,FALSE)</formula>
    </cfRule>
    <cfRule type="expression" dxfId="2500" priority="6632">
      <formula>IF(AND(AL840&gt;=0, RIGHT(TEXT(AL840,"0.#"),1)="."),TRUE,FALSE)</formula>
    </cfRule>
    <cfRule type="expression" dxfId="2499" priority="6633">
      <formula>IF(AND(AL840&lt;0, RIGHT(TEXT(AL840,"0.#"),1)&lt;&gt;"."),TRUE,FALSE)</formula>
    </cfRule>
    <cfRule type="expression" dxfId="2498" priority="6634">
      <formula>IF(AND(AL840&lt;0, RIGHT(TEXT(AL840,"0.#"),1)="."),TRUE,FALSE)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40:Y867">
    <cfRule type="expression" dxfId="2427" priority="2959">
      <formula>IF(RIGHT(TEXT(Y840,"0.#"),1)=".",FALSE,TRUE)</formula>
    </cfRule>
    <cfRule type="expression" dxfId="2426" priority="2960">
      <formula>IF(RIGHT(TEXT(Y840,"0.#"),1)=".",TRUE,FALSE)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3:AO1132">
    <cfRule type="expression" dxfId="2397" priority="2865">
      <formula>IF(AND(AL1103&gt;=0, RIGHT(TEXT(AL1103,"0.#"),1)&lt;&gt;"."),TRUE,FALSE)</formula>
    </cfRule>
    <cfRule type="expression" dxfId="2396" priority="2866">
      <formula>IF(AND(AL1103&gt;=0, RIGHT(TEXT(AL1103,"0.#"),1)="."),TRUE,FALSE)</formula>
    </cfRule>
    <cfRule type="expression" dxfId="2395" priority="2867">
      <formula>IF(AND(AL1103&lt;0, RIGHT(TEXT(AL1103,"0.#"),1)&lt;&gt;"."),TRUE,FALSE)</formula>
    </cfRule>
    <cfRule type="expression" dxfId="2394" priority="2868">
      <formula>IF(AND(AL1103&lt;0, RIGHT(TEXT(AL1103,"0.#"),1)="."),TRUE,FALSE)</formula>
    </cfRule>
  </conditionalFormatting>
  <conditionalFormatting sqref="Y1103:Y1132">
    <cfRule type="expression" dxfId="2393" priority="2863">
      <formula>IF(RIGHT(TEXT(Y1103,"0.#"),1)=".",FALSE,TRUE)</formula>
    </cfRule>
    <cfRule type="expression" dxfId="2392" priority="2864">
      <formula>IF(RIGHT(TEXT(Y1103,"0.#"),1)=".",TRUE,FALSE)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8:AO839">
    <cfRule type="expression" dxfId="2383" priority="2817">
      <formula>IF(AND(AL838&gt;=0, RIGHT(TEXT(AL838,"0.#"),1)&lt;&gt;"."),TRUE,FALSE)</formula>
    </cfRule>
    <cfRule type="expression" dxfId="2382" priority="2818">
      <formula>IF(AND(AL838&gt;=0, RIGHT(TEXT(AL838,"0.#"),1)="."),TRUE,FALSE)</formula>
    </cfRule>
    <cfRule type="expression" dxfId="2381" priority="2819">
      <formula>IF(AND(AL838&lt;0, RIGHT(TEXT(AL838,"0.#"),1)&lt;&gt;"."),TRUE,FALSE)</formula>
    </cfRule>
    <cfRule type="expression" dxfId="2380" priority="2820">
      <formula>IF(AND(AL838&lt;0, RIGHT(TEXT(AL838,"0.#"),1)="."),TRUE,FALSE)</formula>
    </cfRule>
  </conditionalFormatting>
  <conditionalFormatting sqref="Y838:Y839">
    <cfRule type="expression" dxfId="2379" priority="2815">
      <formula>IF(RIGHT(TEXT(Y838,"0.#"),1)=".",FALSE,TRUE)</formula>
    </cfRule>
    <cfRule type="expression" dxfId="2378" priority="2816">
      <formula>IF(RIGHT(TEXT(Y838,"0.#"),1)=".",TRUE,FALSE)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3:Y900">
    <cfRule type="expression" dxfId="2061" priority="2075">
      <formula>IF(RIGHT(TEXT(Y873,"0.#"),1)=".",FALSE,TRUE)</formula>
    </cfRule>
    <cfRule type="expression" dxfId="2060" priority="2076">
      <formula>IF(RIGHT(TEXT(Y873,"0.#"),1)=".",TRUE,FALSE)</formula>
    </cfRule>
  </conditionalFormatting>
  <conditionalFormatting sqref="Y871:Y872">
    <cfRule type="expression" dxfId="2059" priority="2069">
      <formula>IF(RIGHT(TEXT(Y871,"0.#"),1)=".",FALSE,TRUE)</formula>
    </cfRule>
    <cfRule type="expression" dxfId="2058" priority="2070">
      <formula>IF(RIGHT(TEXT(Y871,"0.#"),1)=".",TRUE,FALSE)</formula>
    </cfRule>
  </conditionalFormatting>
  <conditionalFormatting sqref="Y906:Y933">
    <cfRule type="expression" dxfId="2057" priority="2063">
      <formula>IF(RIGHT(TEXT(Y906,"0.#"),1)=".",FALSE,TRUE)</formula>
    </cfRule>
    <cfRule type="expression" dxfId="2056" priority="2064">
      <formula>IF(RIGHT(TEXT(Y906,"0.#"),1)=".",TRUE,FALSE)</formula>
    </cfRule>
  </conditionalFormatting>
  <conditionalFormatting sqref="Y904:Y905">
    <cfRule type="expression" dxfId="2055" priority="2057">
      <formula>IF(RIGHT(TEXT(Y904,"0.#"),1)=".",FALSE,TRUE)</formula>
    </cfRule>
    <cfRule type="expression" dxfId="2054" priority="2058">
      <formula>IF(RIGHT(TEXT(Y904,"0.#"),1)=".",TRUE,FALSE)</formula>
    </cfRule>
  </conditionalFormatting>
  <conditionalFormatting sqref="Y939:Y966">
    <cfRule type="expression" dxfId="2053" priority="2051">
      <formula>IF(RIGHT(TEXT(Y939,"0.#"),1)=".",FALSE,TRUE)</formula>
    </cfRule>
    <cfRule type="expression" dxfId="2052" priority="2052">
      <formula>IF(RIGHT(TEXT(Y939,"0.#"),1)=".",TRUE,FALSE)</formula>
    </cfRule>
  </conditionalFormatting>
  <conditionalFormatting sqref="Y937:Y938">
    <cfRule type="expression" dxfId="2051" priority="2045">
      <formula>IF(RIGHT(TEXT(Y937,"0.#"),1)=".",FALSE,TRUE)</formula>
    </cfRule>
    <cfRule type="expression" dxfId="2050" priority="2046">
      <formula>IF(RIGHT(TEXT(Y937,"0.#"),1)=".",TRUE,FALSE)</formula>
    </cfRule>
  </conditionalFormatting>
  <conditionalFormatting sqref="Y972:Y999">
    <cfRule type="expression" dxfId="2049" priority="2039">
      <formula>IF(RIGHT(TEXT(Y972,"0.#"),1)=".",FALSE,TRUE)</formula>
    </cfRule>
    <cfRule type="expression" dxfId="2048" priority="2040">
      <formula>IF(RIGHT(TEXT(Y972,"0.#"),1)=".",TRUE,FALSE)</formula>
    </cfRule>
  </conditionalFormatting>
  <conditionalFormatting sqref="Y970:Y971">
    <cfRule type="expression" dxfId="2047" priority="2033">
      <formula>IF(RIGHT(TEXT(Y970,"0.#"),1)=".",FALSE,TRUE)</formula>
    </cfRule>
    <cfRule type="expression" dxfId="2046" priority="2034">
      <formula>IF(RIGHT(TEXT(Y970,"0.#"),1)=".",TRUE,FALSE)</formula>
    </cfRule>
  </conditionalFormatting>
  <conditionalFormatting sqref="Y1005:Y1032">
    <cfRule type="expression" dxfId="2045" priority="2027">
      <formula>IF(RIGHT(TEXT(Y1005,"0.#"),1)=".",FALSE,TRUE)</formula>
    </cfRule>
    <cfRule type="expression" dxfId="2044" priority="2028">
      <formula>IF(RIGHT(TEXT(Y1005,"0.#"),1)=".",TRUE,FALSE)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3:AO900">
    <cfRule type="expression" dxfId="1963" priority="2077">
      <formula>IF(AND(AL873&gt;=0, RIGHT(TEXT(AL873,"0.#"),1)&lt;&gt;"."),TRUE,FALSE)</formula>
    </cfRule>
    <cfRule type="expression" dxfId="1962" priority="2078">
      <formula>IF(AND(AL873&gt;=0, RIGHT(TEXT(AL873,"0.#"),1)="."),TRUE,FALSE)</formula>
    </cfRule>
    <cfRule type="expression" dxfId="1961" priority="2079">
      <formula>IF(AND(AL873&lt;0, RIGHT(TEXT(AL873,"0.#"),1)&lt;&gt;"."),TRUE,FALSE)</formula>
    </cfRule>
    <cfRule type="expression" dxfId="1960" priority="2080">
      <formula>IF(AND(AL873&lt;0, RIGHT(TEXT(AL873,"0.#"),1)="."),TRUE,FALSE)</formula>
    </cfRule>
  </conditionalFormatting>
  <conditionalFormatting sqref="AL871:AO872">
    <cfRule type="expression" dxfId="1959" priority="2071">
      <formula>IF(AND(AL871&gt;=0, RIGHT(TEXT(AL871,"0.#"),1)&lt;&gt;"."),TRUE,FALSE)</formula>
    </cfRule>
    <cfRule type="expression" dxfId="1958" priority="2072">
      <formula>IF(AND(AL871&gt;=0, RIGHT(TEXT(AL871,"0.#"),1)="."),TRUE,FALSE)</formula>
    </cfRule>
    <cfRule type="expression" dxfId="1957" priority="2073">
      <formula>IF(AND(AL871&lt;0, RIGHT(TEXT(AL871,"0.#"),1)&lt;&gt;"."),TRUE,FALSE)</formula>
    </cfRule>
    <cfRule type="expression" dxfId="1956" priority="2074">
      <formula>IF(AND(AL871&lt;0, RIGHT(TEXT(AL871,"0.#"),1)="."),TRUE,FALSE)</formula>
    </cfRule>
  </conditionalFormatting>
  <conditionalFormatting sqref="AL906:AO933">
    <cfRule type="expression" dxfId="1955" priority="2065">
      <formula>IF(AND(AL906&gt;=0, RIGHT(TEXT(AL906,"0.#"),1)&lt;&gt;"."),TRUE,FALSE)</formula>
    </cfRule>
    <cfRule type="expression" dxfId="1954" priority="2066">
      <formula>IF(AND(AL906&gt;=0, RIGHT(TEXT(AL906,"0.#"),1)="."),TRUE,FALSE)</formula>
    </cfRule>
    <cfRule type="expression" dxfId="1953" priority="2067">
      <formula>IF(AND(AL906&lt;0, RIGHT(TEXT(AL906,"0.#"),1)&lt;&gt;"."),TRUE,FALSE)</formula>
    </cfRule>
    <cfRule type="expression" dxfId="1952" priority="2068">
      <formula>IF(AND(AL906&lt;0, RIGHT(TEXT(AL906,"0.#"),1)="."),TRUE,FALSE)</formula>
    </cfRule>
  </conditionalFormatting>
  <conditionalFormatting sqref="AL904:AO905">
    <cfRule type="expression" dxfId="1951" priority="2059">
      <formula>IF(AND(AL904&gt;=0, RIGHT(TEXT(AL904,"0.#"),1)&lt;&gt;"."),TRUE,FALSE)</formula>
    </cfRule>
    <cfRule type="expression" dxfId="1950" priority="2060">
      <formula>IF(AND(AL904&gt;=0, RIGHT(TEXT(AL904,"0.#"),1)="."),TRUE,FALSE)</formula>
    </cfRule>
    <cfRule type="expression" dxfId="1949" priority="2061">
      <formula>IF(AND(AL904&lt;0, RIGHT(TEXT(AL904,"0.#"),1)&lt;&gt;"."),TRUE,FALSE)</formula>
    </cfRule>
    <cfRule type="expression" dxfId="1948" priority="2062">
      <formula>IF(AND(AL904&lt;0, RIGHT(TEXT(AL904,"0.#"),1)="."),TRUE,FALSE)</formula>
    </cfRule>
  </conditionalFormatting>
  <conditionalFormatting sqref="AL939:AO966">
    <cfRule type="expression" dxfId="1947" priority="2053">
      <formula>IF(AND(AL939&gt;=0, RIGHT(TEXT(AL939,"0.#"),1)&lt;&gt;"."),TRUE,FALSE)</formula>
    </cfRule>
    <cfRule type="expression" dxfId="1946" priority="2054">
      <formula>IF(AND(AL939&gt;=0, RIGHT(TEXT(AL939,"0.#"),1)="."),TRUE,FALSE)</formula>
    </cfRule>
    <cfRule type="expression" dxfId="1945" priority="2055">
      <formula>IF(AND(AL939&lt;0, RIGHT(TEXT(AL939,"0.#"),1)&lt;&gt;"."),TRUE,FALSE)</formula>
    </cfRule>
    <cfRule type="expression" dxfId="1944" priority="2056">
      <formula>IF(AND(AL939&lt;0, RIGHT(TEXT(AL939,"0.#"),1)="."),TRUE,FALSE)</formula>
    </cfRule>
  </conditionalFormatting>
  <conditionalFormatting sqref="AL937:AO938">
    <cfRule type="expression" dxfId="1943" priority="2047">
      <formula>IF(AND(AL937&gt;=0, RIGHT(TEXT(AL937,"0.#"),1)&lt;&gt;"."),TRUE,FALSE)</formula>
    </cfRule>
    <cfRule type="expression" dxfId="1942" priority="2048">
      <formula>IF(AND(AL937&gt;=0, RIGHT(TEXT(AL937,"0.#"),1)="."),TRUE,FALSE)</formula>
    </cfRule>
    <cfRule type="expression" dxfId="1941" priority="2049">
      <formula>IF(AND(AL937&lt;0, RIGHT(TEXT(AL937,"0.#"),1)&lt;&gt;"."),TRUE,FALSE)</formula>
    </cfRule>
    <cfRule type="expression" dxfId="1940" priority="2050">
      <formula>IF(AND(AL937&lt;0, RIGHT(TEXT(AL937,"0.#"),1)="."),TRUE,FALSE)</formula>
    </cfRule>
  </conditionalFormatting>
  <conditionalFormatting sqref="AL972:AO999">
    <cfRule type="expression" dxfId="1939" priority="2041">
      <formula>IF(AND(AL972&gt;=0, RIGHT(TEXT(AL972,"0.#"),1)&lt;&gt;"."),TRUE,FALSE)</formula>
    </cfRule>
    <cfRule type="expression" dxfId="1938" priority="2042">
      <formula>IF(AND(AL972&gt;=0, RIGHT(TEXT(AL972,"0.#"),1)="."),TRUE,FALSE)</formula>
    </cfRule>
    <cfRule type="expression" dxfId="1937" priority="2043">
      <formula>IF(AND(AL972&lt;0, RIGHT(TEXT(AL972,"0.#"),1)&lt;&gt;"."),TRUE,FALSE)</formula>
    </cfRule>
    <cfRule type="expression" dxfId="1936" priority="2044">
      <formula>IF(AND(AL972&lt;0, RIGHT(TEXT(AL972,"0.#"),1)="."),TRUE,FALSE)</formula>
    </cfRule>
  </conditionalFormatting>
  <conditionalFormatting sqref="AL970:AO971">
    <cfRule type="expression" dxfId="1935" priority="2035">
      <formula>IF(AND(AL970&gt;=0, RIGHT(TEXT(AL970,"0.#"),1)&lt;&gt;"."),TRUE,FALSE)</formula>
    </cfRule>
    <cfRule type="expression" dxfId="1934" priority="2036">
      <formula>IF(AND(AL970&gt;=0, RIGHT(TEXT(AL970,"0.#"),1)="."),TRUE,FALSE)</formula>
    </cfRule>
    <cfRule type="expression" dxfId="1933" priority="2037">
      <formula>IF(AND(AL970&lt;0, RIGHT(TEXT(AL970,"0.#"),1)&lt;&gt;"."),TRUE,FALSE)</formula>
    </cfRule>
    <cfRule type="expression" dxfId="1932" priority="2038">
      <formula>IF(AND(AL970&lt;0, RIGHT(TEXT(AL970,"0.#"),1)="."),TRUE,FALSE)</formula>
    </cfRule>
  </conditionalFormatting>
  <conditionalFormatting sqref="AL1005:AO1032">
    <cfRule type="expression" dxfId="1931" priority="2029">
      <formula>IF(AND(AL1005&gt;=0, RIGHT(TEXT(AL1005,"0.#"),1)&lt;&gt;"."),TRUE,FALSE)</formula>
    </cfRule>
    <cfRule type="expression" dxfId="1930" priority="2030">
      <formula>IF(AND(AL1005&gt;=0, RIGHT(TEXT(AL1005,"0.#"),1)="."),TRUE,FALSE)</formula>
    </cfRule>
    <cfRule type="expression" dxfId="1929" priority="2031">
      <formula>IF(AND(AL1005&lt;0, RIGHT(TEXT(AL1005,"0.#"),1)&lt;&gt;"."),TRUE,FALSE)</formula>
    </cfRule>
    <cfRule type="expression" dxfId="1928" priority="2032">
      <formula>IF(AND(AL1005&lt;0, RIGHT(TEXT(AL1005,"0.#"),1)="."),TRUE,FALSE)</formula>
    </cfRule>
  </conditionalFormatting>
  <conditionalFormatting sqref="AL1003:AO1004">
    <cfRule type="expression" dxfId="1927" priority="2023">
      <formula>IF(AND(AL1003&gt;=0, RIGHT(TEXT(AL1003,"0.#"),1)&lt;&gt;"."),TRUE,FALSE)</formula>
    </cfRule>
    <cfRule type="expression" dxfId="1926" priority="2024">
      <formula>IF(AND(AL1003&gt;=0, RIGHT(TEXT(AL1003,"0.#"),1)="."),TRUE,FALSE)</formula>
    </cfRule>
    <cfRule type="expression" dxfId="1925" priority="2025">
      <formula>IF(AND(AL1003&lt;0, RIGHT(TEXT(AL1003,"0.#"),1)&lt;&gt;"."),TRUE,FALSE)</formula>
    </cfRule>
    <cfRule type="expression" dxfId="1924" priority="2026">
      <formula>IF(AND(AL1003&lt;0, RIGHT(TEXT(AL1003,"0.#"),1)="."),TRUE,FALSE)</formula>
    </cfRule>
  </conditionalFormatting>
  <conditionalFormatting sqref="Y1003:Y1004">
    <cfRule type="expression" dxfId="1923" priority="2021">
      <formula>IF(RIGHT(TEXT(Y1003,"0.#"),1)=".",FALSE,TRUE)</formula>
    </cfRule>
    <cfRule type="expression" dxfId="1922" priority="2022">
      <formula>IF(RIGHT(TEXT(Y1003,"0.#"),1)=".",TRUE,FALSE)</formula>
    </cfRule>
  </conditionalFormatting>
  <conditionalFormatting sqref="AL1038:AO1065">
    <cfRule type="expression" dxfId="1921" priority="2017">
      <formula>IF(AND(AL1038&gt;=0, RIGHT(TEXT(AL1038,"0.#"),1)&lt;&gt;"."),TRUE,FALSE)</formula>
    </cfRule>
    <cfRule type="expression" dxfId="1920" priority="2018">
      <formula>IF(AND(AL1038&gt;=0, RIGHT(TEXT(AL1038,"0.#"),1)="."),TRUE,FALSE)</formula>
    </cfRule>
    <cfRule type="expression" dxfId="1919" priority="2019">
      <formula>IF(AND(AL1038&lt;0, RIGHT(TEXT(AL1038,"0.#"),1)&lt;&gt;"."),TRUE,FALSE)</formula>
    </cfRule>
    <cfRule type="expression" dxfId="1918" priority="2020">
      <formula>IF(AND(AL1038&lt;0, RIGHT(TEXT(AL1038,"0.#"),1)="."),TRUE,FALSE)</formula>
    </cfRule>
  </conditionalFormatting>
  <conditionalFormatting sqref="Y1038:Y1065">
    <cfRule type="expression" dxfId="1917" priority="2015">
      <formula>IF(RIGHT(TEXT(Y1038,"0.#"),1)=".",FALSE,TRUE)</formula>
    </cfRule>
    <cfRule type="expression" dxfId="1916" priority="2016">
      <formula>IF(RIGHT(TEXT(Y1038,"0.#"),1)=".",TRUE,FALSE)</formula>
    </cfRule>
  </conditionalFormatting>
  <conditionalFormatting sqref="AL1036:AO1037">
    <cfRule type="expression" dxfId="1915" priority="2011">
      <formula>IF(AND(AL1036&gt;=0, RIGHT(TEXT(AL1036,"0.#"),1)&lt;&gt;"."),TRUE,FALSE)</formula>
    </cfRule>
    <cfRule type="expression" dxfId="1914" priority="2012">
      <formula>IF(AND(AL1036&gt;=0, RIGHT(TEXT(AL1036,"0.#"),1)="."),TRUE,FALSE)</formula>
    </cfRule>
    <cfRule type="expression" dxfId="1913" priority="2013">
      <formula>IF(AND(AL1036&lt;0, RIGHT(TEXT(AL1036,"0.#"),1)&lt;&gt;"."),TRUE,FALSE)</formula>
    </cfRule>
    <cfRule type="expression" dxfId="1912" priority="2014">
      <formula>IF(AND(AL1036&lt;0, RIGHT(TEXT(AL1036,"0.#"),1)="."),TRUE,FALSE)</formula>
    </cfRule>
  </conditionalFormatting>
  <conditionalFormatting sqref="Y1036:Y1037">
    <cfRule type="expression" dxfId="1911" priority="2009">
      <formula>IF(RIGHT(TEXT(Y1036,"0.#"),1)=".",FALSE,TRUE)</formula>
    </cfRule>
    <cfRule type="expression" dxfId="1910" priority="2010">
      <formula>IF(RIGHT(TEXT(Y1036,"0.#"),1)=".",TRUE,FALSE)</formula>
    </cfRule>
  </conditionalFormatting>
  <conditionalFormatting sqref="AL1071:AO1098">
    <cfRule type="expression" dxfId="1909" priority="2005">
      <formula>IF(AND(AL1071&gt;=0, RIGHT(TEXT(AL1071,"0.#"),1)&lt;&gt;"."),TRUE,FALSE)</formula>
    </cfRule>
    <cfRule type="expression" dxfId="1908" priority="2006">
      <formula>IF(AND(AL1071&gt;=0, RIGHT(TEXT(AL1071,"0.#"),1)="."),TRUE,FALSE)</formula>
    </cfRule>
    <cfRule type="expression" dxfId="1907" priority="2007">
      <formula>IF(AND(AL1071&lt;0, RIGHT(TEXT(AL1071,"0.#"),1)&lt;&gt;"."),TRUE,FALSE)</formula>
    </cfRule>
    <cfRule type="expression" dxfId="1906" priority="2008">
      <formula>IF(AND(AL1071&lt;0, RIGHT(TEXT(AL1071,"0.#"),1)="."),TRUE,FALSE)</formula>
    </cfRule>
  </conditionalFormatting>
  <conditionalFormatting sqref="Y1071:Y1098">
    <cfRule type="expression" dxfId="1905" priority="2003">
      <formula>IF(RIGHT(TEXT(Y1071,"0.#"),1)=".",FALSE,TRUE)</formula>
    </cfRule>
    <cfRule type="expression" dxfId="1904" priority="2004">
      <formula>IF(RIGHT(TEXT(Y1071,"0.#"),1)=".",TRUE,FALSE)</formula>
    </cfRule>
  </conditionalFormatting>
  <conditionalFormatting sqref="AL1069:AO1070">
    <cfRule type="expression" dxfId="1903" priority="1999">
      <formula>IF(AND(AL1069&gt;=0, RIGHT(TEXT(AL1069,"0.#"),1)&lt;&gt;"."),TRUE,FALSE)</formula>
    </cfRule>
    <cfRule type="expression" dxfId="1902" priority="2000">
      <formula>IF(AND(AL1069&gt;=0, RIGHT(TEXT(AL1069,"0.#"),1)="."),TRUE,FALSE)</formula>
    </cfRule>
    <cfRule type="expression" dxfId="1901" priority="2001">
      <formula>IF(AND(AL1069&lt;0, RIGHT(TEXT(AL1069,"0.#"),1)&lt;&gt;"."),TRUE,FALSE)</formula>
    </cfRule>
    <cfRule type="expression" dxfId="1900" priority="2002">
      <formula>IF(AND(AL1069&lt;0, RIGHT(TEXT(AL1069,"0.#"),1)="."),TRUE,FALSE)</formula>
    </cfRule>
  </conditionalFormatting>
  <conditionalFormatting sqref="Y1069:Y1070">
    <cfRule type="expression" dxfId="1899" priority="1997">
      <formula>IF(RIGHT(TEXT(Y1069,"0.#"),1)=".",FALSE,TRUE)</formula>
    </cfRule>
    <cfRule type="expression" dxfId="1898" priority="1998">
      <formula>IF(RIGHT(TEXT(Y1069,"0.#"),1)=".",TRUE,FALSE)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U32 AU34">
    <cfRule type="expression" dxfId="705" priority="5">
      <formula>IF(RIGHT(TEXT(AU32,"0.#"),1)=".",FALSE,TRUE)</formula>
    </cfRule>
    <cfRule type="expression" dxfId="704" priority="6">
      <formula>IF(RIGHT(TEXT(AU32,"0.#"),1)=".",TRUE,FALSE)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04" max="49" man="1"/>
    <brk id="7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567</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子ども・若者育成支援、男女共同参画</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子ども・若者育成支援、男女共同参画</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子ども・若者育成支援、男女共同参画</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子ども・若者育成支援、男女共同参画</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子ども・若者育成支援、男女共同参画</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子ども・若者育成支援、男女共同参画</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子ども・若者育成支援、男女共同参画</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子ども・若者育成支援、男女共同参画</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子ども・若者育成支援、男女共同参画</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子ども・若者育成支援、男女共同参画</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子ども・若者育成支援、男女共同参画</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4"/>
      <c r="Z2" s="826"/>
      <c r="AA2" s="827"/>
      <c r="AB2" s="1028" t="s">
        <v>11</v>
      </c>
      <c r="AC2" s="1029"/>
      <c r="AD2" s="1030"/>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5"/>
      <c r="Z3" s="1026"/>
      <c r="AA3" s="1027"/>
      <c r="AB3" s="1031"/>
      <c r="AC3" s="1032"/>
      <c r="AD3" s="103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1"/>
      <c r="I4" s="1001"/>
      <c r="J4" s="1001"/>
      <c r="K4" s="1001"/>
      <c r="L4" s="1001"/>
      <c r="M4" s="1001"/>
      <c r="N4" s="1001"/>
      <c r="O4" s="1002"/>
      <c r="P4" s="104"/>
      <c r="Q4" s="1009"/>
      <c r="R4" s="1009"/>
      <c r="S4" s="1009"/>
      <c r="T4" s="1009"/>
      <c r="U4" s="1009"/>
      <c r="V4" s="1009"/>
      <c r="W4" s="1009"/>
      <c r="X4" s="1010"/>
      <c r="Y4" s="1019" t="s">
        <v>12</v>
      </c>
      <c r="Z4" s="1020"/>
      <c r="AA4" s="1021"/>
      <c r="AB4" s="464"/>
      <c r="AC4" s="1023"/>
      <c r="AD4" s="102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8" t="s">
        <v>54</v>
      </c>
      <c r="Z5" s="1016"/>
      <c r="AA5" s="1017"/>
      <c r="AB5" s="526"/>
      <c r="AC5" s="1022"/>
      <c r="AD5" s="102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182</v>
      </c>
      <c r="AC6" s="1018"/>
      <c r="AD6" s="101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4"/>
      <c r="Z9" s="826"/>
      <c r="AA9" s="827"/>
      <c r="AB9" s="1028" t="s">
        <v>11</v>
      </c>
      <c r="AC9" s="1029"/>
      <c r="AD9" s="1030"/>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5"/>
      <c r="Z10" s="1026"/>
      <c r="AA10" s="1027"/>
      <c r="AB10" s="1031"/>
      <c r="AC10" s="1032"/>
      <c r="AD10" s="103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1"/>
      <c r="I11" s="1001"/>
      <c r="J11" s="1001"/>
      <c r="K11" s="1001"/>
      <c r="L11" s="1001"/>
      <c r="M11" s="1001"/>
      <c r="N11" s="1001"/>
      <c r="O11" s="1002"/>
      <c r="P11" s="104"/>
      <c r="Q11" s="1009"/>
      <c r="R11" s="1009"/>
      <c r="S11" s="1009"/>
      <c r="T11" s="1009"/>
      <c r="U11" s="1009"/>
      <c r="V11" s="1009"/>
      <c r="W11" s="1009"/>
      <c r="X11" s="1010"/>
      <c r="Y11" s="1019" t="s">
        <v>12</v>
      </c>
      <c r="Z11" s="1020"/>
      <c r="AA11" s="1021"/>
      <c r="AB11" s="464"/>
      <c r="AC11" s="1023"/>
      <c r="AD11" s="102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8" t="s">
        <v>54</v>
      </c>
      <c r="Z12" s="1016"/>
      <c r="AA12" s="1017"/>
      <c r="AB12" s="526"/>
      <c r="AC12" s="1022"/>
      <c r="AD12" s="102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182</v>
      </c>
      <c r="AC13" s="1018"/>
      <c r="AD13" s="101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4"/>
      <c r="Z16" s="826"/>
      <c r="AA16" s="827"/>
      <c r="AB16" s="1028" t="s">
        <v>11</v>
      </c>
      <c r="AC16" s="1029"/>
      <c r="AD16" s="1030"/>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5"/>
      <c r="Z17" s="1026"/>
      <c r="AA17" s="1027"/>
      <c r="AB17" s="1031"/>
      <c r="AC17" s="1032"/>
      <c r="AD17" s="103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1"/>
      <c r="I18" s="1001"/>
      <c r="J18" s="1001"/>
      <c r="K18" s="1001"/>
      <c r="L18" s="1001"/>
      <c r="M18" s="1001"/>
      <c r="N18" s="1001"/>
      <c r="O18" s="1002"/>
      <c r="P18" s="104"/>
      <c r="Q18" s="1009"/>
      <c r="R18" s="1009"/>
      <c r="S18" s="1009"/>
      <c r="T18" s="1009"/>
      <c r="U18" s="1009"/>
      <c r="V18" s="1009"/>
      <c r="W18" s="1009"/>
      <c r="X18" s="1010"/>
      <c r="Y18" s="1019" t="s">
        <v>12</v>
      </c>
      <c r="Z18" s="1020"/>
      <c r="AA18" s="1021"/>
      <c r="AB18" s="464"/>
      <c r="AC18" s="1023"/>
      <c r="AD18" s="102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8" t="s">
        <v>54</v>
      </c>
      <c r="Z19" s="1016"/>
      <c r="AA19" s="1017"/>
      <c r="AB19" s="526"/>
      <c r="AC19" s="1022"/>
      <c r="AD19" s="102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182</v>
      </c>
      <c r="AC20" s="1018"/>
      <c r="AD20" s="101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4"/>
      <c r="Z23" s="826"/>
      <c r="AA23" s="827"/>
      <c r="AB23" s="1028" t="s">
        <v>11</v>
      </c>
      <c r="AC23" s="1029"/>
      <c r="AD23" s="1030"/>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5"/>
      <c r="Z24" s="1026"/>
      <c r="AA24" s="1027"/>
      <c r="AB24" s="1031"/>
      <c r="AC24" s="1032"/>
      <c r="AD24" s="103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1"/>
      <c r="I25" s="1001"/>
      <c r="J25" s="1001"/>
      <c r="K25" s="1001"/>
      <c r="L25" s="1001"/>
      <c r="M25" s="1001"/>
      <c r="N25" s="1001"/>
      <c r="O25" s="1002"/>
      <c r="P25" s="104"/>
      <c r="Q25" s="1009"/>
      <c r="R25" s="1009"/>
      <c r="S25" s="1009"/>
      <c r="T25" s="1009"/>
      <c r="U25" s="1009"/>
      <c r="V25" s="1009"/>
      <c r="W25" s="1009"/>
      <c r="X25" s="1010"/>
      <c r="Y25" s="1019" t="s">
        <v>12</v>
      </c>
      <c r="Z25" s="1020"/>
      <c r="AA25" s="1021"/>
      <c r="AB25" s="464"/>
      <c r="AC25" s="1023"/>
      <c r="AD25" s="102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8" t="s">
        <v>54</v>
      </c>
      <c r="Z26" s="1016"/>
      <c r="AA26" s="1017"/>
      <c r="AB26" s="526"/>
      <c r="AC26" s="1022"/>
      <c r="AD26" s="102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182</v>
      </c>
      <c r="AC27" s="1018"/>
      <c r="AD27" s="101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4"/>
      <c r="Z30" s="826"/>
      <c r="AA30" s="827"/>
      <c r="AB30" s="1028" t="s">
        <v>11</v>
      </c>
      <c r="AC30" s="1029"/>
      <c r="AD30" s="1030"/>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5"/>
      <c r="Z31" s="1026"/>
      <c r="AA31" s="1027"/>
      <c r="AB31" s="1031"/>
      <c r="AC31" s="1032"/>
      <c r="AD31" s="103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1"/>
      <c r="I32" s="1001"/>
      <c r="J32" s="1001"/>
      <c r="K32" s="1001"/>
      <c r="L32" s="1001"/>
      <c r="M32" s="1001"/>
      <c r="N32" s="1001"/>
      <c r="O32" s="1002"/>
      <c r="P32" s="104"/>
      <c r="Q32" s="1009"/>
      <c r="R32" s="1009"/>
      <c r="S32" s="1009"/>
      <c r="T32" s="1009"/>
      <c r="U32" s="1009"/>
      <c r="V32" s="1009"/>
      <c r="W32" s="1009"/>
      <c r="X32" s="1010"/>
      <c r="Y32" s="1019" t="s">
        <v>12</v>
      </c>
      <c r="Z32" s="1020"/>
      <c r="AA32" s="1021"/>
      <c r="AB32" s="464"/>
      <c r="AC32" s="1023"/>
      <c r="AD32" s="102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8" t="s">
        <v>54</v>
      </c>
      <c r="Z33" s="1016"/>
      <c r="AA33" s="1017"/>
      <c r="AB33" s="526"/>
      <c r="AC33" s="1022"/>
      <c r="AD33" s="102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182</v>
      </c>
      <c r="AC34" s="1018"/>
      <c r="AD34" s="101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4"/>
      <c r="Z37" s="826"/>
      <c r="AA37" s="827"/>
      <c r="AB37" s="1028" t="s">
        <v>11</v>
      </c>
      <c r="AC37" s="1029"/>
      <c r="AD37" s="1030"/>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5"/>
      <c r="Z38" s="1026"/>
      <c r="AA38" s="1027"/>
      <c r="AB38" s="1031"/>
      <c r="AC38" s="1032"/>
      <c r="AD38" s="103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1"/>
      <c r="I39" s="1001"/>
      <c r="J39" s="1001"/>
      <c r="K39" s="1001"/>
      <c r="L39" s="1001"/>
      <c r="M39" s="1001"/>
      <c r="N39" s="1001"/>
      <c r="O39" s="1002"/>
      <c r="P39" s="104"/>
      <c r="Q39" s="1009"/>
      <c r="R39" s="1009"/>
      <c r="S39" s="1009"/>
      <c r="T39" s="1009"/>
      <c r="U39" s="1009"/>
      <c r="V39" s="1009"/>
      <c r="W39" s="1009"/>
      <c r="X39" s="1010"/>
      <c r="Y39" s="1019" t="s">
        <v>12</v>
      </c>
      <c r="Z39" s="1020"/>
      <c r="AA39" s="1021"/>
      <c r="AB39" s="464"/>
      <c r="AC39" s="1023"/>
      <c r="AD39" s="102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8" t="s">
        <v>54</v>
      </c>
      <c r="Z40" s="1016"/>
      <c r="AA40" s="1017"/>
      <c r="AB40" s="526"/>
      <c r="AC40" s="1022"/>
      <c r="AD40" s="102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182</v>
      </c>
      <c r="AC41" s="1018"/>
      <c r="AD41" s="101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4"/>
      <c r="Z44" s="826"/>
      <c r="AA44" s="827"/>
      <c r="AB44" s="1028" t="s">
        <v>11</v>
      </c>
      <c r="AC44" s="1029"/>
      <c r="AD44" s="1030"/>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5"/>
      <c r="Z45" s="1026"/>
      <c r="AA45" s="1027"/>
      <c r="AB45" s="1031"/>
      <c r="AC45" s="1032"/>
      <c r="AD45" s="103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1"/>
      <c r="I46" s="1001"/>
      <c r="J46" s="1001"/>
      <c r="K46" s="1001"/>
      <c r="L46" s="1001"/>
      <c r="M46" s="1001"/>
      <c r="N46" s="1001"/>
      <c r="O46" s="1002"/>
      <c r="P46" s="104"/>
      <c r="Q46" s="1009"/>
      <c r="R46" s="1009"/>
      <c r="S46" s="1009"/>
      <c r="T46" s="1009"/>
      <c r="U46" s="1009"/>
      <c r="V46" s="1009"/>
      <c r="W46" s="1009"/>
      <c r="X46" s="1010"/>
      <c r="Y46" s="1019" t="s">
        <v>12</v>
      </c>
      <c r="Z46" s="1020"/>
      <c r="AA46" s="1021"/>
      <c r="AB46" s="464"/>
      <c r="AC46" s="1023"/>
      <c r="AD46" s="102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8" t="s">
        <v>54</v>
      </c>
      <c r="Z47" s="1016"/>
      <c r="AA47" s="1017"/>
      <c r="AB47" s="526"/>
      <c r="AC47" s="1022"/>
      <c r="AD47" s="102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182</v>
      </c>
      <c r="AC48" s="1018"/>
      <c r="AD48" s="101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4"/>
      <c r="Z51" s="826"/>
      <c r="AA51" s="827"/>
      <c r="AB51" s="242" t="s">
        <v>11</v>
      </c>
      <c r="AC51" s="1029"/>
      <c r="AD51" s="1030"/>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5"/>
      <c r="Z52" s="1026"/>
      <c r="AA52" s="1027"/>
      <c r="AB52" s="1031"/>
      <c r="AC52" s="1032"/>
      <c r="AD52" s="103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1"/>
      <c r="I53" s="1001"/>
      <c r="J53" s="1001"/>
      <c r="K53" s="1001"/>
      <c r="L53" s="1001"/>
      <c r="M53" s="1001"/>
      <c r="N53" s="1001"/>
      <c r="O53" s="1002"/>
      <c r="P53" s="104"/>
      <c r="Q53" s="1009"/>
      <c r="R53" s="1009"/>
      <c r="S53" s="1009"/>
      <c r="T53" s="1009"/>
      <c r="U53" s="1009"/>
      <c r="V53" s="1009"/>
      <c r="W53" s="1009"/>
      <c r="X53" s="1010"/>
      <c r="Y53" s="1019" t="s">
        <v>12</v>
      </c>
      <c r="Z53" s="1020"/>
      <c r="AA53" s="1021"/>
      <c r="AB53" s="464"/>
      <c r="AC53" s="1023"/>
      <c r="AD53" s="102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8" t="s">
        <v>54</v>
      </c>
      <c r="Z54" s="1016"/>
      <c r="AA54" s="1017"/>
      <c r="AB54" s="526"/>
      <c r="AC54" s="1022"/>
      <c r="AD54" s="102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182</v>
      </c>
      <c r="AC55" s="1018"/>
      <c r="AD55" s="101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4"/>
      <c r="Z58" s="826"/>
      <c r="AA58" s="827"/>
      <c r="AB58" s="1028" t="s">
        <v>11</v>
      </c>
      <c r="AC58" s="1029"/>
      <c r="AD58" s="1030"/>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5"/>
      <c r="Z59" s="1026"/>
      <c r="AA59" s="1027"/>
      <c r="AB59" s="1031"/>
      <c r="AC59" s="1032"/>
      <c r="AD59" s="103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1"/>
      <c r="I60" s="1001"/>
      <c r="J60" s="1001"/>
      <c r="K60" s="1001"/>
      <c r="L60" s="1001"/>
      <c r="M60" s="1001"/>
      <c r="N60" s="1001"/>
      <c r="O60" s="1002"/>
      <c r="P60" s="104"/>
      <c r="Q60" s="1009"/>
      <c r="R60" s="1009"/>
      <c r="S60" s="1009"/>
      <c r="T60" s="1009"/>
      <c r="U60" s="1009"/>
      <c r="V60" s="1009"/>
      <c r="W60" s="1009"/>
      <c r="X60" s="1010"/>
      <c r="Y60" s="1019" t="s">
        <v>12</v>
      </c>
      <c r="Z60" s="1020"/>
      <c r="AA60" s="1021"/>
      <c r="AB60" s="464"/>
      <c r="AC60" s="1023"/>
      <c r="AD60" s="102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8" t="s">
        <v>54</v>
      </c>
      <c r="Z61" s="1016"/>
      <c r="AA61" s="1017"/>
      <c r="AB61" s="526"/>
      <c r="AC61" s="1022"/>
      <c r="AD61" s="102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182</v>
      </c>
      <c r="AC62" s="1018"/>
      <c r="AD62" s="101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4"/>
      <c r="Z65" s="826"/>
      <c r="AA65" s="827"/>
      <c r="AB65" s="1028" t="s">
        <v>11</v>
      </c>
      <c r="AC65" s="1029"/>
      <c r="AD65" s="1030"/>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5"/>
      <c r="Z66" s="1026"/>
      <c r="AA66" s="1027"/>
      <c r="AB66" s="1031"/>
      <c r="AC66" s="1032"/>
      <c r="AD66" s="103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1"/>
      <c r="I67" s="1001"/>
      <c r="J67" s="1001"/>
      <c r="K67" s="1001"/>
      <c r="L67" s="1001"/>
      <c r="M67" s="1001"/>
      <c r="N67" s="1001"/>
      <c r="O67" s="1002"/>
      <c r="P67" s="104"/>
      <c r="Q67" s="1009"/>
      <c r="R67" s="1009"/>
      <c r="S67" s="1009"/>
      <c r="T67" s="1009"/>
      <c r="U67" s="1009"/>
      <c r="V67" s="1009"/>
      <c r="W67" s="1009"/>
      <c r="X67" s="1010"/>
      <c r="Y67" s="1019" t="s">
        <v>12</v>
      </c>
      <c r="Z67" s="1020"/>
      <c r="AA67" s="1021"/>
      <c r="AB67" s="464"/>
      <c r="AC67" s="1023"/>
      <c r="AD67" s="102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8" t="s">
        <v>54</v>
      </c>
      <c r="Z68" s="1016"/>
      <c r="AA68" s="1017"/>
      <c r="AB68" s="526"/>
      <c r="AC68" s="1022"/>
      <c r="AD68" s="102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8" t="s">
        <v>13</v>
      </c>
      <c r="Z69" s="1016"/>
      <c r="AA69" s="1017"/>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8" customFormat="1" ht="24.75" customHeight="1" thickBot="1" x14ac:dyDescent="0.2"/>
    <row r="55" spans="1:50" ht="30" customHeight="1" x14ac:dyDescent="0.15">
      <c r="A55" s="1052" t="s">
        <v>28</v>
      </c>
      <c r="B55" s="1053"/>
      <c r="C55" s="1053"/>
      <c r="D55" s="1053"/>
      <c r="E55" s="1053"/>
      <c r="F55" s="105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8" customFormat="1" ht="24.75" customHeight="1" thickBot="1" x14ac:dyDescent="0.2"/>
    <row r="108" spans="1:50" ht="30" customHeight="1" x14ac:dyDescent="0.15">
      <c r="A108" s="1052" t="s">
        <v>28</v>
      </c>
      <c r="B108" s="1053"/>
      <c r="C108" s="1053"/>
      <c r="D108" s="1053"/>
      <c r="E108" s="1053"/>
      <c r="F108" s="105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8" customFormat="1" ht="24.75" customHeight="1" thickBot="1" x14ac:dyDescent="0.2"/>
    <row r="161" spans="1:50" ht="30" customHeight="1" x14ac:dyDescent="0.15">
      <c r="A161" s="1052" t="s">
        <v>28</v>
      </c>
      <c r="B161" s="1053"/>
      <c r="C161" s="1053"/>
      <c r="D161" s="1053"/>
      <c r="E161" s="1053"/>
      <c r="F161" s="105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8" customFormat="1" ht="24.75" customHeight="1" thickBot="1" x14ac:dyDescent="0.2"/>
    <row r="214" spans="1:50" ht="30" customHeight="1" x14ac:dyDescent="0.15">
      <c r="A214" s="1043" t="s">
        <v>28</v>
      </c>
      <c r="B214" s="1044"/>
      <c r="C214" s="1044"/>
      <c r="D214" s="1044"/>
      <c r="E214" s="1044"/>
      <c r="F214" s="104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2020-09-24T10:49:40Z</cp:lastPrinted>
  <dcterms:created xsi:type="dcterms:W3CDTF">2012-03-13T00:50:25Z</dcterms:created>
  <dcterms:modified xsi:type="dcterms:W3CDTF">2020-10-02T05:18:49Z</dcterms:modified>
</cp:coreProperties>
</file>