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<sst xmlns="http://schemas.openxmlformats.org/spreadsheetml/2006/main" count="2907" uniqueCount="653">
  <si>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</si>
  <si>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</si>
  <si>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</si>
  <si>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</si>
  <si>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</si>
  <si>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</si>
  <si>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</si>
  <si>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</si>
  <si>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</si>
  <si>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</si>
  <si>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</si>
  <si>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</si>
  <si>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</si>
  <si>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</si>
  <si>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</si>
  <si>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</si>
  <si>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</si>
  <si>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</si>
  <si>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</si>
  <si>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</si>
  <si>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</si>
  <si>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</si>
  <si>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</si>
  <si>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</si>
  <si>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</si>
  <si>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</si>
  <si>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</si>
  <si>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</si>
  <si>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</si>
  <si>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</si>
  <si>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</si>
  <si>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</si>
  <si>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</si>
  <si>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</si>
  <si>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</si>
  <si>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</si>
  <si>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</si>
  <si>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</si>
  <si>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</si>
  <si>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</si>
  <si>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</si>
  <si>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</si>
  <si>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</si>
  <si>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</si>
  <si>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</si>
  <si>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</si>
  <si>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</si>
  <si>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</si>
  <si>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</si>
  <si>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</si>
  <si>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</si>
  <si>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</si>
  <si>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</si>
  <si>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</si>
  <si>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</si>
  <si>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</si>
  <si>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</si>
  <si>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</si>
  <si>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</si>
  <si>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</si>
  <si>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</si>
  <si>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</si>
  <si>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</si>
  <si>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</si>
  <si>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</si>
  <si>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</si>
  <si>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</si>
  <si>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</si>
  <si>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</si>
  <si>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</si>
  <si>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</si>
  <si>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</si>
  <si>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</si>
  <si>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</si>
  <si>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</si>
  <si>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</si>
  <si>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</si>
  <si>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</si>
  <si>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</si>
  <si>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</si>
  <si>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</si>
  <si>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</si>
  <si>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</si>
  <si>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</si>
  <si>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</si>
  <si>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</si>
  <si>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</si>
  <si>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</si>
  <si>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</si>
  <si>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</si>
  <si>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</si>
  <si>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</si>
  <si>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</si>
  <si>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</si>
  <si>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</si>
  <si>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</si>
  <si>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</si>
  <si>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</si>
  <si>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</si>
  <si>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</si>
  <si>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</si>
  <si>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</si>
  <si>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</si>
  <si>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</si>
  <si>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</si>
  <si>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</si>
  <si>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</si>
  <si>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</si>
  <si>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</si>
  <si>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</si>
  <si>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</si>
  <si>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</si>
  <si>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</si>
  <si>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</si>
  <si>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</si>
  <si>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</si>
  <si>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</si>
  <si>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</si>
  <si>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</si>
  <si>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</si>
  <si>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</si>
  <si>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</si>
  <si>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</si>
  <si>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</si>
  <si>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</si>
  <si>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</si>
  <si>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</si>
  <si>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</si>
  <si>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</si>
  <si>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</si>
  <si>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</si>
  <si>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</si>
  <si>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</si>
  <si>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</si>
  <si>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</si>
  <si>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</si>
  <si>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</si>
  <si>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</si>
  <si>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</si>
  <si>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</si>
  <si>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</si>
  <si>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</si>
  <si>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</si>
  <si>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</si>
  <si>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</si>
  <si>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</si>
  <si>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</si>
  <si>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</si>
  <si>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</si>
  <si>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</si>
  <si>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</si>
  <si>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</si>
  <si>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</si>
  <si>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</si>
  <si>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</si>
  <si>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</si>
  <si>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</si>
  <si>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</si>
  <si>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</si>
  <si>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</si>
  <si>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</si>
  <si>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</si>
  <si>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</si>
  <si>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</si>
  <si>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</si>
  <si>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</si>
  <si>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</si>
  <si>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</si>
  <si>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</si>
  <si>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</si>
  <si>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</si>
  <si>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</si>
  <si>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</si>
  <si>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</si>
  <si>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</si>
  <si>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</si>
  <si>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</si>
  <si>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</si>
  <si>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</si>
  <si>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</si>
  <si>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</si>
  <si>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</si>
  <si>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</si>
  <si>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</si>
  <si>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</si>
  <si>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</si>
  <si>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</si>
  <si>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</si>
  <si>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</si>
  <si>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</si>
  <si>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</si>
  <si>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</si>
  <si>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</si>
  <si>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</si>
  <si>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</si>
  <si>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</si>
  <si>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</si>
  <si>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</si>
  <si>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</si>
  <si>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</si>
  <si>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</si>
  <si>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</si>
  <si>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</si>
  <si>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</si>
  <si>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</si>
  <si>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</si>
  <si>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</si>
  <si>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</si>
  <si>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</si>
  <si>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</si>
  <si>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</si>
  <si>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</si>
  <si>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</si>
  <si>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</si>
  <si>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</si>
  <si>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</si>
  <si>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</si>
  <si>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</si>
  <si>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</si>
  <si>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</si>
  <si>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</si>
  <si>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</si>
  <si>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</si>
  <si>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</si>
  <si>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</si>
  <si>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</si>
  <si>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</si>
  <si>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</si>
  <si>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</si>
  <si>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</si>
  <si>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</si>
  <si>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</si>
  <si>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</si>
  <si>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</si>
  <si>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</si>
  <si>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</si>
  <si>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</si>
  <si>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</si>
  <si>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</si>
  <si>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</si>
  <si>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</si>
  <si>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</si>
  <si>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</si>
  <si>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</si>
  <si>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</si>
  <si>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</si>
  <si>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</si>
  <si>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</si>
  <si>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</si>
  <si>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</si>
  <si>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</si>
  <si>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</si>
  <si>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</si>
  <si>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</si>
  <si>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</si>
  <si>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</si>
  <si>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</si>
  <si>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</si>
  <si>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</si>
  <si>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</si>
  <si>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</si>
  <si>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</si>
  <si>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</si>
  <si>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</si>
  <si>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</si>
  <si>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</si>
  <si>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</si>
  <si>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</si>
  <si>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</si>
  <si>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</si>
  <si>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</si>
  <si>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</si>
  <si>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</si>
  <si>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</si>
  <si>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</si>
  <si>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</si>
  <si>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</si>
  <si>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</si>
  <si>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</si>
  <si>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</si>
  <si>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</si>
  <si>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</si>
  <si>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</si>
  <si>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</si>
  <si>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</si>
  <si>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</si>
  <si>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</si>
  <si>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</si>
  <si>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</si>
  <si>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</si>
  <si>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</si>
  <si>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</si>
  <si>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</si>
  <si>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</si>
  <si>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</si>
  <si>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</si>
  <si>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</si>
  <si>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</si>
  <si>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</si>
  <si>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</si>
  <si>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</si>
  <si>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</si>
  <si>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</si>
  <si>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</si>
  <si>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</si>
  <si>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</si>
  <si>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</si>
  <si>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</si>
  <si>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</si>
  <si>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</si>
  <si>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</si>
  <si>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</si>
  <si>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</si>
  <si>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</si>
  <si>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</si>
  <si>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</si>
  <si>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</si>
  <si>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</si>
  <si>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</si>
  <si>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</si>
  <si>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</si>
  <si>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</si>
  <si>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</si>
  <si>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</si>
  <si>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</si>
  <si>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</si>
  <si>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</si>
  <si>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</si>
  <si>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</si>
  <si>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</si>
  <si>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</si>
  <si>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</si>
  <si>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</si>
  <si>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</si>
  <si>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</si>
  <si>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</si>
  <si>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</si>
  <si>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</si>
  <si>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</si>
  <si>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</si>
  <si>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</si>
  <si>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</si>
  <si>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</si>
  <si>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</si>
  <si>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</si>
  <si>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</si>
  <si>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</si>
  <si>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</si>
  <si>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</si>
  <si>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</si>
  <si>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</si>
  <si>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</si>
  <si>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</si>
  <si>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</si>
  <si>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</si>
  <si>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</si>
  <si>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</si>
  <si>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</si>
  <si>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</si>
  <si>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</si>
  <si>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</si>
  <si>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</si>
  <si>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</si>
  <si>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</si>
  <si>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</si>
  <si>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</si>
  <si>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</si>
  <si>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</si>
  <si>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</si>
  <si>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</si>
  <si>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</si>
  <si>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</si>
  <si>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</si>
  <si>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</si>
  <si>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</si>
  <si>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</si>
  <si>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</si>
  <si>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</si>
  <si>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</si>
  <si>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</si>
  <si>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</si>
  <si>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</si>
  <si>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</si>
  <si>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</si>
  <si>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</si>
  <si>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</si>
  <si>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</si>
  <si>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</si>
  <si>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</si>
  <si>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</si>
  <si>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</si>
  <si>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</si>
  <si>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</si>
  <si>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</si>
  <si>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</si>
  <si>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</si>
  <si>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</si>
  <si>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</si>
  <si>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</si>
  <si>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</si>
  <si>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</si>
  <si>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</si>
  <si>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</si>
  <si>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</si>
  <si>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</si>
  <si>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</si>
  <si>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</si>
  <si>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</si>
  <si>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</si>
  <si>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</si>
  <si>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</si>
  <si>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</si>
  <si>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</si>
  <si>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</si>
  <si>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</si>
  <si>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</si>
  <si>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</si>
  <si>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</si>
  <si>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</si>
  <si>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</si>
  <si>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</si>
  <si>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</si>
  <si>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</si>
  <si>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</si>
  <si>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</si>
  <si>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</si>
  <si>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</si>
  <si>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</si>
  <si>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</si>
  <si>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</si>
  <si>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</si>
  <si>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</si>
  <si>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</si>
  <si>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</si>
  <si>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</si>
  <si>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</si>
  <si>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</si>
  <si>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</si>
  <si>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</si>
  <si>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</si>
  <si>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</si>
  <si>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</si>
  <si>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</si>
  <si>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</si>
  <si>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</si>
  <si>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</si>
  <si>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</si>
  <si>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</si>
  <si>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</si>
  <si>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</si>
  <si>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</si>
  <si>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</si>
  <si>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</si>
  <si>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</si>
  <si>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</si>
  <si>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</si>
  <si>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</si>
  <si>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</si>
  <si>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</si>
  <si>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</si>
  <si>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</si>
  <si>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</si>
  <si>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</si>
  <si>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</si>
  <si>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</si>
  <si>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</si>
  <si>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</si>
  <si>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</si>
  <si>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</si>
  <si>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</si>
  <si>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</si>
  <si>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</si>
  <si>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</si>
  <si>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</si>
  <si>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</si>
  <si>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</si>
  <si>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</si>
  <si>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</si>
  <si>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</si>
  <si>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</si>
  <si>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</si>
  <si>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</si>
  <si>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</si>
  <si>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</si>
  <si>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</si>
  <si>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</si>
  <si>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</si>
  <si>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</si>
  <si>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</si>
  <si>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</si>
  <si>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</si>
  <si>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</si>
  <si>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</si>
  <si>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</si>
  <si>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</si>
  <si>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</si>
  <si>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</si>
  <si>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</si>
  <si>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</si>
  <si>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</si>
  <si>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</si>
  <si>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</si>
  <si>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</si>
  <si>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</si>
  <si>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</si>
  <si>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</si>
  <si>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</si>
  <si>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</si>
  <si>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</si>
  <si>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</si>
  <si>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</si>
  <si>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</si>
  <si>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</si>
  <si>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</si>
  <si>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</si>
  <si>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</si>
  <si>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</si>
  <si>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</si>
  <si>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</si>
  <si>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</si>
  <si>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</si>
  <si>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</si>
  <si>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</si>
  <si>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</si>
  <si>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</si>
  <si>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</si>
  <si>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</si>
  <si>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</si>
  <si>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</si>
  <si>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</si>
  <si>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</si>
  <si>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</si>
  <si>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</si>
  <si>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</si>
  <si>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</si>
  <si>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</si>
  <si>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</si>
  <si>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</si>
  <si>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</si>
  <si>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</si>
  <si>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</si>
  <si>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</si>
  <si>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</si>
  <si>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</si>
  <si>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</si>
  <si>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</si>
  <si>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</si>
  <si>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</si>
  <si>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</si>
  <si>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</si>
  <si>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</si>
  <si>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</si>
  <si>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</si>
  <si>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</si>
  <si>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</si>
  <si>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</si>
  <si>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</si>
  <si>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</si>
  <si>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</si>
  <si>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</si>
  <si>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</si>
  <si>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</si>
  <si>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中小企業のための女性活躍推進事業</t>
    <phoneticPr fontId="5"/>
  </si>
  <si>
    <t>雇用環境・均等局</t>
    <phoneticPr fontId="5"/>
  </si>
  <si>
    <t>雇用機会均等課</t>
    <phoneticPr fontId="5"/>
  </si>
  <si>
    <t>雇用機会均等課
渡辺　正道</t>
    <rPh sb="8" eb="10">
      <t>ワタナベ</t>
    </rPh>
    <rPh sb="11" eb="13">
      <t>マサミチ</t>
    </rPh>
    <phoneticPr fontId="5"/>
  </si>
  <si>
    <t>○</t>
  </si>
  <si>
    <t>女性の職業生活における活躍の推進に関する法律第14条
雇用保険法第62条第1項第5号</t>
    <phoneticPr fontId="5"/>
  </si>
  <si>
    <t>「ニッポン一億総活躍プラン」（平成28年6月2日閣議決定）
「経済財政運営と改革の基本方針2018」（平成30年6月15日閣議決定）
「未来投資戦略2018」（平成30年6月15日閣議決定）
「女性活躍加速のための重点方針2018」（平成30年6月12日　すべての女性が輝く社会づくり本部決定）</t>
    <phoneticPr fontId="5"/>
  </si>
  <si>
    <t>「女性の職業生活における活躍の推進に関する法律」において、従業員301人以上の事業主について女性活躍推進に係る一般事業主行動計画の策定及び取組が義務づけられているが、労働者の6割以上が属する、努力義務とされた300人以下の中小企業においても女性の活躍推進の重要性を理解し取組を加速化させていくことが我が国全体の女性活躍推進のためには重要である。そのため、中小企業のための女性活躍推進の取組を集中的に支援する。</t>
    <phoneticPr fontId="5"/>
  </si>
  <si>
    <t>委託先である民間団体等に「女性活躍推進センター」を設置し、全国の中小企業に対し、行動計画策定等のための説明会開催や、電話相談、個別企業訪問による支援を実施する。中小企業に対するきめ細やかな支援を通じて、中小企業の女性活躍推進の取組の加速化を図る。</t>
    <phoneticPr fontId="5"/>
  </si>
  <si>
    <t>-</t>
  </si>
  <si>
    <t>-</t>
    <phoneticPr fontId="5"/>
  </si>
  <si>
    <t>-</t>
    <phoneticPr fontId="5"/>
  </si>
  <si>
    <t>-</t>
    <phoneticPr fontId="5"/>
  </si>
  <si>
    <t>仕事と家庭両立支援事業等委託費</t>
    <phoneticPr fontId="5"/>
  </si>
  <si>
    <t>行動計画策定等説明会のアンケートにおいて、「説明会が策定等に役に立った」と回答した事業所の割合80％以上</t>
    <phoneticPr fontId="5"/>
  </si>
  <si>
    <t>行動計画策定等説明会のアンケートにおいて、「説明会が策定等に役に立った」と回答した事業所の割合
（計算式）
行動計画策定等説明会のアンケートにおいて、「説明会が策定等に役に立った、参考になった」と回答した事業所／説明会出席事業所数</t>
    <phoneticPr fontId="5"/>
  </si>
  <si>
    <t>-</t>
    <phoneticPr fontId="5"/>
  </si>
  <si>
    <t>説明会出席者に対するアンケート</t>
    <phoneticPr fontId="5"/>
  </si>
  <si>
    <t>女性活躍推進法に基づく行動計画策定等に係る説明会実施回数</t>
    <phoneticPr fontId="5"/>
  </si>
  <si>
    <t>電話相談、個別訪問支援等の実施件数</t>
    <phoneticPr fontId="5"/>
  </si>
  <si>
    <t>中小企業のための女性活躍推進サポートサイトへの年間アクセス件数（前年度より増加）</t>
    <phoneticPr fontId="5"/>
  </si>
  <si>
    <t>回</t>
    <rPh sb="0" eb="1">
      <t>カイ</t>
    </rPh>
    <phoneticPr fontId="5"/>
  </si>
  <si>
    <t>回以上</t>
    <rPh sb="0" eb="1">
      <t>カイ</t>
    </rPh>
    <rPh sb="1" eb="3">
      <t>イジョウ</t>
    </rPh>
    <phoneticPr fontId="5"/>
  </si>
  <si>
    <t>件</t>
    <rPh sb="0" eb="1">
      <t>ケン</t>
    </rPh>
    <phoneticPr fontId="5"/>
  </si>
  <si>
    <t>件以上</t>
    <rPh sb="0" eb="1">
      <t>ケン</t>
    </rPh>
    <rPh sb="1" eb="3">
      <t>イジョウ</t>
    </rPh>
    <phoneticPr fontId="5"/>
  </si>
  <si>
    <t>-</t>
    <phoneticPr fontId="5"/>
  </si>
  <si>
    <t>-</t>
    <phoneticPr fontId="5"/>
  </si>
  <si>
    <t>支出額（X）／女性活躍推進法に基づく行動計画策定等に係る説明会実施回数（Ｙ）　　　　　　　　　　　　　　</t>
    <phoneticPr fontId="5"/>
  </si>
  <si>
    <t>円</t>
    <rPh sb="0" eb="1">
      <t>エン</t>
    </rPh>
    <phoneticPr fontId="5"/>
  </si>
  <si>
    <t>　　　　X/Y</t>
  </si>
  <si>
    <t>　　　　X/Y</t>
    <phoneticPr fontId="5"/>
  </si>
  <si>
    <t>25,976,260/48</t>
    <phoneticPr fontId="5"/>
  </si>
  <si>
    <t>支出額（X）／　電話相談、個別訪問支援等の実施件数（Ｙ）</t>
    <phoneticPr fontId="5"/>
  </si>
  <si>
    <t>3,477,239/338</t>
    <phoneticPr fontId="5"/>
  </si>
  <si>
    <t>9,156,408/547</t>
    <phoneticPr fontId="5"/>
  </si>
  <si>
    <t>支出額（X）／中小企業のための女性活躍推進サポートサイトへの年間アクセス件数（Ｙ）　　　　　　　　　</t>
    <phoneticPr fontId="5"/>
  </si>
  <si>
    <t>4,343,435/77,771</t>
    <phoneticPr fontId="5"/>
  </si>
  <si>
    <t>3,861,996/146,798</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</si>
  <si>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</si>
  <si>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</si>
  <si>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常時雇用する労働者が300人以下の事業主の女性活躍推進法に基づく一般事業主行動計画策定届出件数（累計件数）</t>
    <phoneticPr fontId="5"/>
  </si>
  <si>
    <t>-</t>
    <phoneticPr fontId="5"/>
  </si>
  <si>
    <t>委託事業者において「女性活躍推進センター」を設置し、中小企業による行動計画策定等を支援するため「女性活躍推進アドバイザー」による説明会開催や個別企業訪問等による相談援助を実施する。中小企業に対するきめ細やかな支援を通じて中小企業の女性活躍推進の取組の加速化を図ることにより、男女労働者の均等な機会と待遇の確保に寄与する。</t>
    <phoneticPr fontId="5"/>
  </si>
  <si>
    <t>-</t>
    <phoneticPr fontId="5"/>
  </si>
  <si>
    <t>-</t>
    <phoneticPr fontId="5"/>
  </si>
  <si>
    <t>無</t>
  </si>
  <si>
    <t>‐</t>
  </si>
  <si>
    <t>本事業により労働者の６割以上が属する中小企業において女性活躍推進の取組を加速化することが我が国の女性活躍推進のために必要である。</t>
    <phoneticPr fontId="5"/>
  </si>
  <si>
    <t>本来は都道府県労働局にて女性活躍推進法の努力義務企業に対する法施行業務の一環として全国斉一的に実施するべき事業であることに併せて、中小企業の実情に沿った丁寧できめ細やかな対応が求められている実態を考慮し、民間団体のノウハウを活用して効率的に事業運営を行うため、民間団体への委託事業としている。</t>
    <phoneticPr fontId="5"/>
  </si>
  <si>
    <t>行動計画策定等が努力義務とされている中小企業においても自主的な取組を促す必要性が高く、優先度の高い事業である。</t>
    <phoneticPr fontId="5"/>
  </si>
  <si>
    <t>雇用保険料を財源に、女性の活躍推進への取組を促進することによって、女性労働者の雇用の安定に資することとなるので、受益者との負担関係は妥当である。</t>
    <phoneticPr fontId="5"/>
  </si>
  <si>
    <t>中小企業への相談対応のためのアドバイザー謝金等、必要な経費に限定している。</t>
    <phoneticPr fontId="5"/>
  </si>
  <si>
    <t>総合評価落札方式による委託事業として、専門ノウハウを有する民間団体に委託することで、より低い金額で事業を実施できたため。</t>
    <phoneticPr fontId="5"/>
  </si>
  <si>
    <t>-</t>
    <phoneticPr fontId="5"/>
  </si>
  <si>
    <t>受託者と連携を密にして進捗状況を把握し、効率的に実施するための指示を行っている。</t>
    <phoneticPr fontId="5"/>
  </si>
  <si>
    <t>成果目標に見合ったものとなっている。</t>
    <phoneticPr fontId="5"/>
  </si>
  <si>
    <t>総合評価落札方式による委託事業として、専門ノウハウを有する民間団体に委託し、効果的な施策を効率的に実施できている。</t>
    <phoneticPr fontId="5"/>
  </si>
  <si>
    <t>見込みに見合ったものとなっている。</t>
    <phoneticPr fontId="5"/>
  </si>
  <si>
    <t>成果物は厚労省HPに掲載するなど、広く周知啓発を図っている。</t>
    <phoneticPr fontId="5"/>
  </si>
  <si>
    <t>女性の活躍推進及び両立支援に関する総合的情報提供事業（所管：雇用環境・均等局）と併せて、政府の重要施策である女性の活躍推進に資する事業として行っているものである。
本事業については、そのうち、女性活躍推進法に基づく取組が努力義務となっている中小企業を支援するための事業である。</t>
    <phoneticPr fontId="5"/>
  </si>
  <si>
    <t>女性の活躍推進及び両立支援に関する総合的情報提供事業</t>
    <phoneticPr fontId="5"/>
  </si>
  <si>
    <t>総合評価落札方式による調達で、専門ノウハウを有する民間団体に委託することでより低い金額で実施できていること、また、目標についても達成していることから、適切に事業を実施している。</t>
    <phoneticPr fontId="5"/>
  </si>
  <si>
    <t>引き続き必要な経費について予算要求を行い、適切に事業を実施してまいりたい。</t>
    <phoneticPr fontId="5"/>
  </si>
  <si>
    <t>-</t>
    <phoneticPr fontId="5"/>
  </si>
  <si>
    <t>-</t>
    <phoneticPr fontId="5"/>
  </si>
  <si>
    <t>-</t>
    <phoneticPr fontId="5"/>
  </si>
  <si>
    <t>629</t>
    <phoneticPr fontId="5"/>
  </si>
  <si>
    <t>事業費</t>
    <rPh sb="0" eb="3">
      <t>ジギョウヒ</t>
    </rPh>
    <phoneticPr fontId="5"/>
  </si>
  <si>
    <t>管理費</t>
    <rPh sb="0" eb="3">
      <t>カンリヒ</t>
    </rPh>
    <phoneticPr fontId="5"/>
  </si>
  <si>
    <t>消費税</t>
    <rPh sb="0" eb="3">
      <t>ショウヒゼイ</t>
    </rPh>
    <phoneticPr fontId="5"/>
  </si>
  <si>
    <t>-</t>
    <phoneticPr fontId="5"/>
  </si>
  <si>
    <t>30,920,461/27</t>
    <phoneticPr fontId="5"/>
  </si>
  <si>
    <t>一般財団法人女性労働協会</t>
    <phoneticPr fontId="5"/>
  </si>
  <si>
    <t>中小企業のための女性活躍推進事業</t>
    <phoneticPr fontId="5"/>
  </si>
  <si>
    <t>有</t>
  </si>
  <si>
    <t>2,004,555/1,175</t>
    <phoneticPr fontId="5"/>
  </si>
  <si>
    <t>26,247,667/50</t>
    <phoneticPr fontId="5"/>
  </si>
  <si>
    <t>3,758,550/1,175</t>
    <phoneticPr fontId="5"/>
  </si>
  <si>
    <t>37,932,000/50</t>
    <phoneticPr fontId="5"/>
  </si>
  <si>
    <t>4,313,000/197,189</t>
    <phoneticPr fontId="5"/>
  </si>
  <si>
    <t>4,200,000/197,189</t>
    <phoneticPr fontId="5"/>
  </si>
  <si>
    <t>483</t>
    <phoneticPr fontId="5"/>
  </si>
  <si>
    <t>事業の適正な実施に資するため、一般競争入札（総合評価落札方式）の結果、一者応札となったが、今後入札説明会から提案書提出までの期間を十分確保すること等により改善を図ってまいりたい。</t>
    <phoneticPr fontId="5"/>
  </si>
  <si>
    <t>令和元年度の単位当たりコストの減額は、前年度の執行額が増加したが、説明会の実施回数の減及び電話相談、個別訪問等の実施件数増によるものであり、単位当たりコスト等の水準は妥当である。</t>
    <rPh sb="0" eb="2">
      <t>レイワ</t>
    </rPh>
    <rPh sb="2" eb="5">
      <t>ガンネンド</t>
    </rPh>
    <rPh sb="6" eb="8">
      <t>タンイ</t>
    </rPh>
    <rPh sb="8" eb="9">
      <t>ア</t>
    </rPh>
    <rPh sb="15" eb="17">
      <t>ゲンガク</t>
    </rPh>
    <rPh sb="19" eb="22">
      <t>ゼンネンド</t>
    </rPh>
    <rPh sb="23" eb="25">
      <t>シッコウ</t>
    </rPh>
    <rPh sb="25" eb="26">
      <t>ガク</t>
    </rPh>
    <rPh sb="27" eb="29">
      <t>ゾウカ</t>
    </rPh>
    <rPh sb="33" eb="35">
      <t>セツメイ</t>
    </rPh>
    <rPh sb="35" eb="36">
      <t>カイ</t>
    </rPh>
    <rPh sb="37" eb="39">
      <t>ジッシ</t>
    </rPh>
    <rPh sb="39" eb="41">
      <t>カイスウ</t>
    </rPh>
    <rPh sb="42" eb="43">
      <t>ゲン</t>
    </rPh>
    <rPh sb="43" eb="44">
      <t>オヨ</t>
    </rPh>
    <rPh sb="45" eb="47">
      <t>デンワ</t>
    </rPh>
    <rPh sb="47" eb="49">
      <t>ソウダン</t>
    </rPh>
    <rPh sb="50" eb="52">
      <t>コベツ</t>
    </rPh>
    <rPh sb="52" eb="54">
      <t>ホウモン</t>
    </rPh>
    <rPh sb="54" eb="55">
      <t>トウ</t>
    </rPh>
    <rPh sb="56" eb="58">
      <t>ジッシ</t>
    </rPh>
    <rPh sb="58" eb="60">
      <t>ケンスウ</t>
    </rPh>
    <rPh sb="60" eb="61">
      <t>ゾウ</t>
    </rPh>
    <rPh sb="70" eb="72">
      <t>タンイ</t>
    </rPh>
    <rPh sb="72" eb="73">
      <t>ア</t>
    </rPh>
    <rPh sb="78" eb="79">
      <t>トウ</t>
    </rPh>
    <rPh sb="80" eb="82">
      <t>スイジュン</t>
    </rPh>
    <rPh sb="83" eb="85">
      <t>ダトウ</t>
    </rPh>
    <phoneticPr fontId="5"/>
  </si>
  <si>
    <t>○</t>
    <phoneticPr fontId="5"/>
  </si>
  <si>
    <t>執行率を勘案して積算を見直す等事業内容を精査し、予算額の縮減について検討すること。</t>
    <phoneticPr fontId="5"/>
  </si>
  <si>
    <t>点検対象外</t>
    <rPh sb="0" eb="5">
      <t>テンケンタイショウガイ</t>
    </rPh>
    <phoneticPr fontId="5"/>
  </si>
  <si>
    <t>執行等改善</t>
  </si>
  <si>
    <t>令和4年4月から女性活躍推進法に基づく一般事業主行動計画の策定等が中小企業にも義務付けられることから、女性の活躍推進に関する中小企業の取組への支援を強化する必要があるため、事業内容を精査し、適切な予算執行に努める。</t>
    <rPh sb="0" eb="2">
      <t>レイワ</t>
    </rPh>
    <rPh sb="3" eb="4">
      <t>ネン</t>
    </rPh>
    <rPh sb="5" eb="6">
      <t>ガツ</t>
    </rPh>
    <rPh sb="8" eb="10">
      <t>ジョセイ</t>
    </rPh>
    <rPh sb="10" eb="12">
      <t>カツヤク</t>
    </rPh>
    <rPh sb="12" eb="15">
      <t>スイシンホウ</t>
    </rPh>
    <rPh sb="16" eb="17">
      <t>モト</t>
    </rPh>
    <rPh sb="19" eb="21">
      <t>イッパン</t>
    </rPh>
    <rPh sb="21" eb="24">
      <t>ジギョウヌシ</t>
    </rPh>
    <rPh sb="24" eb="26">
      <t>コウドウ</t>
    </rPh>
    <rPh sb="26" eb="28">
      <t>ケイカク</t>
    </rPh>
    <rPh sb="29" eb="31">
      <t>サクテイ</t>
    </rPh>
    <rPh sb="31" eb="32">
      <t>ナド</t>
    </rPh>
    <rPh sb="33" eb="35">
      <t>チュウショウ</t>
    </rPh>
    <rPh sb="35" eb="37">
      <t>キギョウ</t>
    </rPh>
    <rPh sb="39" eb="41">
      <t>ギム</t>
    </rPh>
    <rPh sb="41" eb="42">
      <t>ヅ</t>
    </rPh>
    <rPh sb="51" eb="53">
      <t>ジョセイ</t>
    </rPh>
    <rPh sb="54" eb="56">
      <t>カツヤク</t>
    </rPh>
    <rPh sb="56" eb="58">
      <t>スイシン</t>
    </rPh>
    <rPh sb="59" eb="60">
      <t>カン</t>
    </rPh>
    <rPh sb="62" eb="64">
      <t>チュウショウ</t>
    </rPh>
    <rPh sb="64" eb="66">
      <t>キギョウ</t>
    </rPh>
    <rPh sb="67" eb="69">
      <t>トリクミ</t>
    </rPh>
    <rPh sb="71" eb="73">
      <t>シエン</t>
    </rPh>
    <rPh sb="74" eb="76">
      <t>キョウカ</t>
    </rPh>
    <rPh sb="78" eb="80">
      <t>ヒツヨウ</t>
    </rPh>
    <rPh sb="86" eb="88">
      <t>ジギョウ</t>
    </rPh>
    <rPh sb="88" eb="90">
      <t>ナイヨウ</t>
    </rPh>
    <rPh sb="91" eb="93">
      <t>セイサ</t>
    </rPh>
    <rPh sb="95" eb="97">
      <t>テキセツ</t>
    </rPh>
    <rPh sb="98" eb="100">
      <t>ヨサン</t>
    </rPh>
    <rPh sb="100" eb="102">
      <t>シッコウ</t>
    </rPh>
    <rPh sb="103" eb="104">
      <t>ツト</t>
    </rPh>
    <phoneticPr fontId="5"/>
  </si>
  <si>
    <t>事業拡充による増</t>
    <rPh sb="0" eb="2">
      <t>ジギョウ</t>
    </rPh>
    <rPh sb="2" eb="4">
      <t>カクジュウ</t>
    </rPh>
    <rPh sb="7" eb="8">
      <t>ゾウ</t>
    </rPh>
    <phoneticPr fontId="5"/>
  </si>
  <si>
    <t>A.一般財団法人女性労働協会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</si>
</sst>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205945</xdr:colOff>
      <xdr:row>741</xdr:row>
      <xdr:rowOff>296047</xdr:rowOff>
    </xdr:from>
    <xdr:to>
      <xdr:col>34</xdr:col>
      <xdr:colOff>145867</xdr:colOff>
      <xdr:row>744</xdr:row>
      <xdr:rowOff>164325</xdr:rowOff>
    </xdr:to>
    <xdr:sp macro="" textlink="">
      <xdr:nvSpPr>
        <xdr:cNvPr id="4" name="テキスト ボックス 3"/>
        <xdr:cNvSpPr txBox="1"/>
      </xdr:nvSpPr>
      <xdr:spPr bwMode="auto">
        <a:xfrm>
          <a:off x="3912972" y="46376452"/>
          <a:ext cx="3235057" cy="91088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187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17</xdr:col>
      <xdr:colOff>102973</xdr:colOff>
      <xdr:row>745</xdr:row>
      <xdr:rowOff>167331</xdr:rowOff>
    </xdr:from>
    <xdr:to>
      <xdr:col>35</xdr:col>
      <xdr:colOff>142514</xdr:colOff>
      <xdr:row>746</xdr:row>
      <xdr:rowOff>106348</xdr:rowOff>
    </xdr:to>
    <xdr:sp macro="" textlink="">
      <xdr:nvSpPr>
        <xdr:cNvPr id="5" name="大かっこ 4"/>
        <xdr:cNvSpPr/>
      </xdr:nvSpPr>
      <xdr:spPr>
        <a:xfrm>
          <a:off x="3604054" y="47637872"/>
          <a:ext cx="3746568" cy="2865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事業内容についての企画立案、委託先の選定</a:t>
          </a:r>
        </a:p>
      </xdr:txBody>
    </xdr:sp>
    <xdr:clientData/>
  </xdr:twoCellAnchor>
  <xdr:twoCellAnchor>
    <xdr:from>
      <xdr:col>26</xdr:col>
      <xdr:colOff>0</xdr:colOff>
      <xdr:row>746</xdr:row>
      <xdr:rowOff>115845</xdr:rowOff>
    </xdr:from>
    <xdr:to>
      <xdr:col>26</xdr:col>
      <xdr:colOff>1258</xdr:colOff>
      <xdr:row>748</xdr:row>
      <xdr:rowOff>188729</xdr:rowOff>
    </xdr:to>
    <xdr:cxnSp macro="">
      <xdr:nvCxnSpPr>
        <xdr:cNvPr id="6" name="直線矢印コネクタ 5"/>
        <xdr:cNvCxnSpPr/>
      </xdr:nvCxnSpPr>
      <xdr:spPr bwMode="auto">
        <a:xfrm>
          <a:off x="5354595" y="47933919"/>
          <a:ext cx="1258" cy="76795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38615</xdr:colOff>
      <xdr:row>748</xdr:row>
      <xdr:rowOff>308919</xdr:rowOff>
    </xdr:from>
    <xdr:to>
      <xdr:col>36</xdr:col>
      <xdr:colOff>169463</xdr:colOff>
      <xdr:row>750</xdr:row>
      <xdr:rowOff>144189</xdr:rowOff>
    </xdr:to>
    <xdr:sp macro="" textlink="">
      <xdr:nvSpPr>
        <xdr:cNvPr id="7" name="テキスト ボックス 6"/>
        <xdr:cNvSpPr txBox="1"/>
      </xdr:nvSpPr>
      <xdr:spPr bwMode="auto">
        <a:xfrm>
          <a:off x="3539696" y="48822061"/>
          <a:ext cx="4043821" cy="530337"/>
        </a:xfrm>
        <a:prstGeom prst="rect">
          <a:avLst/>
        </a:prstGeom>
        <a:solidFill>
          <a:sysClr val="window" lastClr="FFFFFF"/>
        </a:solidFill>
        <a:ln w="1905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90101</xdr:colOff>
      <xdr:row>750</xdr:row>
      <xdr:rowOff>231690</xdr:rowOff>
    </xdr:from>
    <xdr:to>
      <xdr:col>39</xdr:col>
      <xdr:colOff>17539</xdr:colOff>
      <xdr:row>753</xdr:row>
      <xdr:rowOff>29868</xdr:rowOff>
    </xdr:to>
    <xdr:sp macro="" textlink="">
      <xdr:nvSpPr>
        <xdr:cNvPr id="8" name="テキスト ボックス 7"/>
        <xdr:cNvSpPr txBox="1"/>
      </xdr:nvSpPr>
      <xdr:spPr bwMode="auto">
        <a:xfrm>
          <a:off x="3385236" y="49439899"/>
          <a:ext cx="4664195" cy="84078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Ａ　一般財団法人女性労働協会（委託事業者）</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187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600" b="0" i="0" u="none" strike="noStrike" kern="0" cap="none" spc="0" normalizeH="0" baseline="0" noProof="0">
              <a:ln>
                <a:noFill/>
              </a:ln>
              <a:solidFill>
                <a:prstClr val="black"/>
              </a:solidFill>
              <a:effectLst/>
              <a:uLnTx/>
              <a:uFillTx/>
              <a:latin typeface="Calibri"/>
              <a:ea typeface="ＭＳ Ｐゴシック"/>
              <a:cs typeface="+mn-cs"/>
            </a:rPr>
            <a:t>万円</a:t>
          </a:r>
        </a:p>
      </xdr:txBody>
    </xdr:sp>
    <xdr:clientData/>
  </xdr:twoCellAnchor>
  <xdr:twoCellAnchor>
    <xdr:from>
      <xdr:col>18</xdr:col>
      <xdr:colOff>193074</xdr:colOff>
      <xdr:row>753</xdr:row>
      <xdr:rowOff>334662</xdr:rowOff>
    </xdr:from>
    <xdr:to>
      <xdr:col>36</xdr:col>
      <xdr:colOff>194895</xdr:colOff>
      <xdr:row>754</xdr:row>
      <xdr:rowOff>321903</xdr:rowOff>
    </xdr:to>
    <xdr:sp macro="" textlink="">
      <xdr:nvSpPr>
        <xdr:cNvPr id="10" name="大かっこ 9"/>
        <xdr:cNvSpPr/>
      </xdr:nvSpPr>
      <xdr:spPr>
        <a:xfrm>
          <a:off x="3900101" y="50585473"/>
          <a:ext cx="3708848" cy="3347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中小企業のための女性活躍推進事業を受託、実施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3"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492</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02.7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285</v>
      </c>
      <c r="Q13" s="117"/>
      <c r="R13" s="117"/>
      <c r="S13" s="117"/>
      <c r="T13" s="117"/>
      <c r="U13" s="117"/>
      <c r="V13" s="118"/>
      <c r="W13" s="116">
        <v>265</v>
      </c>
      <c r="X13" s="117"/>
      <c r="Y13" s="117"/>
      <c r="Z13" s="117"/>
      <c r="AA13" s="117"/>
      <c r="AB13" s="117"/>
      <c r="AC13" s="118"/>
      <c r="AD13" s="116">
        <v>263</v>
      </c>
      <c r="AE13" s="117"/>
      <c r="AF13" s="117"/>
      <c r="AG13" s="117"/>
      <c r="AH13" s="117"/>
      <c r="AI13" s="117"/>
      <c r="AJ13" s="118"/>
      <c r="AK13" s="116">
        <v>295</v>
      </c>
      <c r="AL13" s="117"/>
      <c r="AM13" s="117"/>
      <c r="AN13" s="117"/>
      <c r="AO13" s="117"/>
      <c r="AP13" s="117"/>
      <c r="AQ13" s="118"/>
      <c r="AR13" s="113">
        <v>387</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572</v>
      </c>
      <c r="Q14" s="117"/>
      <c r="R14" s="117"/>
      <c r="S14" s="117"/>
      <c r="T14" s="117"/>
      <c r="U14" s="117"/>
      <c r="V14" s="118"/>
      <c r="W14" s="116" t="s">
        <v>573</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573</v>
      </c>
      <c r="Q16" s="117"/>
      <c r="R16" s="117"/>
      <c r="S16" s="117"/>
      <c r="T16" s="117"/>
      <c r="U16" s="117"/>
      <c r="V16" s="118"/>
      <c r="W16" s="116" t="s">
        <v>573</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572</v>
      </c>
      <c r="Q17" s="117"/>
      <c r="R17" s="117"/>
      <c r="S17" s="117"/>
      <c r="T17" s="117"/>
      <c r="U17" s="117"/>
      <c r="V17" s="118"/>
      <c r="W17" s="116" t="s">
        <v>572</v>
      </c>
      <c r="X17" s="117"/>
      <c r="Y17" s="117"/>
      <c r="Z17" s="117"/>
      <c r="AA17" s="117"/>
      <c r="AB17" s="117"/>
      <c r="AC17" s="118"/>
      <c r="AD17" s="116" t="s">
        <v>574</v>
      </c>
      <c r="AE17" s="117"/>
      <c r="AF17" s="117"/>
      <c r="AG17" s="117"/>
      <c r="AH17" s="117"/>
      <c r="AI17" s="117"/>
      <c r="AJ17" s="118"/>
      <c r="AK17" s="116" t="s">
        <v>572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285</v>
      </c>
      <c r="Q18" s="123"/>
      <c r="R18" s="123"/>
      <c r="S18" s="123"/>
      <c r="T18" s="123"/>
      <c r="U18" s="123"/>
      <c r="V18" s="124"/>
      <c r="W18" s="122">
        <f>SUM(W13:AC17)</f>
        <v>265</v>
      </c>
      <c r="X18" s="123"/>
      <c r="Y18" s="123"/>
      <c r="Z18" s="123"/>
      <c r="AA18" s="123"/>
      <c r="AB18" s="123"/>
      <c r="AC18" s="124"/>
      <c r="AD18" s="122">
        <f>SUM(AD13:AJ17)</f>
        <v>263</v>
      </c>
      <c r="AE18" s="123"/>
      <c r="AF18" s="123"/>
      <c r="AG18" s="123"/>
      <c r="AH18" s="123"/>
      <c r="AI18" s="123"/>
      <c r="AJ18" s="124"/>
      <c r="AK18" s="122">
        <f>SUM(AK13:AQ17)</f>
        <v>295</v>
      </c>
      <c r="AL18" s="123"/>
      <c r="AM18" s="123"/>
      <c r="AN18" s="123"/>
      <c r="AO18" s="123"/>
      <c r="AP18" s="123"/>
      <c r="AQ18" s="124"/>
      <c r="AR18" s="122">
        <f>SUM(AR13:AX17)</f>
        <v>387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201</v>
      </c>
      <c r="Q19" s="117"/>
      <c r="R19" s="117"/>
      <c r="S19" s="117"/>
      <c r="T19" s="117"/>
      <c r="U19" s="117"/>
      <c r="V19" s="118"/>
      <c r="W19" s="116">
        <v>215</v>
      </c>
      <c r="X19" s="117"/>
      <c r="Y19" s="117"/>
      <c r="Z19" s="117"/>
      <c r="AA19" s="117"/>
      <c r="AB19" s="117"/>
      <c r="AC19" s="118"/>
      <c r="AD19" s="116">
        <v>187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0.70526315789473681</v>
      </c>
      <c r="Q20" s="540"/>
      <c r="R20" s="540"/>
      <c r="S20" s="540"/>
      <c r="T20" s="540"/>
      <c r="U20" s="540"/>
      <c r="V20" s="540"/>
      <c r="W20" s="540">
        <f t="shared" ref="W20" si="0">IF(W18=0, "-", SUM(W19)/W18)</f>
        <v>0.81132075471698117</v>
      </c>
      <c r="X20" s="540"/>
      <c r="Y20" s="540"/>
      <c r="Z20" s="540"/>
      <c r="AA20" s="540"/>
      <c r="AB20" s="540"/>
      <c r="AC20" s="540"/>
      <c r="AD20" s="540">
        <f t="shared" ref="AD20" si="1">IF(AD18=0, "-", SUM(AD19)/AD18)</f>
        <v>0.71102661596958172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0.70526315789473681</v>
      </c>
      <c r="Q21" s="540"/>
      <c r="R21" s="540"/>
      <c r="S21" s="540"/>
      <c r="T21" s="540"/>
      <c r="U21" s="540"/>
      <c r="V21" s="540"/>
      <c r="W21" s="540">
        <f t="shared" ref="W21" si="2">IF(W19=0, "-", SUM(W19)/SUM(W13,W14))</f>
        <v>0.81132075471698117</v>
      </c>
      <c r="X21" s="540"/>
      <c r="Y21" s="540"/>
      <c r="Z21" s="540"/>
      <c r="AA21" s="540"/>
      <c r="AB21" s="540"/>
      <c r="AC21" s="540"/>
      <c r="AD21" s="540">
        <f t="shared" ref="AD21" si="3">IF(AD19=0, "-", SUM(AD19)/SUM(AD13,AD14))</f>
        <v>0.71102661596958172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295</v>
      </c>
      <c r="Q23" s="114"/>
      <c r="R23" s="114"/>
      <c r="S23" s="114"/>
      <c r="T23" s="114"/>
      <c r="U23" s="114"/>
      <c r="V23" s="115"/>
      <c r="W23" s="113">
        <v>387</v>
      </c>
      <c r="X23" s="114"/>
      <c r="Y23" s="114"/>
      <c r="Z23" s="114"/>
      <c r="AA23" s="114"/>
      <c r="AB23" s="114"/>
      <c r="AC23" s="115"/>
      <c r="AD23" s="207" t="s">
        <v>651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295</v>
      </c>
      <c r="Q29" s="117"/>
      <c r="R29" s="117"/>
      <c r="S29" s="117"/>
      <c r="T29" s="117"/>
      <c r="U29" s="117"/>
      <c r="V29" s="118"/>
      <c r="W29" s="222">
        <f>AR13</f>
        <v>387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v>2</v>
      </c>
      <c r="AV31" s="275"/>
      <c r="AW31" s="383" t="s">
        <v>181</v>
      </c>
      <c r="AX31" s="384"/>
    </row>
    <row r="32" spans="1:50" ht="51" customHeight="1" x14ac:dyDescent="0.15">
      <c r="A32" s="516"/>
      <c r="B32" s="514"/>
      <c r="C32" s="514"/>
      <c r="D32" s="514"/>
      <c r="E32" s="514"/>
      <c r="F32" s="515"/>
      <c r="G32" s="541" t="s">
        <v>576</v>
      </c>
      <c r="H32" s="542"/>
      <c r="I32" s="542"/>
      <c r="J32" s="542"/>
      <c r="K32" s="542"/>
      <c r="L32" s="542"/>
      <c r="M32" s="542"/>
      <c r="N32" s="542"/>
      <c r="O32" s="543"/>
      <c r="P32" s="165" t="s">
        <v>577</v>
      </c>
      <c r="Q32" s="165"/>
      <c r="R32" s="165"/>
      <c r="S32" s="165"/>
      <c r="T32" s="165"/>
      <c r="U32" s="165"/>
      <c r="V32" s="165"/>
      <c r="W32" s="165"/>
      <c r="X32" s="236"/>
      <c r="Y32" s="342" t="s">
        <v>12</v>
      </c>
      <c r="Z32" s="550"/>
      <c r="AA32" s="551"/>
      <c r="AB32" s="552" t="s">
        <v>375</v>
      </c>
      <c r="AC32" s="552"/>
      <c r="AD32" s="552"/>
      <c r="AE32" s="368">
        <v>92.3</v>
      </c>
      <c r="AF32" s="369"/>
      <c r="AG32" s="369"/>
      <c r="AH32" s="369"/>
      <c r="AI32" s="368">
        <v>97.8</v>
      </c>
      <c r="AJ32" s="369"/>
      <c r="AK32" s="369"/>
      <c r="AL32" s="369"/>
      <c r="AM32" s="368">
        <v>97.6</v>
      </c>
      <c r="AN32" s="369"/>
      <c r="AO32" s="369"/>
      <c r="AP32" s="369"/>
      <c r="AQ32" s="119" t="s">
        <v>572</v>
      </c>
      <c r="AR32" s="120"/>
      <c r="AS32" s="120"/>
      <c r="AT32" s="121"/>
      <c r="AU32" s="369" t="s">
        <v>573</v>
      </c>
      <c r="AV32" s="369"/>
      <c r="AW32" s="369"/>
      <c r="AX32" s="371"/>
    </row>
    <row r="33" spans="1:50" ht="5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375</v>
      </c>
      <c r="AC33" s="523"/>
      <c r="AD33" s="523"/>
      <c r="AE33" s="368">
        <v>80</v>
      </c>
      <c r="AF33" s="369"/>
      <c r="AG33" s="369"/>
      <c r="AH33" s="369"/>
      <c r="AI33" s="368">
        <v>80</v>
      </c>
      <c r="AJ33" s="369"/>
      <c r="AK33" s="369"/>
      <c r="AL33" s="369"/>
      <c r="AM33" s="368">
        <v>80</v>
      </c>
      <c r="AN33" s="369"/>
      <c r="AO33" s="369"/>
      <c r="AP33" s="369"/>
      <c r="AQ33" s="119" t="s">
        <v>578</v>
      </c>
      <c r="AR33" s="120"/>
      <c r="AS33" s="120"/>
      <c r="AT33" s="121"/>
      <c r="AU33" s="369">
        <v>80</v>
      </c>
      <c r="AV33" s="369"/>
      <c r="AW33" s="369"/>
      <c r="AX33" s="371"/>
    </row>
    <row r="34" spans="1:50" ht="5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115</v>
      </c>
      <c r="AF34" s="369"/>
      <c r="AG34" s="369"/>
      <c r="AH34" s="369"/>
      <c r="AI34" s="368">
        <v>122</v>
      </c>
      <c r="AJ34" s="369"/>
      <c r="AK34" s="369"/>
      <c r="AL34" s="369"/>
      <c r="AM34" s="368">
        <v>122</v>
      </c>
      <c r="AN34" s="369"/>
      <c r="AO34" s="369"/>
      <c r="AP34" s="369"/>
      <c r="AQ34" s="119" t="s">
        <v>572</v>
      </c>
      <c r="AR34" s="120"/>
      <c r="AS34" s="120"/>
      <c r="AT34" s="121"/>
      <c r="AU34" s="369" t="s">
        <v>572</v>
      </c>
      <c r="AV34" s="369"/>
      <c r="AW34" s="369"/>
      <c r="AX34" s="371"/>
    </row>
    <row r="35" spans="1:50" ht="23.25" customHeight="1" x14ac:dyDescent="0.15">
      <c r="A35" s="901" t="s">
        <v>384</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387</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580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583</v>
      </c>
      <c r="AC101" s="552"/>
      <c r="AD101" s="552"/>
      <c r="AE101" s="368">
        <v>48</v>
      </c>
      <c r="AF101" s="369"/>
      <c r="AG101" s="369"/>
      <c r="AH101" s="370"/>
      <c r="AI101" s="368">
        <v>27</v>
      </c>
      <c r="AJ101" s="369"/>
      <c r="AK101" s="369"/>
      <c r="AL101" s="370"/>
      <c r="AM101" s="368">
        <v>50</v>
      </c>
      <c r="AN101" s="369"/>
      <c r="AO101" s="369"/>
      <c r="AP101" s="370"/>
      <c r="AQ101" s="368" t="s">
        <v>572</v>
      </c>
      <c r="AR101" s="369"/>
      <c r="AS101" s="369"/>
      <c r="AT101" s="370"/>
      <c r="AU101" s="368" t="s">
        <v>572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584</v>
      </c>
      <c r="AC102" s="552"/>
      <c r="AD102" s="552"/>
      <c r="AE102" s="362">
        <v>47</v>
      </c>
      <c r="AF102" s="362"/>
      <c r="AG102" s="362"/>
      <c r="AH102" s="362"/>
      <c r="AI102" s="362">
        <v>27</v>
      </c>
      <c r="AJ102" s="362"/>
      <c r="AK102" s="362"/>
      <c r="AL102" s="362"/>
      <c r="AM102" s="362">
        <v>47</v>
      </c>
      <c r="AN102" s="362"/>
      <c r="AO102" s="362"/>
      <c r="AP102" s="362"/>
      <c r="AQ102" s="818">
        <v>50</v>
      </c>
      <c r="AR102" s="819"/>
      <c r="AS102" s="819"/>
      <c r="AT102" s="820"/>
      <c r="AU102" s="818" t="s">
        <v>587</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2"/>
      <c r="B104" s="493"/>
      <c r="C104" s="493"/>
      <c r="D104" s="493"/>
      <c r="E104" s="493"/>
      <c r="F104" s="494"/>
      <c r="G104" s="165" t="s">
        <v>581</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585</v>
      </c>
      <c r="AC104" s="473"/>
      <c r="AD104" s="474"/>
      <c r="AE104" s="368">
        <v>338</v>
      </c>
      <c r="AF104" s="369"/>
      <c r="AG104" s="369"/>
      <c r="AH104" s="370"/>
      <c r="AI104" s="368">
        <v>547</v>
      </c>
      <c r="AJ104" s="369"/>
      <c r="AK104" s="369"/>
      <c r="AL104" s="370"/>
      <c r="AM104" s="368">
        <v>1175</v>
      </c>
      <c r="AN104" s="369"/>
      <c r="AO104" s="369"/>
      <c r="AP104" s="370"/>
      <c r="AQ104" s="368" t="s">
        <v>632</v>
      </c>
      <c r="AR104" s="369"/>
      <c r="AS104" s="369"/>
      <c r="AT104" s="370"/>
      <c r="AU104" s="368" t="s">
        <v>572</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586</v>
      </c>
      <c r="AC105" s="411"/>
      <c r="AD105" s="412"/>
      <c r="AE105" s="362" t="s">
        <v>572</v>
      </c>
      <c r="AF105" s="362"/>
      <c r="AG105" s="362"/>
      <c r="AH105" s="362"/>
      <c r="AI105" s="362">
        <v>338</v>
      </c>
      <c r="AJ105" s="362"/>
      <c r="AK105" s="362"/>
      <c r="AL105" s="362"/>
      <c r="AM105" s="362">
        <v>547</v>
      </c>
      <c r="AN105" s="362"/>
      <c r="AO105" s="362"/>
      <c r="AP105" s="362"/>
      <c r="AQ105" s="368">
        <v>1175</v>
      </c>
      <c r="AR105" s="369"/>
      <c r="AS105" s="369"/>
      <c r="AT105" s="370"/>
      <c r="AU105" s="818" t="s">
        <v>588</v>
      </c>
      <c r="AV105" s="819"/>
      <c r="AW105" s="819"/>
      <c r="AX105" s="820"/>
    </row>
    <row r="106" spans="1:60" ht="31.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customHeight="1" x14ac:dyDescent="0.15">
      <c r="A107" s="492"/>
      <c r="B107" s="493"/>
      <c r="C107" s="493"/>
      <c r="D107" s="493"/>
      <c r="E107" s="493"/>
      <c r="F107" s="494"/>
      <c r="G107" s="165" t="s">
        <v>582</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585</v>
      </c>
      <c r="AC107" s="473"/>
      <c r="AD107" s="474"/>
      <c r="AE107" s="362">
        <v>77771</v>
      </c>
      <c r="AF107" s="362"/>
      <c r="AG107" s="362"/>
      <c r="AH107" s="362"/>
      <c r="AI107" s="362">
        <v>146798</v>
      </c>
      <c r="AJ107" s="362"/>
      <c r="AK107" s="362"/>
      <c r="AL107" s="362"/>
      <c r="AM107" s="362">
        <v>197189</v>
      </c>
      <c r="AN107" s="362"/>
      <c r="AO107" s="362"/>
      <c r="AP107" s="362"/>
      <c r="AQ107" s="368" t="s">
        <v>632</v>
      </c>
      <c r="AR107" s="369"/>
      <c r="AS107" s="369"/>
      <c r="AT107" s="370"/>
      <c r="AU107" s="368" t="s">
        <v>573</v>
      </c>
      <c r="AV107" s="369"/>
      <c r="AW107" s="369"/>
      <c r="AX107" s="370"/>
    </row>
    <row r="108" spans="1:60" ht="23.25"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586</v>
      </c>
      <c r="AC108" s="411"/>
      <c r="AD108" s="412"/>
      <c r="AE108" s="362" t="s">
        <v>572</v>
      </c>
      <c r="AF108" s="362"/>
      <c r="AG108" s="362"/>
      <c r="AH108" s="362"/>
      <c r="AI108" s="362">
        <v>77771</v>
      </c>
      <c r="AJ108" s="362"/>
      <c r="AK108" s="362"/>
      <c r="AL108" s="362"/>
      <c r="AM108" s="362">
        <v>146798</v>
      </c>
      <c r="AN108" s="362"/>
      <c r="AO108" s="362"/>
      <c r="AP108" s="362"/>
      <c r="AQ108" s="368">
        <v>197189</v>
      </c>
      <c r="AR108" s="369"/>
      <c r="AS108" s="369"/>
      <c r="AT108" s="370"/>
      <c r="AU108" s="818" t="s">
        <v>572</v>
      </c>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v>541172</v>
      </c>
      <c r="AF116" s="362"/>
      <c r="AG116" s="362"/>
      <c r="AH116" s="362"/>
      <c r="AI116" s="362">
        <v>1145202</v>
      </c>
      <c r="AJ116" s="362"/>
      <c r="AK116" s="362"/>
      <c r="AL116" s="362"/>
      <c r="AM116" s="362">
        <v>524953</v>
      </c>
      <c r="AN116" s="362"/>
      <c r="AO116" s="362"/>
      <c r="AP116" s="362"/>
      <c r="AQ116" s="368">
        <v>758640</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592</v>
      </c>
      <c r="AC117" s="346"/>
      <c r="AD117" s="347"/>
      <c r="AE117" s="310" t="s">
        <v>593</v>
      </c>
      <c r="AF117" s="310"/>
      <c r="AG117" s="310"/>
      <c r="AH117" s="310"/>
      <c r="AI117" s="310" t="s">
        <v>633</v>
      </c>
      <c r="AJ117" s="310"/>
      <c r="AK117" s="310"/>
      <c r="AL117" s="310"/>
      <c r="AM117" s="310" t="s">
        <v>638</v>
      </c>
      <c r="AN117" s="310"/>
      <c r="AO117" s="310"/>
      <c r="AP117" s="310"/>
      <c r="AQ117" s="310" t="s">
        <v>640</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15">
      <c r="A119" s="296"/>
      <c r="B119" s="297"/>
      <c r="C119" s="297"/>
      <c r="D119" s="297"/>
      <c r="E119" s="297"/>
      <c r="F119" s="298"/>
      <c r="G119" s="355" t="s">
        <v>594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590</v>
      </c>
      <c r="AC119" s="305"/>
      <c r="AD119" s="306"/>
      <c r="AE119" s="362">
        <v>10288</v>
      </c>
      <c r="AF119" s="362"/>
      <c r="AG119" s="362"/>
      <c r="AH119" s="362"/>
      <c r="AI119" s="362">
        <v>16739</v>
      </c>
      <c r="AJ119" s="362"/>
      <c r="AK119" s="362"/>
      <c r="AL119" s="362"/>
      <c r="AM119" s="362">
        <v>1706</v>
      </c>
      <c r="AN119" s="362"/>
      <c r="AO119" s="362"/>
      <c r="AP119" s="362"/>
      <c r="AQ119" s="362">
        <v>3199</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591</v>
      </c>
      <c r="AC120" s="346"/>
      <c r="AD120" s="347"/>
      <c r="AE120" s="310" t="s">
        <v>595</v>
      </c>
      <c r="AF120" s="310"/>
      <c r="AG120" s="310"/>
      <c r="AH120" s="310"/>
      <c r="AI120" s="310" t="s">
        <v>596</v>
      </c>
      <c r="AJ120" s="310"/>
      <c r="AK120" s="310"/>
      <c r="AL120" s="310"/>
      <c r="AM120" s="310" t="s">
        <v>637</v>
      </c>
      <c r="AN120" s="310"/>
      <c r="AO120" s="310"/>
      <c r="AP120" s="310"/>
      <c r="AQ120" s="310" t="s">
        <v>639</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customHeight="1" x14ac:dyDescent="0.15">
      <c r="A122" s="296"/>
      <c r="B122" s="297"/>
      <c r="C122" s="297"/>
      <c r="D122" s="297"/>
      <c r="E122" s="297"/>
      <c r="F122" s="298"/>
      <c r="G122" s="355" t="s">
        <v>597</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590</v>
      </c>
      <c r="AC122" s="305"/>
      <c r="AD122" s="306"/>
      <c r="AE122" s="362">
        <v>56</v>
      </c>
      <c r="AF122" s="362"/>
      <c r="AG122" s="362"/>
      <c r="AH122" s="362"/>
      <c r="AI122" s="362">
        <v>26</v>
      </c>
      <c r="AJ122" s="362"/>
      <c r="AK122" s="362"/>
      <c r="AL122" s="362"/>
      <c r="AM122" s="362">
        <v>22</v>
      </c>
      <c r="AN122" s="362"/>
      <c r="AO122" s="362"/>
      <c r="AP122" s="362"/>
      <c r="AQ122" s="362">
        <v>21</v>
      </c>
      <c r="AR122" s="362"/>
      <c r="AS122" s="362"/>
      <c r="AT122" s="362"/>
      <c r="AU122" s="362"/>
      <c r="AV122" s="362"/>
      <c r="AW122" s="362"/>
      <c r="AX122" s="363"/>
    </row>
    <row r="123" spans="1:50" ht="46.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591</v>
      </c>
      <c r="AC123" s="346"/>
      <c r="AD123" s="347"/>
      <c r="AE123" s="310" t="s">
        <v>598</v>
      </c>
      <c r="AF123" s="310"/>
      <c r="AG123" s="310"/>
      <c r="AH123" s="310"/>
      <c r="AI123" s="310" t="s">
        <v>599</v>
      </c>
      <c r="AJ123" s="310"/>
      <c r="AK123" s="310"/>
      <c r="AL123" s="310"/>
      <c r="AM123" s="310" t="s">
        <v>641</v>
      </c>
      <c r="AN123" s="310"/>
      <c r="AO123" s="310"/>
      <c r="AP123" s="310"/>
      <c r="AQ123" s="310" t="s">
        <v>642</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574</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602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v>4568</v>
      </c>
      <c r="AF134" s="120"/>
      <c r="AG134" s="120"/>
      <c r="AH134" s="120"/>
      <c r="AI134" s="270">
        <v>6041</v>
      </c>
      <c r="AJ134" s="120"/>
      <c r="AK134" s="120"/>
      <c r="AL134" s="120"/>
      <c r="AM134" s="270">
        <v>6842</v>
      </c>
      <c r="AN134" s="120"/>
      <c r="AO134" s="120"/>
      <c r="AP134" s="120"/>
      <c r="AQ134" s="270" t="s">
        <v>572</v>
      </c>
      <c r="AR134" s="120"/>
      <c r="AS134" s="120"/>
      <c r="AT134" s="120"/>
      <c r="AU134" s="270"/>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586</v>
      </c>
      <c r="AC135" s="137"/>
      <c r="AD135" s="137"/>
      <c r="AE135" s="270">
        <v>4000</v>
      </c>
      <c r="AF135" s="120"/>
      <c r="AG135" s="120"/>
      <c r="AH135" s="120"/>
      <c r="AI135" s="270">
        <v>6000</v>
      </c>
      <c r="AJ135" s="120"/>
      <c r="AK135" s="120"/>
      <c r="AL135" s="120"/>
      <c r="AM135" s="270">
        <v>7500</v>
      </c>
      <c r="AN135" s="120"/>
      <c r="AO135" s="120"/>
      <c r="AP135" s="120"/>
      <c r="AQ135" s="270" t="s">
        <v>603</v>
      </c>
      <c r="AR135" s="120"/>
      <c r="AS135" s="120"/>
      <c r="AT135" s="120"/>
      <c r="AU135" s="270">
        <v>13000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571</v>
      </c>
      <c r="K430" s="246"/>
      <c r="L430" s="246"/>
      <c r="M430" s="246"/>
      <c r="N430" s="246"/>
      <c r="O430" s="246"/>
      <c r="P430" s="246"/>
      <c r="Q430" s="246"/>
      <c r="R430" s="246"/>
      <c r="S430" s="246"/>
      <c r="T430" s="247"/>
      <c r="U430" s="248" t="s">
        <v>603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t="s">
        <v>574</v>
      </c>
      <c r="AV432" s="140"/>
      <c r="AW432" s="141" t="s">
        <v>181</v>
      </c>
      <c r="AX432" s="142"/>
    </row>
    <row r="433" spans="1:50" ht="23.25" customHeight="1" x14ac:dyDescent="0.15">
      <c r="A433" s="999"/>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572</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605</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606</v>
      </c>
      <c r="AF457" s="140"/>
      <c r="AG457" s="141" t="s">
        <v>236</v>
      </c>
      <c r="AH457" s="176"/>
      <c r="AI457" s="186"/>
      <c r="AJ457" s="186"/>
      <c r="AK457" s="186"/>
      <c r="AL457" s="181"/>
      <c r="AM457" s="186"/>
      <c r="AN457" s="186"/>
      <c r="AO457" s="186"/>
      <c r="AP457" s="181"/>
      <c r="AQ457" s="215" t="s">
        <v>605</v>
      </c>
      <c r="AR457" s="140"/>
      <c r="AS457" s="141" t="s">
        <v>236</v>
      </c>
      <c r="AT457" s="176"/>
      <c r="AU457" s="140" t="s">
        <v>572</v>
      </c>
      <c r="AV457" s="140"/>
      <c r="AW457" s="141" t="s">
        <v>181</v>
      </c>
      <c r="AX457" s="142"/>
    </row>
    <row r="458" spans="1:50" ht="23.25" customHeight="1" x14ac:dyDescent="0.15">
      <c r="A458" s="999"/>
      <c r="B458" s="256"/>
      <c r="C458" s="255"/>
      <c r="D458" s="256"/>
      <c r="E458" s="170"/>
      <c r="F458" s="171"/>
      <c r="G458" s="235" t="s">
        <v>572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606</v>
      </c>
      <c r="AC458" s="137"/>
      <c r="AD458" s="137"/>
      <c r="AE458" s="119" t="s">
        <v>572</v>
      </c>
      <c r="AF458" s="120"/>
      <c r="AG458" s="120"/>
      <c r="AH458" s="120"/>
      <c r="AI458" s="119" t="s">
        <v>571</v>
      </c>
      <c r="AJ458" s="120"/>
      <c r="AK458" s="120"/>
      <c r="AL458" s="120"/>
      <c r="AM458" s="119" t="s">
        <v>571</v>
      </c>
      <c r="AN458" s="120"/>
      <c r="AO458" s="120"/>
      <c r="AP458" s="121"/>
      <c r="AQ458" s="119" t="s">
        <v>571</v>
      </c>
      <c r="AR458" s="120"/>
      <c r="AS458" s="120"/>
      <c r="AT458" s="121"/>
      <c r="AU458" s="120" t="s">
        <v>572</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572</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572</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605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609</v>
      </c>
      <c r="AH702" s="890"/>
      <c r="AI702" s="890"/>
      <c r="AJ702" s="890"/>
      <c r="AK702" s="890"/>
      <c r="AL702" s="890"/>
      <c r="AM702" s="890"/>
      <c r="AN702" s="890"/>
      <c r="AO702" s="890"/>
      <c r="AP702" s="890"/>
      <c r="AQ702" s="890"/>
      <c r="AR702" s="890"/>
      <c r="AS702" s="890"/>
      <c r="AT702" s="890"/>
      <c r="AU702" s="890"/>
      <c r="AV702" s="890"/>
      <c r="AW702" s="890"/>
      <c r="AX702" s="891"/>
    </row>
    <row r="703" spans="1:50" ht="84"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610</v>
      </c>
      <c r="AH703" s="669"/>
      <c r="AI703" s="669"/>
      <c r="AJ703" s="669"/>
      <c r="AK703" s="669"/>
      <c r="AL703" s="669"/>
      <c r="AM703" s="669"/>
      <c r="AN703" s="669"/>
      <c r="AO703" s="669"/>
      <c r="AP703" s="669"/>
      <c r="AQ703" s="669"/>
      <c r="AR703" s="669"/>
      <c r="AS703" s="669"/>
      <c r="AT703" s="669"/>
      <c r="AU703" s="669"/>
      <c r="AV703" s="669"/>
      <c r="AW703" s="669"/>
      <c r="AX703" s="670"/>
    </row>
    <row r="704" spans="1:50" ht="58.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611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566</v>
      </c>
      <c r="AE705" s="737"/>
      <c r="AF705" s="737"/>
      <c r="AG705" s="164" t="s">
        <v>644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636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8.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566</v>
      </c>
      <c r="AE708" s="672"/>
      <c r="AF708" s="672"/>
      <c r="AG708" s="527" t="s">
        <v>612</v>
      </c>
      <c r="AH708" s="528"/>
      <c r="AI708" s="528"/>
      <c r="AJ708" s="528"/>
      <c r="AK708" s="528"/>
      <c r="AL708" s="528"/>
      <c r="AM708" s="528"/>
      <c r="AN708" s="528"/>
      <c r="AO708" s="528"/>
      <c r="AP708" s="528"/>
      <c r="AQ708" s="528"/>
      <c r="AR708" s="528"/>
      <c r="AS708" s="528"/>
      <c r="AT708" s="528"/>
      <c r="AU708" s="528"/>
      <c r="AV708" s="528"/>
      <c r="AW708" s="528"/>
      <c r="AX708" s="529"/>
    </row>
    <row r="709" spans="1:50" ht="54"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645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608</v>
      </c>
      <c r="AE710" s="159"/>
      <c r="AF710" s="159"/>
      <c r="AG710" s="668" t="s">
        <v>572</v>
      </c>
      <c r="AH710" s="669"/>
      <c r="AI710" s="669"/>
      <c r="AJ710" s="669"/>
      <c r="AK710" s="669"/>
      <c r="AL710" s="669"/>
      <c r="AM710" s="669"/>
      <c r="AN710" s="669"/>
      <c r="AO710" s="669"/>
      <c r="AP710" s="669"/>
      <c r="AQ710" s="669"/>
      <c r="AR710" s="669"/>
      <c r="AS710" s="669"/>
      <c r="AT710" s="669"/>
      <c r="AU710" s="669"/>
      <c r="AV710" s="669"/>
      <c r="AW710" s="669"/>
      <c r="AX710" s="670"/>
    </row>
    <row r="711" spans="1:50" ht="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58.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566</v>
      </c>
      <c r="AE712" s="587"/>
      <c r="AF712" s="587"/>
      <c r="AG712" s="595" t="s">
        <v>614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8" t="s">
        <v>615</v>
      </c>
      <c r="AH713" s="669"/>
      <c r="AI713" s="669"/>
      <c r="AJ713" s="669"/>
      <c r="AK713" s="669"/>
      <c r="AL713" s="669"/>
      <c r="AM713" s="669"/>
      <c r="AN713" s="669"/>
      <c r="AO713" s="669"/>
      <c r="AP713" s="669"/>
      <c r="AQ713" s="669"/>
      <c r="AR713" s="669"/>
      <c r="AS713" s="669"/>
      <c r="AT713" s="669"/>
      <c r="AU713" s="669"/>
      <c r="AV713" s="669"/>
      <c r="AW713" s="669"/>
      <c r="AX713" s="670"/>
    </row>
    <row r="714" spans="1:50" ht="57"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566</v>
      </c>
      <c r="AE714" s="593"/>
      <c r="AF714" s="594"/>
      <c r="AG714" s="693" t="s">
        <v>616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566</v>
      </c>
      <c r="AE715" s="672"/>
      <c r="AF715" s="781"/>
      <c r="AG715" s="527" t="s">
        <v>617</v>
      </c>
      <c r="AH715" s="528"/>
      <c r="AI715" s="528"/>
      <c r="AJ715" s="528"/>
      <c r="AK715" s="528"/>
      <c r="AL715" s="528"/>
      <c r="AM715" s="528"/>
      <c r="AN715" s="528"/>
      <c r="AO715" s="528"/>
      <c r="AP715" s="528"/>
      <c r="AQ715" s="528"/>
      <c r="AR715" s="528"/>
      <c r="AS715" s="528"/>
      <c r="AT715" s="528"/>
      <c r="AU715" s="528"/>
      <c r="AV715" s="528"/>
      <c r="AW715" s="528"/>
      <c r="AX715" s="529"/>
    </row>
    <row r="716" spans="1:50" ht="46.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566</v>
      </c>
      <c r="AE716" s="763"/>
      <c r="AF716" s="763"/>
      <c r="AG716" s="668" t="s">
        <v>618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646</v>
      </c>
      <c r="AE717" s="159"/>
      <c r="AF717" s="159"/>
      <c r="AG717" s="668" t="s">
        <v>619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566</v>
      </c>
      <c r="AE718" s="159"/>
      <c r="AF718" s="159"/>
      <c r="AG718" s="167" t="s">
        <v>620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566</v>
      </c>
      <c r="AE719" s="672"/>
      <c r="AF719" s="672"/>
      <c r="AG719" s="164" t="s">
        <v>621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561</v>
      </c>
      <c r="D721" s="923"/>
      <c r="E721" s="923"/>
      <c r="F721" s="924"/>
      <c r="G721" s="942"/>
      <c r="H721" s="943"/>
      <c r="I721" s="82" t="str">
        <f>IF(OR(G721="　", G721=""), "", "-")</f>
        <v/>
      </c>
      <c r="J721" s="921">
        <v>488</v>
      </c>
      <c r="K721" s="921"/>
      <c r="L721" s="82" t="str">
        <f>IF(M721="","","-")</f>
        <v/>
      </c>
      <c r="M721" s="83"/>
      <c r="N721" s="918" t="s">
        <v>622</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647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649</v>
      </c>
      <c r="B733" s="754"/>
      <c r="C733" s="754"/>
      <c r="D733" s="754"/>
      <c r="E733" s="755"/>
      <c r="F733" s="770" t="s">
        <v>650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572</v>
      </c>
      <c r="F737" s="103"/>
      <c r="G737" s="103"/>
      <c r="H737" s="103"/>
      <c r="I737" s="103"/>
      <c r="J737" s="103"/>
      <c r="K737" s="103"/>
      <c r="L737" s="103"/>
      <c r="M737" s="103"/>
      <c r="N737" s="109" t="s">
        <v>402</v>
      </c>
      <c r="O737" s="109"/>
      <c r="P737" s="109"/>
      <c r="Q737" s="109"/>
      <c r="R737" s="103" t="s">
        <v>625</v>
      </c>
      <c r="S737" s="103"/>
      <c r="T737" s="103"/>
      <c r="U737" s="103"/>
      <c r="V737" s="103"/>
      <c r="W737" s="103"/>
      <c r="X737" s="103"/>
      <c r="Y737" s="103"/>
      <c r="Z737" s="103"/>
      <c r="AA737" s="109" t="s">
        <v>401</v>
      </c>
      <c r="AB737" s="109"/>
      <c r="AC737" s="109"/>
      <c r="AD737" s="109"/>
      <c r="AE737" s="103" t="s">
        <v>626</v>
      </c>
      <c r="AF737" s="103"/>
      <c r="AG737" s="103"/>
      <c r="AH737" s="103"/>
      <c r="AI737" s="103"/>
      <c r="AJ737" s="103"/>
      <c r="AK737" s="103"/>
      <c r="AL737" s="103"/>
      <c r="AM737" s="103"/>
      <c r="AN737" s="109" t="s">
        <v>400</v>
      </c>
      <c r="AO737" s="109"/>
      <c r="AP737" s="109"/>
      <c r="AQ737" s="109"/>
      <c r="AR737" s="110" t="s">
        <v>572</v>
      </c>
      <c r="AS737" s="111"/>
      <c r="AT737" s="111"/>
      <c r="AU737" s="111"/>
      <c r="AV737" s="111"/>
      <c r="AW737" s="111"/>
      <c r="AX737" s="112"/>
      <c r="AY737" s="88"/>
      <c r="AZ737" s="88"/>
    </row>
    <row r="738" spans="1:52" ht="24.75" customHeight="1" x14ac:dyDescent="0.15">
      <c r="A738" s="100" t="s">
        <v>399</v>
      </c>
      <c r="B738" s="101"/>
      <c r="C738" s="101"/>
      <c r="D738" s="102"/>
      <c r="E738" s="103" t="s">
        <v>627</v>
      </c>
      <c r="F738" s="103"/>
      <c r="G738" s="103"/>
      <c r="H738" s="103"/>
      <c r="I738" s="103"/>
      <c r="J738" s="103"/>
      <c r="K738" s="103"/>
      <c r="L738" s="103"/>
      <c r="M738" s="103"/>
      <c r="N738" s="109" t="s">
        <v>398</v>
      </c>
      <c r="O738" s="109"/>
      <c r="P738" s="109"/>
      <c r="Q738" s="109"/>
      <c r="R738" s="103" t="s">
        <v>627</v>
      </c>
      <c r="S738" s="103"/>
      <c r="T738" s="103"/>
      <c r="U738" s="103"/>
      <c r="V738" s="103"/>
      <c r="W738" s="103"/>
      <c r="X738" s="103"/>
      <c r="Y738" s="103"/>
      <c r="Z738" s="103"/>
      <c r="AA738" s="109" t="s">
        <v>397</v>
      </c>
      <c r="AB738" s="109"/>
      <c r="AC738" s="109"/>
      <c r="AD738" s="109"/>
      <c r="AE738" s="103" t="s">
        <v>628</v>
      </c>
      <c r="AF738" s="103"/>
      <c r="AG738" s="103"/>
      <c r="AH738" s="103"/>
      <c r="AI738" s="103"/>
      <c r="AJ738" s="103"/>
      <c r="AK738" s="103"/>
      <c r="AL738" s="103"/>
      <c r="AM738" s="103"/>
      <c r="AN738" s="109" t="s">
        <v>396</v>
      </c>
      <c r="AO738" s="109"/>
      <c r="AP738" s="109"/>
      <c r="AQ738" s="109"/>
      <c r="AR738" s="110" t="s">
        <v>628</v>
      </c>
      <c r="AS738" s="111"/>
      <c r="AT738" s="111"/>
      <c r="AU738" s="111"/>
      <c r="AV738" s="111"/>
      <c r="AW738" s="111"/>
      <c r="AX738" s="112"/>
    </row>
    <row r="739" spans="1:52" ht="24.75" customHeight="1" x14ac:dyDescent="0.15">
      <c r="A739" s="100" t="s">
        <v>395</v>
      </c>
      <c r="B739" s="101"/>
      <c r="C739" s="101"/>
      <c r="D739" s="102"/>
      <c r="E739" s="103" t="s">
        <v>643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491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652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629</v>
      </c>
      <c r="H782" s="454"/>
      <c r="I782" s="454"/>
      <c r="J782" s="454"/>
      <c r="K782" s="455"/>
      <c r="L782" s="456"/>
      <c r="M782" s="457"/>
      <c r="N782" s="457"/>
      <c r="O782" s="457"/>
      <c r="P782" s="457"/>
      <c r="Q782" s="457"/>
      <c r="R782" s="457"/>
      <c r="S782" s="457"/>
      <c r="T782" s="457"/>
      <c r="U782" s="457"/>
      <c r="V782" s="457"/>
      <c r="W782" s="457"/>
      <c r="X782" s="458"/>
      <c r="Y782" s="459">
        <v>94</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630</v>
      </c>
      <c r="H783" s="353"/>
      <c r="I783" s="353"/>
      <c r="J783" s="353"/>
      <c r="K783" s="354"/>
      <c r="L783" s="405"/>
      <c r="M783" s="406"/>
      <c r="N783" s="406"/>
      <c r="O783" s="406"/>
      <c r="P783" s="406"/>
      <c r="Q783" s="406"/>
      <c r="R783" s="406"/>
      <c r="S783" s="406"/>
      <c r="T783" s="406"/>
      <c r="U783" s="406"/>
      <c r="V783" s="406"/>
      <c r="W783" s="406"/>
      <c r="X783" s="407"/>
      <c r="Y783" s="402">
        <v>76</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631</v>
      </c>
      <c r="H784" s="353"/>
      <c r="I784" s="353"/>
      <c r="J784" s="353"/>
      <c r="K784" s="354"/>
      <c r="L784" s="405"/>
      <c r="M784" s="406"/>
      <c r="N784" s="406"/>
      <c r="O784" s="406"/>
      <c r="P784" s="406"/>
      <c r="Q784" s="406"/>
      <c r="R784" s="406"/>
      <c r="S784" s="406"/>
      <c r="T784" s="406"/>
      <c r="U784" s="406"/>
      <c r="V784" s="406"/>
      <c r="W784" s="406"/>
      <c r="X784" s="407"/>
      <c r="Y784" s="402">
        <v>17</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187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634</v>
      </c>
      <c r="D838" s="422"/>
      <c r="E838" s="422"/>
      <c r="F838" s="422"/>
      <c r="G838" s="422"/>
      <c r="H838" s="422"/>
      <c r="I838" s="422"/>
      <c r="J838" s="423">
        <v>7010405010586</v>
      </c>
      <c r="K838" s="424"/>
      <c r="L838" s="424"/>
      <c r="M838" s="424"/>
      <c r="N838" s="424"/>
      <c r="O838" s="424"/>
      <c r="P838" s="429" t="s">
        <v>635</v>
      </c>
      <c r="Q838" s="321"/>
      <c r="R838" s="321"/>
      <c r="S838" s="321"/>
      <c r="T838" s="321"/>
      <c r="U838" s="321"/>
      <c r="V838" s="321"/>
      <c r="W838" s="321"/>
      <c r="X838" s="321"/>
      <c r="Y838" s="322">
        <v>187</v>
      </c>
      <c r="Z838" s="323"/>
      <c r="AA838" s="323"/>
      <c r="AB838" s="324"/>
      <c r="AC838" s="332" t="s">
        <v>377</v>
      </c>
      <c r="AD838" s="427"/>
      <c r="AE838" s="427"/>
      <c r="AF838" s="427"/>
      <c r="AG838" s="427"/>
      <c r="AH838" s="425">
        <v>1</v>
      </c>
      <c r="AI838" s="426"/>
      <c r="AJ838" s="426"/>
      <c r="AK838" s="426"/>
      <c r="AL838" s="329">
        <v>82.99</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625</v>
      </c>
      <c r="F1103" s="896"/>
      <c r="G1103" s="896"/>
      <c r="H1103" s="896"/>
      <c r="I1103" s="896"/>
      <c r="J1103" s="423" t="s">
        <v>603</v>
      </c>
      <c r="K1103" s="424"/>
      <c r="L1103" s="424"/>
      <c r="M1103" s="424"/>
      <c r="N1103" s="424"/>
      <c r="O1103" s="424"/>
      <c r="P1103" s="429" t="s">
        <v>572</v>
      </c>
      <c r="Q1103" s="321"/>
      <c r="R1103" s="321"/>
      <c r="S1103" s="321"/>
      <c r="T1103" s="321"/>
      <c r="U1103" s="321"/>
      <c r="V1103" s="321"/>
      <c r="W1103" s="321"/>
      <c r="X1103" s="321"/>
      <c r="Y1103" s="322" t="s">
        <v>588</v>
      </c>
      <c r="Z1103" s="323"/>
      <c r="AA1103" s="323"/>
      <c r="AB1103" s="324"/>
      <c r="AC1103" s="326"/>
      <c r="AD1103" s="326"/>
      <c r="AE1103" s="326"/>
      <c r="AF1103" s="326"/>
      <c r="AG1103" s="326"/>
      <c r="AH1103" s="327" t="s">
        <v>572</v>
      </c>
      <c r="AI1103" s="328"/>
      <c r="AJ1103" s="328"/>
      <c r="AK1103" s="328"/>
      <c r="AL1103" s="329" t="s">
        <v>572</v>
      </c>
      <c r="AM1103" s="330"/>
      <c r="AN1103" s="330"/>
      <c r="AO1103" s="331"/>
      <c r="AP1103" s="325" t="s">
        <v>572</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1" max="49" man="1"/>
    <brk id="1106"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566</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男女共同参画</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2020-09-23T15:22:37Z</cp:lastPrinted>
  <dcterms:created xsi:type="dcterms:W3CDTF">2012-03-13T00:50:25Z</dcterms:created>
  <dcterms:modified xsi:type="dcterms:W3CDTF">2020-10-02T05:18:40Z</dcterms:modified>
</cp:coreProperties>
</file>