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1000_雇用環境・均等局　職業生活両立課\◆行政事業レビュー◆\★H28~R2　見直し\０２　レビューシート\☆修正済み格納用フォルダ☆\R2\"/>
    </mc:Choice>
  </mc:AlternateContent>
  <bookViews>
    <workbookView xWindow="369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<sst xmlns="http://schemas.openxmlformats.org/spreadsheetml/2006/main" count="3028" uniqueCount="660">
  <si>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</si>
  <si>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</si>
  <si>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</si>
  <si>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</si>
  <si>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</si>
  <si>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</si>
  <si>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</si>
  <si>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</si>
  <si>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</si>
  <si>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</si>
  <si>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</si>
  <si>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</si>
  <si>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</si>
  <si>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</si>
  <si>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</si>
  <si>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</si>
  <si>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</si>
  <si>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</si>
  <si>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</si>
  <si>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</si>
  <si>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</si>
  <si>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</si>
  <si>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</si>
  <si>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</si>
  <si>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</si>
  <si>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</si>
  <si>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</si>
  <si>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</si>
  <si>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</si>
  <si>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</si>
  <si>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</si>
  <si>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</si>
  <si>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</si>
  <si>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</si>
  <si>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</si>
  <si>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</si>
  <si>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</si>
  <si>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</si>
  <si>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</si>
  <si>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</si>
  <si>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</si>
  <si>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</si>
  <si>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</si>
  <si>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</si>
  <si>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</si>
  <si>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</si>
  <si>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</si>
  <si>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</si>
  <si>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</si>
  <si>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</si>
  <si>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</si>
  <si>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</si>
  <si>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</si>
  <si>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</si>
  <si>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</si>
  <si>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</si>
  <si>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</si>
  <si>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</si>
  <si>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</si>
  <si>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</si>
  <si>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</si>
  <si>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</si>
  <si>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</si>
  <si>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</si>
  <si>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</si>
  <si>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</si>
  <si>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</si>
  <si>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</si>
  <si>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</si>
  <si>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</si>
  <si>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</si>
  <si>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</si>
  <si>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</si>
  <si>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</si>
  <si>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</si>
  <si>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</si>
  <si>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</si>
  <si>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</si>
  <si>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</si>
  <si>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</si>
  <si>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</si>
  <si>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</si>
  <si>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</si>
  <si>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</si>
  <si>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</si>
  <si>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</si>
  <si>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</si>
  <si>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</si>
  <si>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</si>
  <si>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</si>
  <si>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</si>
  <si>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</si>
  <si>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</si>
  <si>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</si>
  <si>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</si>
  <si>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</si>
  <si>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</si>
  <si>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</si>
  <si>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</si>
  <si>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</si>
  <si>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</si>
  <si>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</si>
  <si>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</si>
  <si>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</si>
  <si>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</si>
  <si>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</si>
  <si>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</si>
  <si>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</si>
  <si>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</si>
  <si>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</si>
  <si>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</si>
  <si>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</si>
  <si>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</si>
  <si>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</si>
  <si>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</si>
  <si>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</si>
  <si>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</si>
  <si>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</si>
  <si>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</si>
  <si>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</si>
  <si>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</si>
  <si>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</si>
  <si>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</si>
  <si>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</si>
  <si>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</si>
  <si>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</si>
  <si>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</si>
  <si>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</si>
  <si>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</si>
  <si>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</si>
  <si>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</si>
  <si>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</si>
  <si>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</si>
  <si>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</si>
  <si>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</si>
  <si>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</si>
  <si>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</si>
  <si>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</si>
  <si>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</si>
  <si>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</si>
  <si>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</si>
  <si>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</si>
  <si>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</si>
  <si>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</si>
  <si>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</si>
  <si>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</si>
  <si>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</si>
  <si>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</si>
  <si>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</si>
  <si>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</si>
  <si>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</si>
  <si>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</si>
  <si>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</si>
  <si>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</si>
  <si>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</si>
  <si>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</si>
  <si>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</si>
  <si>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</si>
  <si>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</si>
  <si>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</si>
  <si>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</si>
  <si>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</si>
  <si>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</si>
  <si>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</si>
  <si>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</si>
  <si>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</si>
  <si>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</si>
  <si>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</si>
  <si>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</si>
  <si>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</si>
  <si>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</si>
  <si>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</si>
  <si>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</si>
  <si>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</si>
  <si>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</si>
  <si>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</si>
  <si>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</si>
  <si>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</si>
  <si>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</si>
  <si>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</si>
  <si>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</si>
  <si>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</si>
  <si>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</si>
  <si>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</si>
  <si>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</si>
  <si>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</si>
  <si>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</si>
  <si>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</si>
  <si>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</si>
  <si>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</si>
  <si>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</si>
  <si>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</si>
  <si>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</si>
  <si>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</si>
  <si>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</si>
  <si>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</si>
  <si>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</si>
  <si>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</si>
  <si>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</si>
  <si>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</si>
  <si>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</si>
  <si>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</si>
  <si>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</si>
  <si>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</si>
  <si>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</si>
  <si>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</si>
  <si>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</si>
  <si>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</si>
  <si>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</si>
  <si>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</si>
  <si>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</si>
  <si>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</si>
  <si>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</si>
  <si>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</si>
  <si>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</si>
  <si>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</si>
  <si>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</si>
  <si>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</si>
  <si>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</si>
  <si>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</si>
  <si>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</si>
  <si>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</si>
  <si>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</si>
  <si>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</si>
  <si>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</si>
  <si>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</si>
  <si>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</si>
  <si>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</si>
  <si>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</si>
  <si>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</si>
  <si>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</si>
  <si>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</si>
  <si>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</si>
  <si>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</si>
  <si>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</si>
  <si>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</si>
  <si>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</si>
  <si>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</si>
  <si>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</si>
  <si>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</si>
  <si>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</si>
  <si>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</si>
  <si>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</si>
  <si>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</si>
  <si>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</si>
  <si>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</si>
  <si>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</si>
  <si>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</si>
  <si>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</si>
  <si>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</si>
  <si>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</si>
  <si>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</si>
  <si>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</si>
  <si>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</si>
  <si>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</si>
  <si>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</si>
  <si>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</si>
  <si>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</si>
  <si>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</si>
  <si>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</si>
  <si>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</si>
  <si>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</si>
  <si>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</si>
  <si>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</si>
  <si>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</si>
  <si>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</si>
  <si>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</si>
  <si>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</si>
  <si>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</si>
  <si>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</si>
  <si>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</si>
  <si>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</si>
  <si>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</si>
  <si>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</si>
  <si>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</si>
  <si>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</si>
  <si>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</si>
  <si>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</si>
  <si>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</si>
  <si>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</si>
  <si>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</si>
  <si>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</si>
  <si>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</si>
  <si>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</si>
  <si>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</si>
  <si>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</si>
  <si>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</si>
  <si>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</si>
  <si>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</si>
  <si>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</si>
  <si>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</si>
  <si>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</si>
  <si>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</si>
  <si>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</si>
  <si>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</si>
  <si>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</si>
  <si>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</si>
  <si>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</si>
  <si>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</si>
  <si>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</si>
  <si>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</si>
  <si>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</si>
  <si>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</si>
  <si>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</si>
  <si>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</si>
  <si>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</si>
  <si>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</si>
  <si>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</si>
  <si>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</si>
  <si>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</si>
  <si>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</si>
  <si>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</si>
  <si>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</si>
  <si>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</si>
  <si>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</si>
  <si>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</si>
  <si>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</si>
  <si>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</si>
  <si>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</si>
  <si>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</si>
  <si>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</si>
  <si>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</si>
  <si>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</si>
  <si>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</si>
  <si>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</si>
  <si>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</si>
  <si>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</si>
  <si>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</si>
  <si>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</si>
  <si>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</si>
  <si>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</si>
  <si>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</si>
  <si>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</si>
  <si>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</si>
  <si>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</si>
  <si>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</si>
  <si>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</si>
  <si>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</si>
  <si>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</si>
  <si>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</si>
  <si>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</si>
  <si>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</si>
  <si>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</si>
  <si>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</si>
  <si>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</si>
  <si>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</si>
  <si>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</si>
  <si>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</si>
  <si>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</si>
  <si>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</si>
  <si>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</si>
  <si>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</si>
  <si>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</si>
  <si>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</si>
  <si>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</si>
  <si>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</si>
  <si>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</si>
  <si>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</si>
  <si>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</si>
  <si>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</si>
  <si>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</si>
  <si>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</si>
  <si>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</si>
  <si>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</si>
  <si>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</si>
  <si>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</si>
  <si>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</si>
  <si>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</si>
  <si>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</si>
  <si>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</si>
  <si>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</si>
  <si>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</si>
  <si>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</si>
  <si>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</si>
  <si>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</si>
  <si>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</si>
  <si>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</si>
  <si>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</si>
  <si>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</si>
  <si>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</si>
  <si>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</si>
  <si>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</si>
  <si>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</si>
  <si>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</si>
  <si>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</si>
  <si>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</si>
  <si>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</si>
  <si>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</si>
  <si>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</si>
  <si>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</si>
  <si>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</si>
  <si>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</si>
  <si>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</si>
  <si>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</si>
  <si>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</si>
  <si>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</si>
  <si>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</si>
  <si>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</si>
  <si>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</si>
  <si>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</si>
  <si>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</si>
  <si>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</si>
  <si>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</si>
  <si>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</si>
  <si>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</si>
  <si>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</si>
  <si>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</si>
  <si>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</si>
  <si>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</si>
  <si>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</si>
  <si>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</si>
  <si>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</si>
  <si>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</si>
  <si>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</si>
  <si>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</si>
  <si>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</si>
  <si>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</si>
  <si>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</si>
  <si>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</si>
  <si>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</si>
  <si>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</si>
  <si>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</si>
  <si>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</si>
  <si>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</si>
  <si>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</si>
  <si>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</si>
  <si>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</si>
  <si>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</si>
  <si>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</si>
  <si>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</si>
  <si>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</si>
  <si>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</si>
  <si>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</si>
  <si>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</si>
  <si>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</si>
  <si>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</si>
  <si>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</si>
  <si>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</si>
  <si>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</si>
  <si>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</si>
  <si>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</si>
  <si>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</si>
  <si>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</si>
  <si>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</si>
  <si>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</si>
  <si>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</si>
  <si>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</si>
  <si>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</si>
  <si>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</si>
  <si>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</si>
  <si>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</si>
  <si>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</si>
  <si>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</si>
  <si>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</si>
  <si>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</si>
  <si>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</si>
  <si>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</si>
  <si>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</si>
  <si>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</si>
  <si>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</si>
  <si>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</si>
  <si>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</si>
  <si>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</si>
  <si>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</si>
  <si>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</si>
  <si>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</si>
  <si>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</si>
  <si>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</si>
  <si>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</si>
  <si>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</si>
  <si>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</si>
  <si>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</si>
  <si>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</si>
  <si>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</si>
  <si>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</si>
  <si>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</si>
  <si>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</si>
  <si>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</si>
  <si>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</si>
  <si>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</si>
  <si>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</si>
  <si>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</si>
  <si>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</si>
  <si>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</si>
  <si>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</si>
  <si>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</si>
  <si>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</si>
  <si>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</si>
  <si>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</si>
  <si>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</si>
  <si>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</si>
  <si>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</si>
  <si>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</si>
  <si>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</si>
  <si>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</si>
  <si>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</si>
  <si>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</si>
  <si>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</si>
  <si>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</si>
  <si>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</si>
  <si>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</si>
  <si>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</si>
  <si>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</si>
  <si>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</si>
  <si>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</si>
  <si>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</si>
  <si>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</si>
  <si>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</si>
  <si>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</si>
  <si>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</si>
  <si>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</si>
  <si>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</si>
  <si>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</si>
  <si>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</si>
  <si>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</si>
  <si>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</si>
  <si>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</si>
  <si>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</si>
  <si>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</si>
  <si>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</si>
  <si>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</si>
  <si>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</si>
  <si>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</si>
  <si>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</si>
  <si>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</si>
  <si>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</si>
  <si>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</si>
  <si>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</si>
  <si>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</si>
  <si>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</si>
  <si>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</si>
  <si>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</si>
  <si>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</si>
  <si>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</si>
  <si>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</si>
  <si>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</si>
  <si>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</si>
  <si>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</si>
  <si>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</si>
  <si>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</si>
  <si>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</si>
  <si>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</si>
  <si>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</si>
  <si>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</si>
  <si>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</si>
  <si>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</si>
  <si>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</si>
  <si>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</si>
  <si>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</si>
  <si>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</si>
  <si>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</si>
  <si>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</si>
  <si>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</si>
  <si>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</si>
  <si>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</si>
  <si>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</si>
  <si>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</si>
  <si>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</si>
  <si>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</si>
  <si>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</si>
  <si>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</si>
  <si>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</si>
  <si>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助成金支給等に係る経費</t>
    <phoneticPr fontId="5"/>
  </si>
  <si>
    <t>雇用環境・均等局</t>
  </si>
  <si>
    <t>厚生労働省</t>
  </si>
  <si>
    <t>職業生活両立課</t>
  </si>
  <si>
    <t>雇用保険法第62条第１項第５号</t>
  </si>
  <si>
    <t>仕事と家庭が両立できる雇用環境の整備に取り組む事業主に対し、両立支援等助成金を支給することにより、事業主の取組を支援する。</t>
  </si>
  <si>
    <t>両立支援等助成金（事業所内保育施設コース、出生時両立支援コース、介護離職防止支援コース、育児休業等支援コース、再雇用者評価処遇コース、女性活躍加速化コース）の支給のために必要な経費</t>
  </si>
  <si>
    <t>○</t>
  </si>
  <si>
    <t>諸謝金</t>
    <rPh sb="0" eb="3">
      <t>ショシャキン</t>
    </rPh>
    <phoneticPr fontId="5"/>
  </si>
  <si>
    <t>労働保険業務庁費</t>
    <rPh sb="0" eb="2">
      <t>ロウドウ</t>
    </rPh>
    <rPh sb="2" eb="4">
      <t>ホケン</t>
    </rPh>
    <rPh sb="4" eb="6">
      <t>ギョウム</t>
    </rPh>
    <rPh sb="6" eb="7">
      <t>チョウ</t>
    </rPh>
    <rPh sb="7" eb="8">
      <t>ヒ</t>
    </rPh>
    <phoneticPr fontId="5"/>
  </si>
  <si>
    <t>庁費</t>
    <rPh sb="0" eb="1">
      <t>チョウ</t>
    </rPh>
    <rPh sb="1" eb="2">
      <t>ヒ</t>
    </rPh>
    <phoneticPr fontId="5"/>
  </si>
  <si>
    <t>委員等旅費</t>
    <rPh sb="0" eb="2">
      <t>イイン</t>
    </rPh>
    <rPh sb="2" eb="3">
      <t>トウ</t>
    </rPh>
    <rPh sb="3" eb="5">
      <t>リョヒ</t>
    </rPh>
    <phoneticPr fontId="5"/>
  </si>
  <si>
    <t>職員旅費</t>
    <rPh sb="0" eb="2">
      <t>ショクイン</t>
    </rPh>
    <rPh sb="2" eb="4">
      <t>リョヒ</t>
    </rPh>
    <phoneticPr fontId="5"/>
  </si>
  <si>
    <t>-</t>
  </si>
  <si>
    <t>本事業は、助成金を支給するための事務的な経費であることから定量的な目標の設定が困難である。</t>
  </si>
  <si>
    <t>執行実績に基づく次年度予算額への反映</t>
  </si>
  <si>
    <t>各年度の予算額</t>
  </si>
  <si>
    <t>百万円</t>
    <rPh sb="0" eb="3">
      <t>ヒャクマンエン</t>
    </rPh>
    <phoneticPr fontId="5"/>
  </si>
  <si>
    <t>両立支援等助成金の総支給件数</t>
    <rPh sb="0" eb="4">
      <t>リョウリツシエン</t>
    </rPh>
    <rPh sb="4" eb="5">
      <t>トウ</t>
    </rPh>
    <rPh sb="5" eb="8">
      <t>ジョセイキン</t>
    </rPh>
    <rPh sb="9" eb="10">
      <t>ソウ</t>
    </rPh>
    <rPh sb="10" eb="12">
      <t>シキュウ</t>
    </rPh>
    <rPh sb="12" eb="14">
      <t>ケンスウ</t>
    </rPh>
    <phoneticPr fontId="5"/>
  </si>
  <si>
    <t>執行額（X）／助成件数（Y）　　　　　　　　　　　　　　</t>
    <rPh sb="0" eb="2">
      <t>シッコウ</t>
    </rPh>
    <rPh sb="2" eb="3">
      <t>ガク</t>
    </rPh>
    <rPh sb="7" eb="9">
      <t>ジョセイ</t>
    </rPh>
    <rPh sb="9" eb="11">
      <t>ケンスウ</t>
    </rPh>
    <phoneticPr fontId="5"/>
  </si>
  <si>
    <t>千円</t>
    <rPh sb="0" eb="2">
      <t>センエン</t>
    </rPh>
    <phoneticPr fontId="5"/>
  </si>
  <si>
    <t>　　X/Y</t>
  </si>
  <si>
    <t>429,791/9,817</t>
  </si>
  <si>
    <t>件</t>
    <rPh sb="0" eb="1">
      <t>ケン</t>
    </rPh>
    <phoneticPr fontId="5"/>
  </si>
  <si>
    <t>男女労働者の均等な機会と待遇の確保対策、女性の活躍推進、仕事と家庭の両立支援等を推進すること（Ⅳ-1）</t>
  </si>
  <si>
    <t>男女労働者の均等な機会と待遇の確保対策、女性の活躍推進、仕事と家庭の両立支援等を推進すること（Ⅳ-1-1）</t>
  </si>
  <si>
    <t>男性の育児休業取得率</t>
  </si>
  <si>
    <t>次世代認定マーク(くるみん)取得企業数</t>
  </si>
  <si>
    <t>社</t>
    <rPh sb="0" eb="1">
      <t>シャ</t>
    </rPh>
    <phoneticPr fontId="5"/>
  </si>
  <si>
    <t>両立支援等助成金（事業所内保育施設コース、出生時両立支援コース、介護離職防止支援コース、育児休業等支援コース、再雇用者評価処遇コース、女性活躍加速化コース）の支給のために必要な経費であり、仕事と家庭が両立できる雇用環境の整備に取り組む事業主に対し、両立支援等助成金を支給することにより、事業主の取組に寄与する。</t>
  </si>
  <si>
    <t>無</t>
  </si>
  <si>
    <t>‐</t>
  </si>
  <si>
    <t>△</t>
  </si>
  <si>
    <t>第一子出産前後の女性の継続就業率を高めることが、「日本再興戦略」の目標とされるなど、男女ともに仕事と家庭の両立ができる働き方を実現させることが重要な課題となっている。これに対応するためには、育児や介護を行う労働者が仕事を続けながら家庭生活の両立ができる環境を整備する必要があり、事業主の取組を支援することで仕事と家庭の両立環境整備を目的とする本事業の目的は、国民や社会のニーズを反映している。</t>
  </si>
  <si>
    <t>支給対象者が雇用保険適用事業主であり、雇用保険制度を運用している国（労働局）が実施すべき事業である。</t>
  </si>
  <si>
    <t>労働者が仕事と家庭を両立できる環境を整備するために事業主にインセンティブを与える本助成金制度は、政策目標の達成手段として位置づけられ、優先度が高い事業である。</t>
  </si>
  <si>
    <t>会計法、予算決算及び会計令に基づく少額の随意契約である。</t>
  </si>
  <si>
    <t>本事業は、事業主から徴収した雇用保険料を財源に、労働者の仕事と家庭生活の両立を容易にし、労働者の雇用の安定に資するため、事業主に支給するものであるため、受益者との負担関係は妥当である。</t>
  </si>
  <si>
    <t>助成金の申請・支給決定件数の増加に伴い、人件費を理由として執行額が増加し、単位当たりのコストが上がったもの。引き続き活動実績を増やすとともに、コストについても見合ったものとなるよう努める。</t>
    <rPh sb="0" eb="3">
      <t>ジョセイキン</t>
    </rPh>
    <rPh sb="4" eb="6">
      <t>シンセイ</t>
    </rPh>
    <rPh sb="7" eb="9">
      <t>シキュウ</t>
    </rPh>
    <rPh sb="9" eb="11">
      <t>ケッテイ</t>
    </rPh>
    <rPh sb="11" eb="13">
      <t>ケンスウ</t>
    </rPh>
    <rPh sb="14" eb="16">
      <t>ゾウカ</t>
    </rPh>
    <rPh sb="17" eb="18">
      <t>トモナ</t>
    </rPh>
    <rPh sb="20" eb="23">
      <t>ジンケンヒ</t>
    </rPh>
    <rPh sb="24" eb="26">
      <t>リユウ</t>
    </rPh>
    <rPh sb="29" eb="31">
      <t>シッコウ</t>
    </rPh>
    <rPh sb="31" eb="32">
      <t>ガク</t>
    </rPh>
    <rPh sb="33" eb="35">
      <t>ゾウカ</t>
    </rPh>
    <rPh sb="37" eb="39">
      <t>タンイ</t>
    </rPh>
    <rPh sb="39" eb="40">
      <t>ア</t>
    </rPh>
    <rPh sb="47" eb="48">
      <t>ア</t>
    </rPh>
    <rPh sb="54" eb="55">
      <t>ヒ</t>
    </rPh>
    <rPh sb="56" eb="57">
      <t>ツヅ</t>
    </rPh>
    <rPh sb="58" eb="60">
      <t>カツドウ</t>
    </rPh>
    <rPh sb="60" eb="62">
      <t>ジッセキ</t>
    </rPh>
    <rPh sb="63" eb="64">
      <t>フ</t>
    </rPh>
    <rPh sb="79" eb="81">
      <t>ミア</t>
    </rPh>
    <rPh sb="90" eb="91">
      <t>ツト</t>
    </rPh>
    <phoneticPr fontId="5"/>
  </si>
  <si>
    <t>本事業は、事業主への助成金の支給に必要な事務に係る経費のみで構成されており、必要最低限のものとなっている。</t>
  </si>
  <si>
    <t>印刷物の内容、部数等を精査するなど、コスト削減に努めている。</t>
  </si>
  <si>
    <t>助成金に関するパンフレットは、都道府県労働局において必要とする事業主等に適切に配付されている。</t>
  </si>
  <si>
    <t>409</t>
  </si>
  <si>
    <t>60</t>
  </si>
  <si>
    <t>415</t>
  </si>
  <si>
    <t>904</t>
  </si>
  <si>
    <t>410</t>
  </si>
  <si>
    <t>406</t>
  </si>
  <si>
    <t>0612</t>
  </si>
  <si>
    <t>468</t>
    <phoneticPr fontId="5"/>
  </si>
  <si>
    <t>助成金パンフレット印刷・製本</t>
    <rPh sb="0" eb="3">
      <t>ジョセイキン</t>
    </rPh>
    <rPh sb="9" eb="11">
      <t>インサツ</t>
    </rPh>
    <rPh sb="12" eb="14">
      <t>セイホン</t>
    </rPh>
    <phoneticPr fontId="5"/>
  </si>
  <si>
    <t>大阪労働局</t>
    <rPh sb="0" eb="2">
      <t>オオサカ</t>
    </rPh>
    <rPh sb="2" eb="4">
      <t>ロウドウ</t>
    </rPh>
    <rPh sb="4" eb="5">
      <t>キョク</t>
    </rPh>
    <phoneticPr fontId="5"/>
  </si>
  <si>
    <t>神奈川労働局</t>
    <rPh sb="0" eb="3">
      <t>カナガワ</t>
    </rPh>
    <rPh sb="3" eb="5">
      <t>ロウドウ</t>
    </rPh>
    <rPh sb="5" eb="6">
      <t>キョク</t>
    </rPh>
    <phoneticPr fontId="5"/>
  </si>
  <si>
    <t>北海道労働局</t>
    <rPh sb="0" eb="3">
      <t>ホッカイドウ</t>
    </rPh>
    <rPh sb="3" eb="5">
      <t>ロウドウ</t>
    </rPh>
    <rPh sb="5" eb="6">
      <t>キョク</t>
    </rPh>
    <phoneticPr fontId="5"/>
  </si>
  <si>
    <t>千葉労働局</t>
    <rPh sb="0" eb="2">
      <t>チバ</t>
    </rPh>
    <rPh sb="2" eb="4">
      <t>ロウドウ</t>
    </rPh>
    <rPh sb="4" eb="5">
      <t>キョク</t>
    </rPh>
    <phoneticPr fontId="5"/>
  </si>
  <si>
    <t>助成金の支給事務</t>
    <rPh sb="0" eb="3">
      <t>ジョセイキン</t>
    </rPh>
    <rPh sb="4" eb="6">
      <t>シキュウ</t>
    </rPh>
    <rPh sb="6" eb="8">
      <t>ジム</t>
    </rPh>
    <phoneticPr fontId="5"/>
  </si>
  <si>
    <t>助成金パンフレット印刷</t>
    <rPh sb="0" eb="3">
      <t>ジョセイキン</t>
    </rPh>
    <rPh sb="9" eb="11">
      <t>インサツ</t>
    </rPh>
    <phoneticPr fontId="5"/>
  </si>
  <si>
    <t>助成金パンフレット発送</t>
    <rPh sb="0" eb="3">
      <t>ジョセイキン</t>
    </rPh>
    <rPh sb="9" eb="11">
      <t>ハッソウ</t>
    </rPh>
    <phoneticPr fontId="5"/>
  </si>
  <si>
    <t>三松堂印刷株式会社</t>
    <rPh sb="0" eb="5">
      <t>サンショウドウインサツ</t>
    </rPh>
    <rPh sb="5" eb="9">
      <t>カブシキガイシャ</t>
    </rPh>
    <phoneticPr fontId="5"/>
  </si>
  <si>
    <t>-</t>
    <phoneticPr fontId="5"/>
  </si>
  <si>
    <t>株式会社ペア</t>
    <rPh sb="0" eb="2">
      <t>カブシキ</t>
    </rPh>
    <rPh sb="2" eb="4">
      <t>カイシャ</t>
    </rPh>
    <phoneticPr fontId="5"/>
  </si>
  <si>
    <t>-</t>
    <phoneticPr fontId="5"/>
  </si>
  <si>
    <t>-</t>
    <phoneticPr fontId="5"/>
  </si>
  <si>
    <t>-</t>
    <phoneticPr fontId="5"/>
  </si>
  <si>
    <t>-</t>
    <phoneticPr fontId="5"/>
  </si>
  <si>
    <t>-</t>
    <phoneticPr fontId="5"/>
  </si>
  <si>
    <t>B.三松堂印刷株式会社</t>
    <phoneticPr fontId="5"/>
  </si>
  <si>
    <t>点検対象外</t>
    <rPh sb="0" eb="5">
      <t>テンケンタイショウガイ</t>
    </rPh>
    <phoneticPr fontId="5"/>
  </si>
  <si>
    <t>職業生活両立課長
佐藤　俊</t>
    <rPh sb="9" eb="11">
      <t>サトウ</t>
    </rPh>
    <rPh sb="12" eb="13">
      <t>シュン</t>
    </rPh>
    <phoneticPr fontId="5"/>
  </si>
  <si>
    <t>｢日本再興戦略改訂2016」(平成28年6月2日閣議決定)
「ニッポン一億総活躍プラン」（平成28年6月2日閣議決定）
「働き方改革実行計画」（平成29年3月28日働き方改革実現会議決定）
「認知症施策推進大綱」（令和元年6月18日認知症施策推進関係閣僚会議決定）
｢少子化社会対策大綱｣(令和2年5月29日閣議決定)
「女性活躍加速のための重点方針2020」（令和2年7月1日すべての女性が輝く社会づくり本部決定）
「経済財政運営と改革の基本方針2020」（令和2年7月17日閣議決定）
「成長戦略実行計画・成長戦略フォローアップ」（令和2年7月17日閣議決定）</t>
    <rPh sb="145" eb="147">
      <t>レイワ</t>
    </rPh>
    <phoneticPr fontId="5"/>
  </si>
  <si>
    <t>助成金の審査を行う相談員の処遇改善に伴う増額</t>
    <phoneticPr fontId="5"/>
  </si>
  <si>
    <t>両立支援等助成金の支給件数が見込み件数を下回ったこと等により、実施検査等に係る交通費の執行が当初見込みを下回ったことによるもの。助成金本体の執行状況に付随して不用が生じたものであり、理由は妥当である。</t>
    <phoneticPr fontId="5"/>
  </si>
  <si>
    <t>両立支援等助成金の支給要件の一部見直しや周知に努めたこと等から、支給件数については前年度を上回ったものの見込み件数を下回った。支給要件の緩和や申請の簡素化により、支給要件を満たす事業主は増加傾向にあり、今後も活動実績の増加が見込まれる。</t>
    <phoneticPr fontId="5"/>
  </si>
  <si>
    <t>引き続き事業主への助成金の支給に当たって必要な最低限の経費となるよう印刷物等コストの削減に努めるとともに、両立支援等助成金の支給実績等を踏まえ執行額を適切に反映した予算額を設定する必要がある。</t>
    <phoneticPr fontId="5"/>
  </si>
  <si>
    <t>今後もニーズ等を勘案しつつ、両立支援等助成金の活用につながるようさらなる周知に努めるとともに、引き続き適正な予算水準の設定に努めていく。</t>
    <phoneticPr fontId="5"/>
  </si>
  <si>
    <t>638,308/12,025</t>
    <phoneticPr fontId="5"/>
  </si>
  <si>
    <t>731,225/14,722</t>
    <phoneticPr fontId="5"/>
  </si>
  <si>
    <t>適正な執行の観点からコスト削減に努め、その結果に基づいた次年度以降の予算額への反映に努めているが、令和元年度の達成度を踏まえ、引き続き両立支援等助成金の支給実績等を考慮した適正な予算措置になるよう精査する必要がある。</t>
    <rPh sb="49" eb="51">
      <t>レイワ</t>
    </rPh>
    <rPh sb="51" eb="52">
      <t>モト</t>
    </rPh>
    <phoneticPr fontId="5"/>
  </si>
  <si>
    <t>1,210,389/26,311</t>
    <phoneticPr fontId="5"/>
  </si>
  <si>
    <t>要求額については助成金の審査を行う相談員の処遇改善等の影響で前年度予算と比べて増額しているが、両立支援等助成金の各コースの支給状況を勘案し、所見を踏まえ、助成金の支給に当たって必要最低限の経費となるよう予算額を設定した。</t>
    <phoneticPr fontId="5"/>
  </si>
  <si>
    <t>諸謝金</t>
    <phoneticPr fontId="5"/>
  </si>
  <si>
    <t>庁費</t>
    <phoneticPr fontId="5"/>
  </si>
  <si>
    <t>雇用均等相談員諸謝金等</t>
    <rPh sb="0" eb="2">
      <t>コヨウ</t>
    </rPh>
    <rPh sb="2" eb="4">
      <t>キントウ</t>
    </rPh>
    <rPh sb="4" eb="7">
      <t>ソウダンイン</t>
    </rPh>
    <rPh sb="7" eb="10">
      <t>ショシャキン</t>
    </rPh>
    <rPh sb="10" eb="11">
      <t>トウ</t>
    </rPh>
    <phoneticPr fontId="5"/>
  </si>
  <si>
    <t>労働保険業務庁費等</t>
    <rPh sb="0" eb="2">
      <t>ロウドウ</t>
    </rPh>
    <rPh sb="2" eb="4">
      <t>ホケン</t>
    </rPh>
    <rPh sb="4" eb="6">
      <t>ギョウム</t>
    </rPh>
    <rPh sb="6" eb="8">
      <t>チョウヒ</t>
    </rPh>
    <rPh sb="8" eb="9">
      <t>トウ</t>
    </rPh>
    <phoneticPr fontId="5"/>
  </si>
  <si>
    <t>活動実績が当初見込みを下回ったことを踏まえ、未達成の要因を分析の上、改善の方向性に記載した事項を着実に実行することにより、事業内容の改善を図るとともに、執行率を勘案して積算を見直すなど事業内容を精査し、予算額の縮減について検討すること。</t>
    <rPh sb="0" eb="2">
      <t>カツドウ</t>
    </rPh>
    <rPh sb="5" eb="7">
      <t>トウショ</t>
    </rPh>
    <rPh sb="7" eb="9">
      <t>ミコ</t>
    </rPh>
    <rPh sb="76" eb="79">
      <t>シッコウリツ</t>
    </rPh>
    <rPh sb="80" eb="82">
      <t>カンアン</t>
    </rPh>
    <rPh sb="84" eb="86">
      <t>セキサン</t>
    </rPh>
    <rPh sb="87" eb="89">
      <t>ミナオ</t>
    </rPh>
    <rPh sb="92" eb="94">
      <t>ジギョウ</t>
    </rPh>
    <rPh sb="94" eb="96">
      <t>ナイヨウ</t>
    </rPh>
    <rPh sb="97" eb="99">
      <t>セイサ</t>
    </rPh>
    <rPh sb="101" eb="104">
      <t>ヨサンガク</t>
    </rPh>
    <rPh sb="105" eb="107">
      <t>シュクゲン</t>
    </rPh>
    <rPh sb="111" eb="113">
      <t>ケントウ</t>
    </rPh>
    <phoneticPr fontId="1"/>
  </si>
  <si>
    <t>株式会社リフコム</t>
    <phoneticPr fontId="5"/>
  </si>
  <si>
    <t>株式会社内山回漕店</t>
    <phoneticPr fontId="5"/>
  </si>
  <si>
    <t>周知用リーフレット印刷</t>
    <phoneticPr fontId="5"/>
  </si>
  <si>
    <t>周知用リーフレット発送</t>
    <phoneticPr fontId="5"/>
  </si>
  <si>
    <t>東京労働局</t>
    <phoneticPr fontId="5"/>
  </si>
  <si>
    <t>愛知労働局</t>
    <phoneticPr fontId="5"/>
  </si>
  <si>
    <t>福岡労働局</t>
    <phoneticPr fontId="5"/>
  </si>
  <si>
    <t>兵庫労働局</t>
    <phoneticPr fontId="5"/>
  </si>
  <si>
    <t>埼玉労働局</t>
    <phoneticPr fontId="5"/>
  </si>
  <si>
    <t>広島労働局</t>
    <phoneticPr fontId="5"/>
  </si>
  <si>
    <t>A.大阪労働局</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</si>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</sst>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127000</xdr:colOff>
      <xdr:row>741</xdr:row>
      <xdr:rowOff>88900</xdr:rowOff>
    </xdr:from>
    <xdr:to>
      <xdr:col>47</xdr:col>
      <xdr:colOff>9012</xdr:colOff>
      <xdr:row>746</xdr:row>
      <xdr:rowOff>177800</xdr:rowOff>
    </xdr:to>
    <xdr:grpSp>
      <xdr:nvGrpSpPr>
        <xdr:cNvPr id="2" name="グループ化 1">
          <a:extLst>
            <a:ext uri="{FF2B5EF4-FFF2-40B4-BE49-F238E27FC236}">
              <a16:creationId xmlns:a16="http://schemas.microsoft.com/office/drawing/2014/main" id="{00000000-0008-0000-0000-000019000000}"/>
            </a:ext>
          </a:extLst>
        </xdr:cNvPr>
        <xdr:cNvGrpSpPr/>
      </xdr:nvGrpSpPr>
      <xdr:grpSpPr>
        <a:xfrm>
          <a:off x="1942353" y="50907576"/>
          <a:ext cx="7546835" cy="1825812"/>
          <a:chOff x="2420471" y="228913765"/>
          <a:chExt cx="4397748" cy="1863647"/>
        </a:xfrm>
      </xdr:grpSpPr>
      <xdr:sp macro="" textlink="">
        <xdr:nvSpPr>
          <xdr:cNvPr id="3" name="正方形/長方形 2">
            <a:extLst>
              <a:ext uri="{FF2B5EF4-FFF2-40B4-BE49-F238E27FC236}">
                <a16:creationId xmlns:a16="http://schemas.microsoft.com/office/drawing/2014/main" id="{00000000-0008-0000-0000-00001A000000}"/>
              </a:ext>
            </a:extLst>
          </xdr:cNvPr>
          <xdr:cNvSpPr/>
        </xdr:nvSpPr>
        <xdr:spPr bwMode="auto">
          <a:xfrm>
            <a:off x="2420471" y="228913765"/>
            <a:ext cx="4397748" cy="60415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731.2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4" name="直線矢印コネクタ 3">
            <a:extLst>
              <a:ext uri="{FF2B5EF4-FFF2-40B4-BE49-F238E27FC236}">
                <a16:creationId xmlns:a16="http://schemas.microsoft.com/office/drawing/2014/main" id="{00000000-0008-0000-0000-00001C000000}"/>
              </a:ext>
            </a:extLst>
          </xdr:cNvPr>
          <xdr:cNvCxnSpPr/>
        </xdr:nvCxnSpPr>
        <xdr:spPr bwMode="auto">
          <a:xfrm>
            <a:off x="5714333" y="229769537"/>
            <a:ext cx="4706" cy="1007875"/>
          </a:xfrm>
          <a:prstGeom prst="straightConnector1">
            <a:avLst/>
          </a:prstGeom>
          <a:noFill/>
          <a:ln w="9525" cap="flat" cmpd="sng" algn="ctr">
            <a:solidFill>
              <a:sysClr val="windowText" lastClr="000000">
                <a:shade val="95000"/>
                <a:satMod val="105000"/>
              </a:sysClr>
            </a:solidFill>
            <a:prstDash val="solid"/>
            <a:tailEnd type="arrow"/>
          </a:ln>
          <a:effectLst/>
        </xdr:spPr>
      </xdr:cxnSp>
    </xdr:grpSp>
    <xdr:clientData/>
  </xdr:twoCellAnchor>
  <xdr:twoCellAnchor>
    <xdr:from>
      <xdr:col>16</xdr:col>
      <xdr:colOff>63500</xdr:colOff>
      <xdr:row>743</xdr:row>
      <xdr:rowOff>0</xdr:rowOff>
    </xdr:from>
    <xdr:to>
      <xdr:col>42</xdr:col>
      <xdr:colOff>109578</xdr:colOff>
      <xdr:row>744</xdr:row>
      <xdr:rowOff>54331</xdr:rowOff>
    </xdr:to>
    <xdr:sp macro="" textlink="">
      <xdr:nvSpPr>
        <xdr:cNvPr id="5" name="テキスト ボックス 4">
          <a:extLst>
            <a:ext uri="{FF2B5EF4-FFF2-40B4-BE49-F238E27FC236}">
              <a16:creationId xmlns:a16="http://schemas.microsoft.com/office/drawing/2014/main" id="{00000000-0008-0000-0000-00002B000000}"/>
            </a:ext>
          </a:extLst>
        </xdr:cNvPr>
        <xdr:cNvSpPr txBox="1"/>
      </xdr:nvSpPr>
      <xdr:spPr>
        <a:xfrm>
          <a:off x="3314700" y="51714400"/>
          <a:ext cx="5329278" cy="409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支給要領等の作成、建築士の委嘱、助成金関係資料の作成、審査・支給事務</a:t>
          </a:r>
          <a:r>
            <a:rPr kumimoji="1" lang="en-US" altLang="ja-JP" sz="1100" b="0"/>
            <a:t>】</a:t>
          </a:r>
          <a:endParaRPr kumimoji="1" lang="ja-JP" altLang="en-US" sz="1100" b="0"/>
        </a:p>
      </xdr:txBody>
    </xdr:sp>
    <xdr:clientData/>
  </xdr:twoCellAnchor>
  <xdr:twoCellAnchor>
    <xdr:from>
      <xdr:col>38</xdr:col>
      <xdr:colOff>190500</xdr:colOff>
      <xdr:row>745</xdr:row>
      <xdr:rowOff>177800</xdr:rowOff>
    </xdr:from>
    <xdr:to>
      <xdr:col>47</xdr:col>
      <xdr:colOff>109996</xdr:colOff>
      <xdr:row>746</xdr:row>
      <xdr:rowOff>24946</xdr:rowOff>
    </xdr:to>
    <xdr:sp macro="" textlink="">
      <xdr:nvSpPr>
        <xdr:cNvPr id="6" name="大かっこ 5">
          <a:extLst>
            <a:ext uri="{FF2B5EF4-FFF2-40B4-BE49-F238E27FC236}">
              <a16:creationId xmlns:a16="http://schemas.microsoft.com/office/drawing/2014/main" id="{00000000-0008-0000-0000-00002A000000}"/>
            </a:ext>
          </a:extLst>
        </xdr:cNvPr>
        <xdr:cNvSpPr/>
      </xdr:nvSpPr>
      <xdr:spPr>
        <a:xfrm>
          <a:off x="7912100" y="52603400"/>
          <a:ext cx="1748296" cy="202746"/>
        </a:xfrm>
        <a:prstGeom prst="bracketPair">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25400</xdr:colOff>
      <xdr:row>745</xdr:row>
      <xdr:rowOff>152400</xdr:rowOff>
    </xdr:from>
    <xdr:to>
      <xdr:col>17</xdr:col>
      <xdr:colOff>139700</xdr:colOff>
      <xdr:row>746</xdr:row>
      <xdr:rowOff>50800</xdr:rowOff>
    </xdr:to>
    <xdr:sp macro="" textlink="">
      <xdr:nvSpPr>
        <xdr:cNvPr id="7" name="大かっこ 6">
          <a:extLst>
            <a:ext uri="{FF2B5EF4-FFF2-40B4-BE49-F238E27FC236}">
              <a16:creationId xmlns:a16="http://schemas.microsoft.com/office/drawing/2014/main" id="{00000000-0008-0000-0000-000020000000}"/>
            </a:ext>
          </a:extLst>
        </xdr:cNvPr>
        <xdr:cNvSpPr/>
      </xdr:nvSpPr>
      <xdr:spPr>
        <a:xfrm>
          <a:off x="2667000" y="52578000"/>
          <a:ext cx="927100" cy="254000"/>
        </a:xfrm>
        <a:prstGeom prst="bracketPair">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予算示達</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190500</xdr:colOff>
      <xdr:row>743</xdr:row>
      <xdr:rowOff>317500</xdr:rowOff>
    </xdr:from>
    <xdr:to>
      <xdr:col>18</xdr:col>
      <xdr:colOff>190500</xdr:colOff>
      <xdr:row>746</xdr:row>
      <xdr:rowOff>152400</xdr:rowOff>
    </xdr:to>
    <xdr:cxnSp macro="">
      <xdr:nvCxnSpPr>
        <xdr:cNvPr id="8" name="直線矢印コネクタ 7">
          <a:extLst>
            <a:ext uri="{FF2B5EF4-FFF2-40B4-BE49-F238E27FC236}">
              <a16:creationId xmlns:a16="http://schemas.microsoft.com/office/drawing/2014/main" id="{00000000-0008-0000-0000-00002D000000}"/>
            </a:ext>
          </a:extLst>
        </xdr:cNvPr>
        <xdr:cNvCxnSpPr/>
      </xdr:nvCxnSpPr>
      <xdr:spPr>
        <a:xfrm>
          <a:off x="3848100" y="52031900"/>
          <a:ext cx="0" cy="9017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50800</xdr:colOff>
      <xdr:row>746</xdr:row>
      <xdr:rowOff>266700</xdr:rowOff>
    </xdr:from>
    <xdr:to>
      <xdr:col>24</xdr:col>
      <xdr:colOff>83339</xdr:colOff>
      <xdr:row>748</xdr:row>
      <xdr:rowOff>170075</xdr:rowOff>
    </xdr:to>
    <xdr:sp macro="" textlink="">
      <xdr:nvSpPr>
        <xdr:cNvPr id="9" name="正方形/長方形 8">
          <a:extLst>
            <a:ext uri="{FF2B5EF4-FFF2-40B4-BE49-F238E27FC236}">
              <a16:creationId xmlns:a16="http://schemas.microsoft.com/office/drawing/2014/main" id="{00000000-0008-0000-0000-000025000000}"/>
            </a:ext>
          </a:extLst>
        </xdr:cNvPr>
        <xdr:cNvSpPr/>
      </xdr:nvSpPr>
      <xdr:spPr bwMode="auto">
        <a:xfrm>
          <a:off x="2895600" y="53047900"/>
          <a:ext cx="2064539" cy="614575"/>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Ａ．都道府県労働局（</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728.6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127000</xdr:colOff>
      <xdr:row>746</xdr:row>
      <xdr:rowOff>254001</xdr:rowOff>
    </xdr:from>
    <xdr:to>
      <xdr:col>44</xdr:col>
      <xdr:colOff>14535</xdr:colOff>
      <xdr:row>748</xdr:row>
      <xdr:rowOff>152401</xdr:rowOff>
    </xdr:to>
    <xdr:sp macro="" textlink="">
      <xdr:nvSpPr>
        <xdr:cNvPr id="10" name="正方形/長方形 9">
          <a:extLst>
            <a:ext uri="{FF2B5EF4-FFF2-40B4-BE49-F238E27FC236}">
              <a16:creationId xmlns:a16="http://schemas.microsoft.com/office/drawing/2014/main" id="{00000000-0008-0000-0000-000026000000}"/>
            </a:ext>
          </a:extLst>
        </xdr:cNvPr>
        <xdr:cNvSpPr/>
      </xdr:nvSpPr>
      <xdr:spPr bwMode="auto">
        <a:xfrm>
          <a:off x="6426200" y="53035201"/>
          <a:ext cx="2529135" cy="60960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三省堂印刷株式会社等（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0</xdr:colOff>
      <xdr:row>748</xdr:row>
      <xdr:rowOff>254000</xdr:rowOff>
    </xdr:from>
    <xdr:to>
      <xdr:col>44</xdr:col>
      <xdr:colOff>190500</xdr:colOff>
      <xdr:row>749</xdr:row>
      <xdr:rowOff>99369</xdr:rowOff>
    </xdr:to>
    <xdr:sp macro="" textlink="">
      <xdr:nvSpPr>
        <xdr:cNvPr id="11" name="大かっこ 10">
          <a:extLst>
            <a:ext uri="{FF2B5EF4-FFF2-40B4-BE49-F238E27FC236}">
              <a16:creationId xmlns:a16="http://schemas.microsoft.com/office/drawing/2014/main" id="{00000000-0008-0000-0000-000031000000}"/>
            </a:ext>
          </a:extLst>
        </xdr:cNvPr>
        <xdr:cNvSpPr/>
      </xdr:nvSpPr>
      <xdr:spPr>
        <a:xfrm>
          <a:off x="6502400" y="53746400"/>
          <a:ext cx="2628900" cy="20096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助成金パンフレットの印刷・委託発送</a:t>
          </a:r>
        </a:p>
      </xdr:txBody>
    </xdr:sp>
    <xdr:clientData/>
  </xdr:twoCellAnchor>
  <xdr:twoCellAnchor>
    <xdr:from>
      <xdr:col>14</xdr:col>
      <xdr:colOff>50800</xdr:colOff>
      <xdr:row>748</xdr:row>
      <xdr:rowOff>266700</xdr:rowOff>
    </xdr:from>
    <xdr:to>
      <xdr:col>24</xdr:col>
      <xdr:colOff>46018</xdr:colOff>
      <xdr:row>749</xdr:row>
      <xdr:rowOff>151001</xdr:rowOff>
    </xdr:to>
    <xdr:sp macro="" textlink="">
      <xdr:nvSpPr>
        <xdr:cNvPr id="12" name="大かっこ 11">
          <a:extLst>
            <a:ext uri="{FF2B5EF4-FFF2-40B4-BE49-F238E27FC236}">
              <a16:creationId xmlns:a16="http://schemas.microsoft.com/office/drawing/2014/main" id="{00000000-0008-0000-0000-00002F000000}"/>
            </a:ext>
          </a:extLst>
        </xdr:cNvPr>
        <xdr:cNvSpPr/>
      </xdr:nvSpPr>
      <xdr:spPr>
        <a:xfrm>
          <a:off x="2895600" y="53759100"/>
          <a:ext cx="2027218" cy="23990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助成金の審査・支給事務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 zoomScale="85" zoomScaleNormal="90" zoomScaleSheetLayoutView="85" zoomScalePageLayoutView="85" workbookViewId="0">
      <selection activeCell="J855" sqref="J855:O8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480</v>
      </c>
      <c r="AT2" s="218"/>
      <c r="AU2" s="218"/>
      <c r="AV2" s="51" t="str">
        <f>IF(AW2="", "", "-")</f>
        <v/>
      </c>
      <c r="AW2" s="401"/>
      <c r="AX2" s="401"/>
    </row>
    <row r="3" spans="1:50" ht="21" customHeight="1" thickBot="1" x14ac:dyDescent="0.2">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564</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523</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565</v>
      </c>
      <c r="AF5" s="721"/>
      <c r="AG5" s="721"/>
      <c r="AH5" s="721"/>
      <c r="AI5" s="721"/>
      <c r="AJ5" s="721"/>
      <c r="AK5" s="721"/>
      <c r="AL5" s="721"/>
      <c r="AM5" s="721"/>
      <c r="AN5" s="721"/>
      <c r="AO5" s="721"/>
      <c r="AP5" s="722"/>
      <c r="AQ5" s="723" t="s">
        <v>630</v>
      </c>
      <c r="AR5" s="724"/>
      <c r="AS5" s="724"/>
      <c r="AT5" s="724"/>
      <c r="AU5" s="724"/>
      <c r="AV5" s="724"/>
      <c r="AW5" s="724"/>
      <c r="AX5" s="725"/>
    </row>
    <row r="6" spans="1:50" ht="39" customHeight="1" x14ac:dyDescent="0.15">
      <c r="A6" s="728" t="s">
        <v>4</v>
      </c>
      <c r="B6" s="729"/>
      <c r="C6" s="729"/>
      <c r="D6" s="729"/>
      <c r="E6" s="729"/>
      <c r="F6" s="729"/>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252" customHeight="1" x14ac:dyDescent="0.15">
      <c r="A7" s="830" t="s">
        <v>22</v>
      </c>
      <c r="B7" s="831"/>
      <c r="C7" s="831"/>
      <c r="D7" s="831"/>
      <c r="E7" s="831"/>
      <c r="F7" s="832"/>
      <c r="G7" s="833" t="s">
        <v>566</v>
      </c>
      <c r="H7" s="834"/>
      <c r="I7" s="834"/>
      <c r="J7" s="834"/>
      <c r="K7" s="834"/>
      <c r="L7" s="834"/>
      <c r="M7" s="834"/>
      <c r="N7" s="834"/>
      <c r="O7" s="834"/>
      <c r="P7" s="834"/>
      <c r="Q7" s="834"/>
      <c r="R7" s="834"/>
      <c r="S7" s="834"/>
      <c r="T7" s="834"/>
      <c r="U7" s="834"/>
      <c r="V7" s="834"/>
      <c r="W7" s="834"/>
      <c r="X7" s="835"/>
      <c r="Y7" s="399" t="s">
        <v>394</v>
      </c>
      <c r="Z7" s="300"/>
      <c r="AA7" s="300"/>
      <c r="AB7" s="300"/>
      <c r="AC7" s="300"/>
      <c r="AD7" s="400"/>
      <c r="AE7" s="387" t="s">
        <v>631</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子ども・若者育成支援、少子化社会対策、男女共同参画</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567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52.5" customHeight="1" x14ac:dyDescent="0.15">
      <c r="A10" s="743" t="s">
        <v>30</v>
      </c>
      <c r="B10" s="744"/>
      <c r="C10" s="744"/>
      <c r="D10" s="744"/>
      <c r="E10" s="744"/>
      <c r="F10" s="744"/>
      <c r="G10" s="676" t="s">
        <v>568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699</v>
      </c>
      <c r="Q13" s="117"/>
      <c r="R13" s="117"/>
      <c r="S13" s="117"/>
      <c r="T13" s="117"/>
      <c r="U13" s="117"/>
      <c r="V13" s="118"/>
      <c r="W13" s="116">
        <v>973</v>
      </c>
      <c r="X13" s="117"/>
      <c r="Y13" s="117"/>
      <c r="Z13" s="117"/>
      <c r="AA13" s="117"/>
      <c r="AB13" s="117"/>
      <c r="AC13" s="118"/>
      <c r="AD13" s="116">
        <v>1089</v>
      </c>
      <c r="AE13" s="117"/>
      <c r="AF13" s="117"/>
      <c r="AG13" s="117"/>
      <c r="AH13" s="117"/>
      <c r="AI13" s="117"/>
      <c r="AJ13" s="118"/>
      <c r="AK13" s="116">
        <v>1210</v>
      </c>
      <c r="AL13" s="117"/>
      <c r="AM13" s="117"/>
      <c r="AN13" s="117"/>
      <c r="AO13" s="117"/>
      <c r="AP13" s="117"/>
      <c r="AQ13" s="118"/>
      <c r="AR13" s="113">
        <v>1240</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627</v>
      </c>
      <c r="Q14" s="117"/>
      <c r="R14" s="117"/>
      <c r="S14" s="117"/>
      <c r="T14" s="117"/>
      <c r="U14" s="117"/>
      <c r="V14" s="118"/>
      <c r="W14" s="116" t="s">
        <v>627</v>
      </c>
      <c r="X14" s="117"/>
      <c r="Y14" s="117"/>
      <c r="Z14" s="117"/>
      <c r="AA14" s="117"/>
      <c r="AB14" s="117"/>
      <c r="AC14" s="118"/>
      <c r="AD14" s="116" t="s">
        <v>627</v>
      </c>
      <c r="AE14" s="117"/>
      <c r="AF14" s="117"/>
      <c r="AG14" s="117"/>
      <c r="AH14" s="117"/>
      <c r="AI14" s="117"/>
      <c r="AJ14" s="118"/>
      <c r="AK14" s="116" t="s">
        <v>627</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627</v>
      </c>
      <c r="Q15" s="117"/>
      <c r="R15" s="117"/>
      <c r="S15" s="117"/>
      <c r="T15" s="117"/>
      <c r="U15" s="117"/>
      <c r="V15" s="118"/>
      <c r="W15" s="116" t="s">
        <v>627</v>
      </c>
      <c r="X15" s="117"/>
      <c r="Y15" s="117"/>
      <c r="Z15" s="117"/>
      <c r="AA15" s="117"/>
      <c r="AB15" s="117"/>
      <c r="AC15" s="118"/>
      <c r="AD15" s="116" t="s">
        <v>627</v>
      </c>
      <c r="AE15" s="117"/>
      <c r="AF15" s="117"/>
      <c r="AG15" s="117"/>
      <c r="AH15" s="117"/>
      <c r="AI15" s="117"/>
      <c r="AJ15" s="118"/>
      <c r="AK15" s="116" t="s">
        <v>627</v>
      </c>
      <c r="AL15" s="117"/>
      <c r="AM15" s="117"/>
      <c r="AN15" s="117"/>
      <c r="AO15" s="117"/>
      <c r="AP15" s="117"/>
      <c r="AQ15" s="118"/>
      <c r="AR15" s="116">
        <v>0</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627</v>
      </c>
      <c r="Q16" s="117"/>
      <c r="R16" s="117"/>
      <c r="S16" s="117"/>
      <c r="T16" s="117"/>
      <c r="U16" s="117"/>
      <c r="V16" s="118"/>
      <c r="W16" s="116" t="s">
        <v>627</v>
      </c>
      <c r="X16" s="117"/>
      <c r="Y16" s="117"/>
      <c r="Z16" s="117"/>
      <c r="AA16" s="117"/>
      <c r="AB16" s="117"/>
      <c r="AC16" s="118"/>
      <c r="AD16" s="116" t="s">
        <v>627</v>
      </c>
      <c r="AE16" s="117"/>
      <c r="AF16" s="117"/>
      <c r="AG16" s="117"/>
      <c r="AH16" s="117"/>
      <c r="AI16" s="117"/>
      <c r="AJ16" s="118"/>
      <c r="AK16" s="116" t="s">
        <v>627</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627</v>
      </c>
      <c r="Q17" s="117"/>
      <c r="R17" s="117"/>
      <c r="S17" s="117"/>
      <c r="T17" s="117"/>
      <c r="U17" s="117"/>
      <c r="V17" s="118"/>
      <c r="W17" s="116" t="s">
        <v>627</v>
      </c>
      <c r="X17" s="117"/>
      <c r="Y17" s="117"/>
      <c r="Z17" s="117"/>
      <c r="AA17" s="117"/>
      <c r="AB17" s="117"/>
      <c r="AC17" s="118"/>
      <c r="AD17" s="116" t="s">
        <v>627</v>
      </c>
      <c r="AE17" s="117"/>
      <c r="AF17" s="117"/>
      <c r="AG17" s="117"/>
      <c r="AH17" s="117"/>
      <c r="AI17" s="117"/>
      <c r="AJ17" s="118"/>
      <c r="AK17" s="116" t="s">
        <v>627</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699</v>
      </c>
      <c r="Q18" s="123"/>
      <c r="R18" s="123"/>
      <c r="S18" s="123"/>
      <c r="T18" s="123"/>
      <c r="U18" s="123"/>
      <c r="V18" s="124"/>
      <c r="W18" s="122">
        <f>SUM(W13:AC17)</f>
        <v>973</v>
      </c>
      <c r="X18" s="123"/>
      <c r="Y18" s="123"/>
      <c r="Z18" s="123"/>
      <c r="AA18" s="123"/>
      <c r="AB18" s="123"/>
      <c r="AC18" s="124"/>
      <c r="AD18" s="122">
        <f>SUM(AD13:AJ17)</f>
        <v>1089</v>
      </c>
      <c r="AE18" s="123"/>
      <c r="AF18" s="123"/>
      <c r="AG18" s="123"/>
      <c r="AH18" s="123"/>
      <c r="AI18" s="123"/>
      <c r="AJ18" s="124"/>
      <c r="AK18" s="122">
        <f>SUM(AK13:AQ17)</f>
        <v>1210</v>
      </c>
      <c r="AL18" s="123"/>
      <c r="AM18" s="123"/>
      <c r="AN18" s="123"/>
      <c r="AO18" s="123"/>
      <c r="AP18" s="123"/>
      <c r="AQ18" s="124"/>
      <c r="AR18" s="122">
        <f>SUM(AR13:AX17)</f>
        <v>1240</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430</v>
      </c>
      <c r="Q19" s="117"/>
      <c r="R19" s="117"/>
      <c r="S19" s="117"/>
      <c r="T19" s="117"/>
      <c r="U19" s="117"/>
      <c r="V19" s="118"/>
      <c r="W19" s="116">
        <v>638</v>
      </c>
      <c r="X19" s="117"/>
      <c r="Y19" s="117"/>
      <c r="Z19" s="117"/>
      <c r="AA19" s="117"/>
      <c r="AB19" s="117"/>
      <c r="AC19" s="118"/>
      <c r="AD19" s="116">
        <v>731</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0.61516452074391992</v>
      </c>
      <c r="Q20" s="540"/>
      <c r="R20" s="540"/>
      <c r="S20" s="540"/>
      <c r="T20" s="540"/>
      <c r="U20" s="540"/>
      <c r="V20" s="540"/>
      <c r="W20" s="540">
        <f t="shared" ref="W20" si="0">IF(W18=0, "-", SUM(W19)/W18)</f>
        <v>0.65570400822199382</v>
      </c>
      <c r="X20" s="540"/>
      <c r="Y20" s="540"/>
      <c r="Z20" s="540"/>
      <c r="AA20" s="540"/>
      <c r="AB20" s="540"/>
      <c r="AC20" s="540"/>
      <c r="AD20" s="540">
        <f t="shared" ref="AD20" si="1">IF(AD18=0, "-", SUM(AD19)/AD18)</f>
        <v>0.6712580348943985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0.61516452074391992</v>
      </c>
      <c r="Q21" s="540"/>
      <c r="R21" s="540"/>
      <c r="S21" s="540"/>
      <c r="T21" s="540"/>
      <c r="U21" s="540"/>
      <c r="V21" s="540"/>
      <c r="W21" s="540">
        <f t="shared" ref="W21" si="2">IF(W19=0, "-", SUM(W19)/SUM(W13,W14))</f>
        <v>0.65570400822199382</v>
      </c>
      <c r="X21" s="540"/>
      <c r="Y21" s="540"/>
      <c r="Z21" s="540"/>
      <c r="AA21" s="540"/>
      <c r="AB21" s="540"/>
      <c r="AC21" s="540"/>
      <c r="AD21" s="540">
        <f t="shared" ref="AD21" si="3">IF(AD19=0, "-", SUM(AD19)/SUM(AD13,AD14))</f>
        <v>0.6712580348943985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570</v>
      </c>
      <c r="H23" s="191"/>
      <c r="I23" s="191"/>
      <c r="J23" s="191"/>
      <c r="K23" s="191"/>
      <c r="L23" s="191"/>
      <c r="M23" s="191"/>
      <c r="N23" s="191"/>
      <c r="O23" s="192"/>
      <c r="P23" s="113">
        <v>985</v>
      </c>
      <c r="Q23" s="114"/>
      <c r="R23" s="114"/>
      <c r="S23" s="114"/>
      <c r="T23" s="114"/>
      <c r="U23" s="114"/>
      <c r="V23" s="115"/>
      <c r="W23" s="113">
        <v>1011</v>
      </c>
      <c r="X23" s="114"/>
      <c r="Y23" s="114"/>
      <c r="Z23" s="114"/>
      <c r="AA23" s="114"/>
      <c r="AB23" s="114"/>
      <c r="AC23" s="115"/>
      <c r="AD23" s="207" t="s">
        <v>632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571</v>
      </c>
      <c r="H24" s="194"/>
      <c r="I24" s="194"/>
      <c r="J24" s="194"/>
      <c r="K24" s="194"/>
      <c r="L24" s="194"/>
      <c r="M24" s="194"/>
      <c r="N24" s="194"/>
      <c r="O24" s="195"/>
      <c r="P24" s="116">
        <v>163</v>
      </c>
      <c r="Q24" s="117"/>
      <c r="R24" s="117"/>
      <c r="S24" s="117"/>
      <c r="T24" s="117"/>
      <c r="U24" s="117"/>
      <c r="V24" s="118"/>
      <c r="W24" s="116">
        <v>168</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572</v>
      </c>
      <c r="H25" s="194"/>
      <c r="I25" s="194"/>
      <c r="J25" s="194"/>
      <c r="K25" s="194"/>
      <c r="L25" s="194"/>
      <c r="M25" s="194"/>
      <c r="N25" s="194"/>
      <c r="O25" s="195"/>
      <c r="P25" s="116">
        <v>41</v>
      </c>
      <c r="Q25" s="117"/>
      <c r="R25" s="117"/>
      <c r="S25" s="117"/>
      <c r="T25" s="117"/>
      <c r="U25" s="117"/>
      <c r="V25" s="118"/>
      <c r="W25" s="116">
        <v>40</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573</v>
      </c>
      <c r="H26" s="194"/>
      <c r="I26" s="194"/>
      <c r="J26" s="194"/>
      <c r="K26" s="194"/>
      <c r="L26" s="194"/>
      <c r="M26" s="194"/>
      <c r="N26" s="194"/>
      <c r="O26" s="195"/>
      <c r="P26" s="116">
        <v>12</v>
      </c>
      <c r="Q26" s="117"/>
      <c r="R26" s="117"/>
      <c r="S26" s="117"/>
      <c r="T26" s="117"/>
      <c r="U26" s="117"/>
      <c r="V26" s="118"/>
      <c r="W26" s="116">
        <v>13</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574</v>
      </c>
      <c r="H27" s="194"/>
      <c r="I27" s="194"/>
      <c r="J27" s="194"/>
      <c r="K27" s="194"/>
      <c r="L27" s="194"/>
      <c r="M27" s="194"/>
      <c r="N27" s="194"/>
      <c r="O27" s="195"/>
      <c r="P27" s="116">
        <v>9</v>
      </c>
      <c r="Q27" s="117"/>
      <c r="R27" s="117"/>
      <c r="S27" s="117"/>
      <c r="T27" s="117"/>
      <c r="U27" s="117"/>
      <c r="V27" s="118"/>
      <c r="W27" s="116">
        <v>8</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1210</v>
      </c>
      <c r="Q29" s="117"/>
      <c r="R29" s="117"/>
      <c r="S29" s="117"/>
      <c r="T29" s="117"/>
      <c r="U29" s="117"/>
      <c r="V29" s="118"/>
      <c r="W29" s="222">
        <f>AR13</f>
        <v>1240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397</v>
      </c>
      <c r="AF30" s="391"/>
      <c r="AG30" s="391"/>
      <c r="AH30" s="392"/>
      <c r="AI30" s="390" t="s">
        <v>419</v>
      </c>
      <c r="AJ30" s="391"/>
      <c r="AK30" s="391"/>
      <c r="AL30" s="392"/>
      <c r="AM30" s="393" t="s">
        <v>424</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575</v>
      </c>
      <c r="AR31" s="140"/>
      <c r="AS31" s="141" t="s">
        <v>236</v>
      </c>
      <c r="AT31" s="176"/>
      <c r="AU31" s="275" t="s">
        <v>575</v>
      </c>
      <c r="AV31" s="275"/>
      <c r="AW31" s="383" t="s">
        <v>181</v>
      </c>
      <c r="AX31" s="384"/>
    </row>
    <row r="32" spans="1:50" ht="23.25" customHeight="1" x14ac:dyDescent="0.15">
      <c r="A32" s="516"/>
      <c r="B32" s="514"/>
      <c r="C32" s="514"/>
      <c r="D32" s="514"/>
      <c r="E32" s="514"/>
      <c r="F32" s="515"/>
      <c r="G32" s="541" t="s">
        <v>575</v>
      </c>
      <c r="H32" s="542"/>
      <c r="I32" s="542"/>
      <c r="J32" s="542"/>
      <c r="K32" s="542"/>
      <c r="L32" s="542"/>
      <c r="M32" s="542"/>
      <c r="N32" s="542"/>
      <c r="O32" s="543"/>
      <c r="P32" s="165" t="s">
        <v>575</v>
      </c>
      <c r="Q32" s="165"/>
      <c r="R32" s="165"/>
      <c r="S32" s="165"/>
      <c r="T32" s="165"/>
      <c r="U32" s="165"/>
      <c r="V32" s="165"/>
      <c r="W32" s="165"/>
      <c r="X32" s="236"/>
      <c r="Y32" s="342" t="s">
        <v>12</v>
      </c>
      <c r="Z32" s="550"/>
      <c r="AA32" s="551"/>
      <c r="AB32" s="552" t="s">
        <v>376</v>
      </c>
      <c r="AC32" s="552"/>
      <c r="AD32" s="552"/>
      <c r="AE32" s="368" t="s">
        <v>575</v>
      </c>
      <c r="AF32" s="369"/>
      <c r="AG32" s="369"/>
      <c r="AH32" s="369"/>
      <c r="AI32" s="368" t="s">
        <v>575</v>
      </c>
      <c r="AJ32" s="369"/>
      <c r="AK32" s="369"/>
      <c r="AL32" s="369"/>
      <c r="AM32" s="368" t="s">
        <v>575</v>
      </c>
      <c r="AN32" s="369"/>
      <c r="AO32" s="369"/>
      <c r="AP32" s="369"/>
      <c r="AQ32" s="119" t="s">
        <v>575</v>
      </c>
      <c r="AR32" s="120"/>
      <c r="AS32" s="120"/>
      <c r="AT32" s="121"/>
      <c r="AU32" s="369" t="s">
        <v>575</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376</v>
      </c>
      <c r="AC33" s="523"/>
      <c r="AD33" s="523"/>
      <c r="AE33" s="368" t="s">
        <v>575</v>
      </c>
      <c r="AF33" s="369"/>
      <c r="AG33" s="369"/>
      <c r="AH33" s="369"/>
      <c r="AI33" s="368" t="s">
        <v>575</v>
      </c>
      <c r="AJ33" s="369"/>
      <c r="AK33" s="369"/>
      <c r="AL33" s="369"/>
      <c r="AM33" s="368" t="s">
        <v>575</v>
      </c>
      <c r="AN33" s="369"/>
      <c r="AO33" s="369"/>
      <c r="AP33" s="369"/>
      <c r="AQ33" s="119" t="s">
        <v>575</v>
      </c>
      <c r="AR33" s="120"/>
      <c r="AS33" s="120"/>
      <c r="AT33" s="121"/>
      <c r="AU33" s="369" t="s">
        <v>575</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575</v>
      </c>
      <c r="AF34" s="369"/>
      <c r="AG34" s="369"/>
      <c r="AH34" s="369"/>
      <c r="AI34" s="368" t="s">
        <v>575</v>
      </c>
      <c r="AJ34" s="369"/>
      <c r="AK34" s="369"/>
      <c r="AL34" s="369"/>
      <c r="AM34" s="368" t="s">
        <v>575</v>
      </c>
      <c r="AN34" s="369"/>
      <c r="AO34" s="369"/>
      <c r="AP34" s="369"/>
      <c r="AQ34" s="119" t="s">
        <v>575</v>
      </c>
      <c r="AR34" s="120"/>
      <c r="AS34" s="120"/>
      <c r="AT34" s="121"/>
      <c r="AU34" s="369" t="s">
        <v>575</v>
      </c>
      <c r="AV34" s="369"/>
      <c r="AW34" s="369"/>
      <c r="AX34" s="371"/>
    </row>
    <row r="35" spans="1:50" ht="23.25" customHeight="1" x14ac:dyDescent="0.15">
      <c r="A35" s="901" t="s">
        <v>385</v>
      </c>
      <c r="B35" s="902"/>
      <c r="C35" s="902"/>
      <c r="D35" s="902"/>
      <c r="E35" s="902"/>
      <c r="F35" s="903"/>
      <c r="G35" s="907" t="s">
        <v>575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397</v>
      </c>
      <c r="AF65" s="373"/>
      <c r="AG65" s="373"/>
      <c r="AH65" s="374"/>
      <c r="AI65" s="372" t="s">
        <v>395</v>
      </c>
      <c r="AJ65" s="373"/>
      <c r="AK65" s="373"/>
      <c r="AL65" s="374"/>
      <c r="AM65" s="379" t="s">
        <v>424</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375</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375</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376</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374</v>
      </c>
      <c r="X70" s="949"/>
      <c r="Y70" s="954" t="s">
        <v>12</v>
      </c>
      <c r="Z70" s="954"/>
      <c r="AA70" s="955"/>
      <c r="AB70" s="956" t="s">
        <v>375</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375</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376</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397</v>
      </c>
      <c r="AF73" s="373"/>
      <c r="AG73" s="373"/>
      <c r="AH73" s="374"/>
      <c r="AI73" s="372" t="s">
        <v>395</v>
      </c>
      <c r="AJ73" s="373"/>
      <c r="AK73" s="373"/>
      <c r="AL73" s="374"/>
      <c r="AM73" s="379" t="s">
        <v>424</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388</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1"/>
      <c r="B82" s="853"/>
      <c r="C82" s="553"/>
      <c r="D82" s="553"/>
      <c r="E82" s="553"/>
      <c r="F82" s="554"/>
      <c r="G82" s="502" t="s">
        <v>576</v>
      </c>
      <c r="H82" s="502"/>
      <c r="I82" s="502"/>
      <c r="J82" s="502"/>
      <c r="K82" s="502"/>
      <c r="L82" s="502"/>
      <c r="M82" s="502"/>
      <c r="N82" s="502"/>
      <c r="O82" s="502"/>
      <c r="P82" s="502"/>
      <c r="Q82" s="502"/>
      <c r="R82" s="502"/>
      <c r="S82" s="502"/>
      <c r="T82" s="502"/>
      <c r="U82" s="502"/>
      <c r="V82" s="502"/>
      <c r="W82" s="502"/>
      <c r="X82" s="502"/>
      <c r="Y82" s="502"/>
      <c r="Z82" s="502"/>
      <c r="AA82" s="756"/>
      <c r="AB82" s="501" t="s">
        <v>639</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397</v>
      </c>
      <c r="AF85" s="373"/>
      <c r="AG85" s="373"/>
      <c r="AH85" s="374"/>
      <c r="AI85" s="372" t="s">
        <v>395</v>
      </c>
      <c r="AJ85" s="373"/>
      <c r="AK85" s="373"/>
      <c r="AL85" s="374"/>
      <c r="AM85" s="379" t="s">
        <v>424</v>
      </c>
      <c r="AN85" s="379"/>
      <c r="AO85" s="379"/>
      <c r="AP85" s="379"/>
      <c r="AQ85" s="180" t="s">
        <v>235</v>
      </c>
      <c r="AR85" s="173"/>
      <c r="AS85" s="173"/>
      <c r="AT85" s="174"/>
      <c r="AU85" s="377" t="s">
        <v>134</v>
      </c>
      <c r="AV85" s="377"/>
      <c r="AW85" s="377"/>
      <c r="AX85" s="378"/>
      <c r="AY85" s="10"/>
      <c r="AZ85" s="10"/>
      <c r="BA85" s="10"/>
      <c r="BB85" s="10"/>
      <c r="BC85" s="10"/>
    </row>
    <row r="86" spans="1:60" ht="18.75"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t="s">
        <v>575</v>
      </c>
      <c r="AR86" s="275"/>
      <c r="AS86" s="141" t="s">
        <v>236</v>
      </c>
      <c r="AT86" s="176"/>
      <c r="AU86" s="275">
        <v>2</v>
      </c>
      <c r="AV86" s="275"/>
      <c r="AW86" s="383" t="s">
        <v>181</v>
      </c>
      <c r="AX86" s="384"/>
      <c r="AY86" s="10"/>
      <c r="AZ86" s="10"/>
      <c r="BA86" s="10"/>
      <c r="BB86" s="10"/>
      <c r="BC86" s="10"/>
      <c r="BD86" s="10"/>
      <c r="BE86" s="10"/>
      <c r="BF86" s="10"/>
      <c r="BG86" s="10"/>
      <c r="BH86" s="10"/>
    </row>
    <row r="87" spans="1:60" ht="23.25" customHeight="1" x14ac:dyDescent="0.15">
      <c r="A87" s="521"/>
      <c r="B87" s="553"/>
      <c r="C87" s="553"/>
      <c r="D87" s="553"/>
      <c r="E87" s="553"/>
      <c r="F87" s="554"/>
      <c r="G87" s="235" t="s">
        <v>577</v>
      </c>
      <c r="H87" s="165"/>
      <c r="I87" s="165"/>
      <c r="J87" s="165"/>
      <c r="K87" s="165"/>
      <c r="L87" s="165"/>
      <c r="M87" s="165"/>
      <c r="N87" s="165"/>
      <c r="O87" s="236"/>
      <c r="P87" s="165" t="s">
        <v>578</v>
      </c>
      <c r="Q87" s="803"/>
      <c r="R87" s="803"/>
      <c r="S87" s="803"/>
      <c r="T87" s="803"/>
      <c r="U87" s="803"/>
      <c r="V87" s="803"/>
      <c r="W87" s="803"/>
      <c r="X87" s="804"/>
      <c r="Y87" s="759" t="s">
        <v>62</v>
      </c>
      <c r="Z87" s="760"/>
      <c r="AA87" s="761"/>
      <c r="AB87" s="552" t="s">
        <v>579</v>
      </c>
      <c r="AC87" s="552"/>
      <c r="AD87" s="552"/>
      <c r="AE87" s="368">
        <v>699</v>
      </c>
      <c r="AF87" s="369"/>
      <c r="AG87" s="369"/>
      <c r="AH87" s="369"/>
      <c r="AI87" s="368">
        <v>973</v>
      </c>
      <c r="AJ87" s="369"/>
      <c r="AK87" s="369"/>
      <c r="AL87" s="369"/>
      <c r="AM87" s="368">
        <v>1089</v>
      </c>
      <c r="AN87" s="369"/>
      <c r="AO87" s="369"/>
      <c r="AP87" s="369"/>
      <c r="AQ87" s="119" t="s">
        <v>575</v>
      </c>
      <c r="AR87" s="120"/>
      <c r="AS87" s="120"/>
      <c r="AT87" s="121"/>
      <c r="AU87" s="369" t="s">
        <v>575</v>
      </c>
      <c r="AV87" s="369"/>
      <c r="AW87" s="369"/>
      <c r="AX87" s="371"/>
    </row>
    <row r="88" spans="1:60" ht="23.25"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t="s">
        <v>579</v>
      </c>
      <c r="AC88" s="523"/>
      <c r="AD88" s="523"/>
      <c r="AE88" s="368">
        <v>554</v>
      </c>
      <c r="AF88" s="369"/>
      <c r="AG88" s="369"/>
      <c r="AH88" s="369"/>
      <c r="AI88" s="368">
        <v>430</v>
      </c>
      <c r="AJ88" s="369"/>
      <c r="AK88" s="369"/>
      <c r="AL88" s="369"/>
      <c r="AM88" s="368">
        <v>638</v>
      </c>
      <c r="AN88" s="369"/>
      <c r="AO88" s="369"/>
      <c r="AP88" s="369"/>
      <c r="AQ88" s="119" t="s">
        <v>575</v>
      </c>
      <c r="AR88" s="120"/>
      <c r="AS88" s="120"/>
      <c r="AT88" s="121"/>
      <c r="AU88" s="369">
        <v>731</v>
      </c>
      <c r="AV88" s="369"/>
      <c r="AW88" s="369"/>
      <c r="AX88" s="371"/>
      <c r="AY88" s="10"/>
      <c r="AZ88" s="10"/>
      <c r="BA88" s="10"/>
      <c r="BB88" s="10"/>
      <c r="BC88" s="10"/>
    </row>
    <row r="89" spans="1:60" ht="23.25" customHeight="1" thickBo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v>79.3</v>
      </c>
      <c r="AF89" s="369"/>
      <c r="AG89" s="369"/>
      <c r="AH89" s="369"/>
      <c r="AI89" s="368">
        <v>44.2</v>
      </c>
      <c r="AJ89" s="369"/>
      <c r="AK89" s="369"/>
      <c r="AL89" s="369"/>
      <c r="AM89" s="368">
        <v>58.6</v>
      </c>
      <c r="AN89" s="369"/>
      <c r="AO89" s="369"/>
      <c r="AP89" s="369"/>
      <c r="AQ89" s="119" t="s">
        <v>575</v>
      </c>
      <c r="AR89" s="120"/>
      <c r="AS89" s="120"/>
      <c r="AT89" s="121"/>
      <c r="AU89" s="369" t="s">
        <v>575</v>
      </c>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397</v>
      </c>
      <c r="AF90" s="373"/>
      <c r="AG90" s="373"/>
      <c r="AH90" s="374"/>
      <c r="AI90" s="372" t="s">
        <v>395</v>
      </c>
      <c r="AJ90" s="373"/>
      <c r="AK90" s="373"/>
      <c r="AL90" s="374"/>
      <c r="AM90" s="379" t="s">
        <v>424</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397</v>
      </c>
      <c r="AF95" s="373"/>
      <c r="AG95" s="373"/>
      <c r="AH95" s="374"/>
      <c r="AI95" s="372" t="s">
        <v>395</v>
      </c>
      <c r="AJ95" s="373"/>
      <c r="AK95" s="373"/>
      <c r="AL95" s="374"/>
      <c r="AM95" s="379" t="s">
        <v>424</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397</v>
      </c>
      <c r="AF100" s="828"/>
      <c r="AG100" s="828"/>
      <c r="AH100" s="829"/>
      <c r="AI100" s="827" t="s">
        <v>417</v>
      </c>
      <c r="AJ100" s="828"/>
      <c r="AK100" s="828"/>
      <c r="AL100" s="829"/>
      <c r="AM100" s="827" t="s">
        <v>424</v>
      </c>
      <c r="AN100" s="828"/>
      <c r="AO100" s="828"/>
      <c r="AP100" s="829"/>
      <c r="AQ100" s="933" t="s">
        <v>437</v>
      </c>
      <c r="AR100" s="934"/>
      <c r="AS100" s="934"/>
      <c r="AT100" s="935"/>
      <c r="AU100" s="933" t="s">
        <v>438</v>
      </c>
      <c r="AV100" s="934"/>
      <c r="AW100" s="934"/>
      <c r="AX100" s="936"/>
    </row>
    <row r="101" spans="1:60" ht="23.25" customHeight="1" x14ac:dyDescent="0.15">
      <c r="A101" s="492"/>
      <c r="B101" s="493"/>
      <c r="C101" s="493"/>
      <c r="D101" s="493"/>
      <c r="E101" s="493"/>
      <c r="F101" s="494"/>
      <c r="G101" s="165" t="s">
        <v>580</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585</v>
      </c>
      <c r="AC101" s="552"/>
      <c r="AD101" s="552"/>
      <c r="AE101" s="368">
        <v>9817</v>
      </c>
      <c r="AF101" s="369"/>
      <c r="AG101" s="369"/>
      <c r="AH101" s="370"/>
      <c r="AI101" s="368">
        <v>12025</v>
      </c>
      <c r="AJ101" s="369"/>
      <c r="AK101" s="369"/>
      <c r="AL101" s="370"/>
      <c r="AM101" s="368">
        <v>14722</v>
      </c>
      <c r="AN101" s="369"/>
      <c r="AO101" s="369"/>
      <c r="AP101" s="370"/>
      <c r="AQ101" s="119" t="s">
        <v>575</v>
      </c>
      <c r="AR101" s="120"/>
      <c r="AS101" s="120"/>
      <c r="AT101" s="121"/>
      <c r="AU101" s="119" t="s">
        <v>575</v>
      </c>
      <c r="AV101" s="120"/>
      <c r="AW101" s="120"/>
      <c r="AX101" s="121"/>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585</v>
      </c>
      <c r="AC102" s="552"/>
      <c r="AD102" s="552"/>
      <c r="AE102" s="362">
        <v>42159</v>
      </c>
      <c r="AF102" s="362"/>
      <c r="AG102" s="362"/>
      <c r="AH102" s="362"/>
      <c r="AI102" s="362">
        <v>127779</v>
      </c>
      <c r="AJ102" s="362"/>
      <c r="AK102" s="362"/>
      <c r="AL102" s="362"/>
      <c r="AM102" s="362">
        <v>118690</v>
      </c>
      <c r="AN102" s="362"/>
      <c r="AO102" s="362"/>
      <c r="AP102" s="362"/>
      <c r="AQ102" s="818">
        <v>26311</v>
      </c>
      <c r="AR102" s="819"/>
      <c r="AS102" s="819"/>
      <c r="AT102" s="820"/>
      <c r="AU102" s="818">
        <v>25937</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15">
      <c r="A116" s="296"/>
      <c r="B116" s="297"/>
      <c r="C116" s="297"/>
      <c r="D116" s="297"/>
      <c r="E116" s="297"/>
      <c r="F116" s="298"/>
      <c r="G116" s="355" t="s">
        <v>581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582</v>
      </c>
      <c r="AC116" s="305"/>
      <c r="AD116" s="306"/>
      <c r="AE116" s="362">
        <v>44</v>
      </c>
      <c r="AF116" s="362"/>
      <c r="AG116" s="362"/>
      <c r="AH116" s="362"/>
      <c r="AI116" s="362">
        <v>53</v>
      </c>
      <c r="AJ116" s="362"/>
      <c r="AK116" s="362"/>
      <c r="AL116" s="362"/>
      <c r="AM116" s="362">
        <v>50</v>
      </c>
      <c r="AN116" s="362"/>
      <c r="AO116" s="362"/>
      <c r="AP116" s="362"/>
      <c r="AQ116" s="368">
        <v>46</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583</v>
      </c>
      <c r="AC117" s="346"/>
      <c r="AD117" s="347"/>
      <c r="AE117" s="310" t="s">
        <v>584</v>
      </c>
      <c r="AF117" s="310"/>
      <c r="AG117" s="310"/>
      <c r="AH117" s="310"/>
      <c r="AI117" s="310" t="s">
        <v>637</v>
      </c>
      <c r="AJ117" s="310"/>
      <c r="AK117" s="310"/>
      <c r="AL117" s="310"/>
      <c r="AM117" s="310" t="s">
        <v>638</v>
      </c>
      <c r="AN117" s="310"/>
      <c r="AO117" s="310"/>
      <c r="AP117" s="310"/>
      <c r="AQ117" s="310" t="s">
        <v>640</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thickBo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412</v>
      </c>
      <c r="B130" s="996"/>
      <c r="C130" s="995" t="s">
        <v>239</v>
      </c>
      <c r="D130" s="996"/>
      <c r="E130" s="312" t="s">
        <v>268</v>
      </c>
      <c r="F130" s="313"/>
      <c r="G130" s="314" t="s">
        <v>586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587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v>2</v>
      </c>
      <c r="AR133" s="275"/>
      <c r="AS133" s="141" t="s">
        <v>236</v>
      </c>
      <c r="AT133" s="176"/>
      <c r="AU133" s="140">
        <v>7</v>
      </c>
      <c r="AV133" s="140"/>
      <c r="AW133" s="141" t="s">
        <v>181</v>
      </c>
      <c r="AX133" s="142"/>
    </row>
    <row r="134" spans="1:50" ht="39.75" customHeight="1" x14ac:dyDescent="0.15">
      <c r="A134" s="999"/>
      <c r="B134" s="256"/>
      <c r="C134" s="255"/>
      <c r="D134" s="256"/>
      <c r="E134" s="255"/>
      <c r="F134" s="318"/>
      <c r="G134" s="235" t="s">
        <v>588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376</v>
      </c>
      <c r="AC134" s="228"/>
      <c r="AD134" s="228"/>
      <c r="AE134" s="270">
        <v>5.0999999999999996</v>
      </c>
      <c r="AF134" s="120"/>
      <c r="AG134" s="120"/>
      <c r="AH134" s="120"/>
      <c r="AI134" s="270">
        <v>6.2</v>
      </c>
      <c r="AJ134" s="120"/>
      <c r="AK134" s="120"/>
      <c r="AL134" s="120"/>
      <c r="AM134" s="270">
        <v>7.5</v>
      </c>
      <c r="AN134" s="120"/>
      <c r="AO134" s="120"/>
      <c r="AP134" s="120"/>
      <c r="AQ134" s="270" t="s">
        <v>575</v>
      </c>
      <c r="AR134" s="120"/>
      <c r="AS134" s="120"/>
      <c r="AT134" s="120"/>
      <c r="AU134" s="270" t="s">
        <v>658</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376</v>
      </c>
      <c r="AC135" s="137"/>
      <c r="AD135" s="137"/>
      <c r="AE135" s="270">
        <v>3.2</v>
      </c>
      <c r="AF135" s="120"/>
      <c r="AG135" s="120"/>
      <c r="AH135" s="120"/>
      <c r="AI135" s="270">
        <v>5.0999999999999996</v>
      </c>
      <c r="AJ135" s="120"/>
      <c r="AK135" s="120"/>
      <c r="AL135" s="120"/>
      <c r="AM135" s="270">
        <v>13</v>
      </c>
      <c r="AN135" s="120"/>
      <c r="AO135" s="120"/>
      <c r="AP135" s="120"/>
      <c r="AQ135" s="270">
        <v>13</v>
      </c>
      <c r="AR135" s="120"/>
      <c r="AS135" s="120"/>
      <c r="AT135" s="120"/>
      <c r="AU135" s="270">
        <v>30</v>
      </c>
      <c r="AV135" s="120"/>
      <c r="AW135" s="120"/>
      <c r="AX135" s="219"/>
    </row>
    <row r="136" spans="1:50" ht="18.75"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v>2</v>
      </c>
      <c r="AR137" s="275"/>
      <c r="AS137" s="141" t="s">
        <v>236</v>
      </c>
      <c r="AT137" s="176"/>
      <c r="AU137" s="140">
        <v>7</v>
      </c>
      <c r="AV137" s="140"/>
      <c r="AW137" s="141" t="s">
        <v>181</v>
      </c>
      <c r="AX137" s="142"/>
    </row>
    <row r="138" spans="1:50" ht="39.75" customHeight="1" x14ac:dyDescent="0.15">
      <c r="A138" s="999"/>
      <c r="B138" s="256"/>
      <c r="C138" s="255"/>
      <c r="D138" s="256"/>
      <c r="E138" s="255"/>
      <c r="F138" s="318"/>
      <c r="G138" s="235" t="s">
        <v>589</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590</v>
      </c>
      <c r="AC138" s="228"/>
      <c r="AD138" s="228"/>
      <c r="AE138" s="270">
        <v>2878</v>
      </c>
      <c r="AF138" s="120"/>
      <c r="AG138" s="120"/>
      <c r="AH138" s="120"/>
      <c r="AI138" s="270">
        <v>3085</v>
      </c>
      <c r="AJ138" s="120"/>
      <c r="AK138" s="120"/>
      <c r="AL138" s="120"/>
      <c r="AM138" s="270">
        <v>3312</v>
      </c>
      <c r="AN138" s="120"/>
      <c r="AO138" s="120"/>
      <c r="AP138" s="120"/>
      <c r="AQ138" s="270" t="s">
        <v>575</v>
      </c>
      <c r="AR138" s="120"/>
      <c r="AS138" s="120"/>
      <c r="AT138" s="120"/>
      <c r="AU138" s="270" t="s">
        <v>658</v>
      </c>
      <c r="AV138" s="120"/>
      <c r="AW138" s="120"/>
      <c r="AX138" s="219"/>
    </row>
    <row r="139" spans="1:50" ht="39.75"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590</v>
      </c>
      <c r="AC139" s="137"/>
      <c r="AD139" s="137"/>
      <c r="AE139" s="270" t="s">
        <v>575</v>
      </c>
      <c r="AF139" s="120"/>
      <c r="AG139" s="120"/>
      <c r="AH139" s="120"/>
      <c r="AI139" s="270" t="s">
        <v>575</v>
      </c>
      <c r="AJ139" s="120"/>
      <c r="AK139" s="120"/>
      <c r="AL139" s="120"/>
      <c r="AM139" s="270" t="s">
        <v>621</v>
      </c>
      <c r="AN139" s="120"/>
      <c r="AO139" s="120"/>
      <c r="AP139" s="120"/>
      <c r="AQ139" s="270">
        <v>3000</v>
      </c>
      <c r="AR139" s="120"/>
      <c r="AS139" s="120"/>
      <c r="AT139" s="120"/>
      <c r="AU139" s="270">
        <v>4300</v>
      </c>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591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x14ac:dyDescent="0.15">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427</v>
      </c>
      <c r="D430" s="254"/>
      <c r="E430" s="242" t="s">
        <v>405</v>
      </c>
      <c r="F430" s="452"/>
      <c r="G430" s="244" t="s">
        <v>255</v>
      </c>
      <c r="H430" s="162"/>
      <c r="I430" s="162"/>
      <c r="J430" s="245" t="s">
        <v>575</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575</v>
      </c>
      <c r="AF432" s="140"/>
      <c r="AG432" s="141" t="s">
        <v>236</v>
      </c>
      <c r="AH432" s="176"/>
      <c r="AI432" s="186"/>
      <c r="AJ432" s="186"/>
      <c r="AK432" s="186"/>
      <c r="AL432" s="181"/>
      <c r="AM432" s="186"/>
      <c r="AN432" s="186"/>
      <c r="AO432" s="186"/>
      <c r="AP432" s="181"/>
      <c r="AQ432" s="215" t="s">
        <v>575</v>
      </c>
      <c r="AR432" s="140"/>
      <c r="AS432" s="141" t="s">
        <v>236</v>
      </c>
      <c r="AT432" s="176"/>
      <c r="AU432" s="140" t="s">
        <v>575</v>
      </c>
      <c r="AV432" s="140"/>
      <c r="AW432" s="141" t="s">
        <v>181</v>
      </c>
      <c r="AX432" s="142"/>
    </row>
    <row r="433" spans="1:50" ht="23.25" customHeight="1" x14ac:dyDescent="0.15">
      <c r="A433" s="999"/>
      <c r="B433" s="256"/>
      <c r="C433" s="255"/>
      <c r="D433" s="256"/>
      <c r="E433" s="170"/>
      <c r="F433" s="171"/>
      <c r="G433" s="235" t="s">
        <v>575</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575</v>
      </c>
      <c r="AC433" s="137"/>
      <c r="AD433" s="137"/>
      <c r="AE433" s="119" t="s">
        <v>575</v>
      </c>
      <c r="AF433" s="120"/>
      <c r="AG433" s="120"/>
      <c r="AH433" s="120"/>
      <c r="AI433" s="119" t="s">
        <v>575</v>
      </c>
      <c r="AJ433" s="120"/>
      <c r="AK433" s="120"/>
      <c r="AL433" s="120"/>
      <c r="AM433" s="119" t="s">
        <v>575</v>
      </c>
      <c r="AN433" s="120"/>
      <c r="AO433" s="120"/>
      <c r="AP433" s="121"/>
      <c r="AQ433" s="119" t="s">
        <v>575</v>
      </c>
      <c r="AR433" s="120"/>
      <c r="AS433" s="120"/>
      <c r="AT433" s="121"/>
      <c r="AU433" s="120" t="s">
        <v>575</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575</v>
      </c>
      <c r="AC434" s="228"/>
      <c r="AD434" s="228"/>
      <c r="AE434" s="119" t="s">
        <v>575</v>
      </c>
      <c r="AF434" s="120"/>
      <c r="AG434" s="120"/>
      <c r="AH434" s="121"/>
      <c r="AI434" s="119" t="s">
        <v>575</v>
      </c>
      <c r="AJ434" s="120"/>
      <c r="AK434" s="120"/>
      <c r="AL434" s="120"/>
      <c r="AM434" s="119" t="s">
        <v>575</v>
      </c>
      <c r="AN434" s="120"/>
      <c r="AO434" s="120"/>
      <c r="AP434" s="121"/>
      <c r="AQ434" s="119" t="s">
        <v>575</v>
      </c>
      <c r="AR434" s="120"/>
      <c r="AS434" s="120"/>
      <c r="AT434" s="121"/>
      <c r="AU434" s="120" t="s">
        <v>575</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575</v>
      </c>
      <c r="AF435" s="120"/>
      <c r="AG435" s="120"/>
      <c r="AH435" s="121"/>
      <c r="AI435" s="119" t="s">
        <v>575</v>
      </c>
      <c r="AJ435" s="120"/>
      <c r="AK435" s="120"/>
      <c r="AL435" s="120"/>
      <c r="AM435" s="119" t="s">
        <v>575</v>
      </c>
      <c r="AN435" s="120"/>
      <c r="AO435" s="120"/>
      <c r="AP435" s="121"/>
      <c r="AQ435" s="119" t="s">
        <v>575</v>
      </c>
      <c r="AR435" s="120"/>
      <c r="AS435" s="120"/>
      <c r="AT435" s="121"/>
      <c r="AU435" s="120" t="s">
        <v>575</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575</v>
      </c>
      <c r="AF437" s="140"/>
      <c r="AG437" s="141" t="s">
        <v>236</v>
      </c>
      <c r="AH437" s="176"/>
      <c r="AI437" s="186"/>
      <c r="AJ437" s="186"/>
      <c r="AK437" s="186"/>
      <c r="AL437" s="181"/>
      <c r="AM437" s="186"/>
      <c r="AN437" s="186"/>
      <c r="AO437" s="186"/>
      <c r="AP437" s="181"/>
      <c r="AQ437" s="215" t="s">
        <v>575</v>
      </c>
      <c r="AR437" s="140"/>
      <c r="AS437" s="141" t="s">
        <v>236</v>
      </c>
      <c r="AT437" s="176"/>
      <c r="AU437" s="140" t="s">
        <v>575</v>
      </c>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575</v>
      </c>
      <c r="AC438" s="137"/>
      <c r="AD438" s="137"/>
      <c r="AE438" s="119" t="s">
        <v>575</v>
      </c>
      <c r="AF438" s="120"/>
      <c r="AG438" s="120"/>
      <c r="AH438" s="120"/>
      <c r="AI438" s="119" t="s">
        <v>575</v>
      </c>
      <c r="AJ438" s="120"/>
      <c r="AK438" s="120"/>
      <c r="AL438" s="120"/>
      <c r="AM438" s="119" t="s">
        <v>575</v>
      </c>
      <c r="AN438" s="120"/>
      <c r="AO438" s="120"/>
      <c r="AP438" s="121"/>
      <c r="AQ438" s="119" t="s">
        <v>575</v>
      </c>
      <c r="AR438" s="120"/>
      <c r="AS438" s="120"/>
      <c r="AT438" s="121"/>
      <c r="AU438" s="120" t="s">
        <v>575</v>
      </c>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t="s">
        <v>575</v>
      </c>
      <c r="AC439" s="228"/>
      <c r="AD439" s="228"/>
      <c r="AE439" s="119" t="s">
        <v>575</v>
      </c>
      <c r="AF439" s="120"/>
      <c r="AG439" s="120"/>
      <c r="AH439" s="121"/>
      <c r="AI439" s="119" t="s">
        <v>575</v>
      </c>
      <c r="AJ439" s="120"/>
      <c r="AK439" s="120"/>
      <c r="AL439" s="120"/>
      <c r="AM439" s="119" t="s">
        <v>575</v>
      </c>
      <c r="AN439" s="120"/>
      <c r="AO439" s="120"/>
      <c r="AP439" s="121"/>
      <c r="AQ439" s="119" t="s">
        <v>575</v>
      </c>
      <c r="AR439" s="120"/>
      <c r="AS439" s="120"/>
      <c r="AT439" s="121"/>
      <c r="AU439" s="120" t="s">
        <v>575</v>
      </c>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t="s">
        <v>575</v>
      </c>
      <c r="AF440" s="120"/>
      <c r="AG440" s="120"/>
      <c r="AH440" s="121"/>
      <c r="AI440" s="119" t="s">
        <v>575</v>
      </c>
      <c r="AJ440" s="120"/>
      <c r="AK440" s="120"/>
      <c r="AL440" s="120"/>
      <c r="AM440" s="119" t="s">
        <v>575</v>
      </c>
      <c r="AN440" s="120"/>
      <c r="AO440" s="120"/>
      <c r="AP440" s="121"/>
      <c r="AQ440" s="119" t="s">
        <v>575</v>
      </c>
      <c r="AR440" s="120"/>
      <c r="AS440" s="120"/>
      <c r="AT440" s="121"/>
      <c r="AU440" s="120" t="s">
        <v>575</v>
      </c>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627</v>
      </c>
      <c r="AF457" s="140"/>
      <c r="AG457" s="141" t="s">
        <v>236</v>
      </c>
      <c r="AH457" s="176"/>
      <c r="AI457" s="186"/>
      <c r="AJ457" s="186"/>
      <c r="AK457" s="186"/>
      <c r="AL457" s="181"/>
      <c r="AM457" s="186"/>
      <c r="AN457" s="186"/>
      <c r="AO457" s="186"/>
      <c r="AP457" s="181"/>
      <c r="AQ457" s="215" t="s">
        <v>627</v>
      </c>
      <c r="AR457" s="140"/>
      <c r="AS457" s="141" t="s">
        <v>236</v>
      </c>
      <c r="AT457" s="176"/>
      <c r="AU457" s="140" t="s">
        <v>627</v>
      </c>
      <c r="AV457" s="140"/>
      <c r="AW457" s="141" t="s">
        <v>181</v>
      </c>
      <c r="AX457" s="142"/>
    </row>
    <row r="458" spans="1:50" ht="23.25" customHeight="1" x14ac:dyDescent="0.15">
      <c r="A458" s="999"/>
      <c r="B458" s="256"/>
      <c r="C458" s="255"/>
      <c r="D458" s="256"/>
      <c r="E458" s="170"/>
      <c r="F458" s="171"/>
      <c r="G458" s="235" t="s">
        <v>627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627</v>
      </c>
      <c r="AC458" s="137"/>
      <c r="AD458" s="137"/>
      <c r="AE458" s="119" t="s">
        <v>627</v>
      </c>
      <c r="AF458" s="120"/>
      <c r="AG458" s="120"/>
      <c r="AH458" s="120"/>
      <c r="AI458" s="119" t="s">
        <v>627</v>
      </c>
      <c r="AJ458" s="120"/>
      <c r="AK458" s="120"/>
      <c r="AL458" s="120"/>
      <c r="AM458" s="119" t="s">
        <v>627</v>
      </c>
      <c r="AN458" s="120"/>
      <c r="AO458" s="120"/>
      <c r="AP458" s="121"/>
      <c r="AQ458" s="119" t="s">
        <v>627</v>
      </c>
      <c r="AR458" s="120"/>
      <c r="AS458" s="120"/>
      <c r="AT458" s="121"/>
      <c r="AU458" s="120" t="s">
        <v>627</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627</v>
      </c>
      <c r="AC459" s="228"/>
      <c r="AD459" s="228"/>
      <c r="AE459" s="119" t="s">
        <v>627</v>
      </c>
      <c r="AF459" s="120"/>
      <c r="AG459" s="120"/>
      <c r="AH459" s="121"/>
      <c r="AI459" s="119" t="s">
        <v>627</v>
      </c>
      <c r="AJ459" s="120"/>
      <c r="AK459" s="120"/>
      <c r="AL459" s="120"/>
      <c r="AM459" s="119" t="s">
        <v>627</v>
      </c>
      <c r="AN459" s="120"/>
      <c r="AO459" s="120"/>
      <c r="AP459" s="121"/>
      <c r="AQ459" s="119" t="s">
        <v>627</v>
      </c>
      <c r="AR459" s="120"/>
      <c r="AS459" s="120"/>
      <c r="AT459" s="121"/>
      <c r="AU459" s="120" t="s">
        <v>627</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627</v>
      </c>
      <c r="AF460" s="120"/>
      <c r="AG460" s="120"/>
      <c r="AH460" s="121"/>
      <c r="AI460" s="119" t="s">
        <v>627</v>
      </c>
      <c r="AJ460" s="120"/>
      <c r="AK460" s="120"/>
      <c r="AL460" s="120"/>
      <c r="AM460" s="119" t="s">
        <v>627</v>
      </c>
      <c r="AN460" s="120"/>
      <c r="AO460" s="120"/>
      <c r="AP460" s="121"/>
      <c r="AQ460" s="119" t="s">
        <v>627</v>
      </c>
      <c r="AR460" s="120"/>
      <c r="AS460" s="120"/>
      <c r="AT460" s="121"/>
      <c r="AU460" s="120" t="s">
        <v>627</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575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thickBot="1" x14ac:dyDescent="0.2">
      <c r="A484" s="999"/>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thickBot="1" x14ac:dyDescent="0.2">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thickBot="1" x14ac:dyDescent="0.2">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41"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569</v>
      </c>
      <c r="AE702" s="900"/>
      <c r="AF702" s="900"/>
      <c r="AG702" s="889" t="s">
        <v>595</v>
      </c>
      <c r="AH702" s="890"/>
      <c r="AI702" s="890"/>
      <c r="AJ702" s="890"/>
      <c r="AK702" s="890"/>
      <c r="AL702" s="890"/>
      <c r="AM702" s="890"/>
      <c r="AN702" s="890"/>
      <c r="AO702" s="890"/>
      <c r="AP702" s="890"/>
      <c r="AQ702" s="890"/>
      <c r="AR702" s="890"/>
      <c r="AS702" s="890"/>
      <c r="AT702" s="890"/>
      <c r="AU702" s="890"/>
      <c r="AV702" s="890"/>
      <c r="AW702" s="890"/>
      <c r="AX702" s="891"/>
    </row>
    <row r="703" spans="1:50" ht="141"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569</v>
      </c>
      <c r="AE703" s="159"/>
      <c r="AF703" s="159"/>
      <c r="AG703" s="668" t="s">
        <v>596</v>
      </c>
      <c r="AH703" s="669"/>
      <c r="AI703" s="669"/>
      <c r="AJ703" s="669"/>
      <c r="AK703" s="669"/>
      <c r="AL703" s="669"/>
      <c r="AM703" s="669"/>
      <c r="AN703" s="669"/>
      <c r="AO703" s="669"/>
      <c r="AP703" s="669"/>
      <c r="AQ703" s="669"/>
      <c r="AR703" s="669"/>
      <c r="AS703" s="669"/>
      <c r="AT703" s="669"/>
      <c r="AU703" s="669"/>
      <c r="AV703" s="669"/>
      <c r="AW703" s="669"/>
      <c r="AX703" s="670"/>
    </row>
    <row r="704" spans="1:50" ht="62.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569</v>
      </c>
      <c r="AE704" s="587"/>
      <c r="AF704" s="587"/>
      <c r="AG704" s="432" t="s">
        <v>597</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569</v>
      </c>
      <c r="AE705" s="737"/>
      <c r="AF705" s="737"/>
      <c r="AG705" s="164" t="s">
        <v>598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592</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592</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59.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569</v>
      </c>
      <c r="AE708" s="672"/>
      <c r="AF708" s="672"/>
      <c r="AG708" s="527" t="s">
        <v>599</v>
      </c>
      <c r="AH708" s="528"/>
      <c r="AI708" s="528"/>
      <c r="AJ708" s="528"/>
      <c r="AK708" s="528"/>
      <c r="AL708" s="528"/>
      <c r="AM708" s="528"/>
      <c r="AN708" s="528"/>
      <c r="AO708" s="528"/>
      <c r="AP708" s="528"/>
      <c r="AQ708" s="528"/>
      <c r="AR708" s="528"/>
      <c r="AS708" s="528"/>
      <c r="AT708" s="528"/>
      <c r="AU708" s="528"/>
      <c r="AV708" s="528"/>
      <c r="AW708" s="528"/>
      <c r="AX708" s="529"/>
    </row>
    <row r="709" spans="1:50" ht="62.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569</v>
      </c>
      <c r="AE709" s="159"/>
      <c r="AF709" s="159"/>
      <c r="AG709" s="668" t="s">
        <v>600</v>
      </c>
      <c r="AH709" s="669"/>
      <c r="AI709" s="669"/>
      <c r="AJ709" s="669"/>
      <c r="AK709" s="669"/>
      <c r="AL709" s="669"/>
      <c r="AM709" s="669"/>
      <c r="AN709" s="669"/>
      <c r="AO709" s="669"/>
      <c r="AP709" s="669"/>
      <c r="AQ709" s="669"/>
      <c r="AR709" s="669"/>
      <c r="AS709" s="669"/>
      <c r="AT709" s="669"/>
      <c r="AU709" s="669"/>
      <c r="AV709" s="669"/>
      <c r="AW709" s="669"/>
      <c r="AX709" s="670"/>
    </row>
    <row r="710" spans="1:50" ht="41.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593</v>
      </c>
      <c r="AE710" s="159"/>
      <c r="AF710" s="159"/>
      <c r="AG710" s="668" t="s">
        <v>575</v>
      </c>
      <c r="AH710" s="669"/>
      <c r="AI710" s="669"/>
      <c r="AJ710" s="669"/>
      <c r="AK710" s="669"/>
      <c r="AL710" s="669"/>
      <c r="AM710" s="669"/>
      <c r="AN710" s="669"/>
      <c r="AO710" s="669"/>
      <c r="AP710" s="669"/>
      <c r="AQ710" s="669"/>
      <c r="AR710" s="669"/>
      <c r="AS710" s="669"/>
      <c r="AT710" s="669"/>
      <c r="AU710" s="669"/>
      <c r="AV710" s="669"/>
      <c r="AW710" s="669"/>
      <c r="AX710" s="670"/>
    </row>
    <row r="711" spans="1:50" ht="46.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569</v>
      </c>
      <c r="AE711" s="159"/>
      <c r="AF711" s="159"/>
      <c r="AG711" s="668" t="s">
        <v>601</v>
      </c>
      <c r="AH711" s="669"/>
      <c r="AI711" s="669"/>
      <c r="AJ711" s="669"/>
      <c r="AK711" s="669"/>
      <c r="AL711" s="669"/>
      <c r="AM711" s="669"/>
      <c r="AN711" s="669"/>
      <c r="AO711" s="669"/>
      <c r="AP711" s="669"/>
      <c r="AQ711" s="669"/>
      <c r="AR711" s="669"/>
      <c r="AS711" s="669"/>
      <c r="AT711" s="669"/>
      <c r="AU711" s="669"/>
      <c r="AV711" s="669"/>
      <c r="AW711" s="669"/>
      <c r="AX711" s="670"/>
    </row>
    <row r="712" spans="1:50" ht="63"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569</v>
      </c>
      <c r="AE712" s="587"/>
      <c r="AF712" s="587"/>
      <c r="AG712" s="595" t="s">
        <v>633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593</v>
      </c>
      <c r="AE713" s="159"/>
      <c r="AF713" s="160"/>
      <c r="AG713" s="668" t="s">
        <v>575</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569</v>
      </c>
      <c r="AE714" s="593"/>
      <c r="AF714" s="594"/>
      <c r="AG714" s="693" t="s">
        <v>602</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593</v>
      </c>
      <c r="AE715" s="672"/>
      <c r="AF715" s="781"/>
      <c r="AG715" s="527" t="s">
        <v>575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593</v>
      </c>
      <c r="AE716" s="763"/>
      <c r="AF716" s="763"/>
      <c r="AG716" s="668" t="s">
        <v>575</v>
      </c>
      <c r="AH716" s="669"/>
      <c r="AI716" s="669"/>
      <c r="AJ716" s="669"/>
      <c r="AK716" s="669"/>
      <c r="AL716" s="669"/>
      <c r="AM716" s="669"/>
      <c r="AN716" s="669"/>
      <c r="AO716" s="669"/>
      <c r="AP716" s="669"/>
      <c r="AQ716" s="669"/>
      <c r="AR716" s="669"/>
      <c r="AS716" s="669"/>
      <c r="AT716" s="669"/>
      <c r="AU716" s="669"/>
      <c r="AV716" s="669"/>
      <c r="AW716" s="669"/>
      <c r="AX716" s="670"/>
    </row>
    <row r="717" spans="1:50" ht="87.75"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594</v>
      </c>
      <c r="AE717" s="159"/>
      <c r="AF717" s="159"/>
      <c r="AG717" s="668" t="s">
        <v>634</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569</v>
      </c>
      <c r="AE718" s="159"/>
      <c r="AF718" s="159"/>
      <c r="AG718" s="167" t="s">
        <v>603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593</v>
      </c>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635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636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629</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137</v>
      </c>
      <c r="B731" s="620"/>
      <c r="C731" s="620"/>
      <c r="D731" s="620"/>
      <c r="E731" s="621"/>
      <c r="F731" s="684" t="s">
        <v>646</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138</v>
      </c>
      <c r="B733" s="754"/>
      <c r="C733" s="754"/>
      <c r="D733" s="754"/>
      <c r="E733" s="755"/>
      <c r="F733" s="770" t="s">
        <v>641</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408</v>
      </c>
      <c r="B737" s="101"/>
      <c r="C737" s="101"/>
      <c r="D737" s="102"/>
      <c r="E737" s="103" t="s">
        <v>575</v>
      </c>
      <c r="F737" s="103"/>
      <c r="G737" s="103"/>
      <c r="H737" s="103"/>
      <c r="I737" s="103"/>
      <c r="J737" s="103"/>
      <c r="K737" s="103"/>
      <c r="L737" s="103"/>
      <c r="M737" s="103"/>
      <c r="N737" s="109" t="s">
        <v>403</v>
      </c>
      <c r="O737" s="109"/>
      <c r="P737" s="109"/>
      <c r="Q737" s="109"/>
      <c r="R737" s="103" t="s">
        <v>605</v>
      </c>
      <c r="S737" s="103"/>
      <c r="T737" s="103"/>
      <c r="U737" s="103"/>
      <c r="V737" s="103"/>
      <c r="W737" s="103"/>
      <c r="X737" s="103"/>
      <c r="Y737" s="103"/>
      <c r="Z737" s="103"/>
      <c r="AA737" s="109" t="s">
        <v>402</v>
      </c>
      <c r="AB737" s="109"/>
      <c r="AC737" s="109"/>
      <c r="AD737" s="109"/>
      <c r="AE737" s="103" t="s">
        <v>607</v>
      </c>
      <c r="AF737" s="103"/>
      <c r="AG737" s="103"/>
      <c r="AH737" s="103"/>
      <c r="AI737" s="103"/>
      <c r="AJ737" s="103"/>
      <c r="AK737" s="103"/>
      <c r="AL737" s="103"/>
      <c r="AM737" s="103"/>
      <c r="AN737" s="109" t="s">
        <v>401</v>
      </c>
      <c r="AO737" s="109"/>
      <c r="AP737" s="109"/>
      <c r="AQ737" s="109"/>
      <c r="AR737" s="110" t="s">
        <v>609</v>
      </c>
      <c r="AS737" s="111"/>
      <c r="AT737" s="111"/>
      <c r="AU737" s="111"/>
      <c r="AV737" s="111"/>
      <c r="AW737" s="111"/>
      <c r="AX737" s="112"/>
      <c r="AY737" s="88"/>
      <c r="AZ737" s="88"/>
    </row>
    <row r="738" spans="1:52" ht="24.75" customHeight="1" x14ac:dyDescent="0.15">
      <c r="A738" s="100" t="s">
        <v>400</v>
      </c>
      <c r="B738" s="101"/>
      <c r="C738" s="101"/>
      <c r="D738" s="102"/>
      <c r="E738" s="103" t="s">
        <v>604</v>
      </c>
      <c r="F738" s="103"/>
      <c r="G738" s="103"/>
      <c r="H738" s="103"/>
      <c r="I738" s="103"/>
      <c r="J738" s="103"/>
      <c r="K738" s="103"/>
      <c r="L738" s="103"/>
      <c r="M738" s="103"/>
      <c r="N738" s="109" t="s">
        <v>399</v>
      </c>
      <c r="O738" s="109"/>
      <c r="P738" s="109"/>
      <c r="Q738" s="109"/>
      <c r="R738" s="103" t="s">
        <v>606</v>
      </c>
      <c r="S738" s="103"/>
      <c r="T738" s="103"/>
      <c r="U738" s="103"/>
      <c r="V738" s="103"/>
      <c r="W738" s="103"/>
      <c r="X738" s="103"/>
      <c r="Y738" s="103"/>
      <c r="Z738" s="103"/>
      <c r="AA738" s="109" t="s">
        <v>398</v>
      </c>
      <c r="AB738" s="109"/>
      <c r="AC738" s="109"/>
      <c r="AD738" s="109"/>
      <c r="AE738" s="103" t="s">
        <v>608</v>
      </c>
      <c r="AF738" s="103"/>
      <c r="AG738" s="103"/>
      <c r="AH738" s="103"/>
      <c r="AI738" s="103"/>
      <c r="AJ738" s="103"/>
      <c r="AK738" s="103"/>
      <c r="AL738" s="103"/>
      <c r="AM738" s="103"/>
      <c r="AN738" s="109" t="s">
        <v>397</v>
      </c>
      <c r="AO738" s="109"/>
      <c r="AP738" s="109"/>
      <c r="AQ738" s="109"/>
      <c r="AR738" s="110" t="s">
        <v>610</v>
      </c>
      <c r="AS738" s="111"/>
      <c r="AT738" s="111"/>
      <c r="AU738" s="111"/>
      <c r="AV738" s="111"/>
      <c r="AW738" s="111"/>
      <c r="AX738" s="112"/>
    </row>
    <row r="739" spans="1:52" ht="24.75" customHeight="1" x14ac:dyDescent="0.15">
      <c r="A739" s="100" t="s">
        <v>396</v>
      </c>
      <c r="B739" s="101"/>
      <c r="C739" s="101"/>
      <c r="D739" s="102"/>
      <c r="E739" s="103" t="s">
        <v>611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564</v>
      </c>
      <c r="F740" s="125"/>
      <c r="G740" s="125"/>
      <c r="H740" s="92" t="str">
        <f>IF(E740="", "", "(")</f>
        <v>(</v>
      </c>
      <c r="I740" s="125"/>
      <c r="J740" s="125"/>
      <c r="K740" s="92" t="str">
        <f>IF(OR(I740="　", I740=""), "", "-")</f>
        <v/>
      </c>
      <c r="L740" s="126">
        <v>479</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thickBo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thickBo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19.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391</v>
      </c>
      <c r="B780" s="765"/>
      <c r="C780" s="765"/>
      <c r="D780" s="765"/>
      <c r="E780" s="765"/>
      <c r="F780" s="766"/>
      <c r="G780" s="443" t="s">
        <v>657</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628</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642</v>
      </c>
      <c r="H782" s="454"/>
      <c r="I782" s="454"/>
      <c r="J782" s="454"/>
      <c r="K782" s="455"/>
      <c r="L782" s="456" t="s">
        <v>644</v>
      </c>
      <c r="M782" s="457"/>
      <c r="N782" s="457"/>
      <c r="O782" s="457"/>
      <c r="P782" s="457"/>
      <c r="Q782" s="457"/>
      <c r="R782" s="457"/>
      <c r="S782" s="457"/>
      <c r="T782" s="457"/>
      <c r="U782" s="457"/>
      <c r="V782" s="457"/>
      <c r="W782" s="457"/>
      <c r="X782" s="458"/>
      <c r="Y782" s="459">
        <v>39.1</v>
      </c>
      <c r="Z782" s="460"/>
      <c r="AA782" s="460"/>
      <c r="AB782" s="558"/>
      <c r="AC782" s="453" t="s">
        <v>572</v>
      </c>
      <c r="AD782" s="454"/>
      <c r="AE782" s="454"/>
      <c r="AF782" s="454"/>
      <c r="AG782" s="455"/>
      <c r="AH782" s="456" t="s">
        <v>612</v>
      </c>
      <c r="AI782" s="457"/>
      <c r="AJ782" s="457"/>
      <c r="AK782" s="457"/>
      <c r="AL782" s="457"/>
      <c r="AM782" s="457"/>
      <c r="AN782" s="457"/>
      <c r="AO782" s="457"/>
      <c r="AP782" s="457"/>
      <c r="AQ782" s="457"/>
      <c r="AR782" s="457"/>
      <c r="AS782" s="457"/>
      <c r="AT782" s="458"/>
      <c r="AU782" s="459">
        <v>2</v>
      </c>
      <c r="AV782" s="460"/>
      <c r="AW782" s="460"/>
      <c r="AX782" s="461"/>
    </row>
    <row r="783" spans="1:50" ht="24.75" customHeight="1" x14ac:dyDescent="0.15">
      <c r="A783" s="557"/>
      <c r="B783" s="767"/>
      <c r="C783" s="767"/>
      <c r="D783" s="767"/>
      <c r="E783" s="767"/>
      <c r="F783" s="768"/>
      <c r="G783" s="352" t="s">
        <v>643</v>
      </c>
      <c r="H783" s="353"/>
      <c r="I783" s="353"/>
      <c r="J783" s="353"/>
      <c r="K783" s="354"/>
      <c r="L783" s="405" t="s">
        <v>645</v>
      </c>
      <c r="M783" s="406"/>
      <c r="N783" s="406"/>
      <c r="O783" s="406"/>
      <c r="P783" s="406"/>
      <c r="Q783" s="406"/>
      <c r="R783" s="406"/>
      <c r="S783" s="406"/>
      <c r="T783" s="406"/>
      <c r="U783" s="406"/>
      <c r="V783" s="406"/>
      <c r="W783" s="406"/>
      <c r="X783" s="407"/>
      <c r="Y783" s="402">
        <v>7.2</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46.300000000000004</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2</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613</v>
      </c>
      <c r="D838" s="422"/>
      <c r="E838" s="422"/>
      <c r="F838" s="422"/>
      <c r="G838" s="422"/>
      <c r="H838" s="422"/>
      <c r="I838" s="422"/>
      <c r="J838" s="423" t="s">
        <v>659</v>
      </c>
      <c r="K838" s="424"/>
      <c r="L838" s="424"/>
      <c r="M838" s="424"/>
      <c r="N838" s="424"/>
      <c r="O838" s="424"/>
      <c r="P838" s="321" t="s">
        <v>617</v>
      </c>
      <c r="Q838" s="321"/>
      <c r="R838" s="321"/>
      <c r="S838" s="321"/>
      <c r="T838" s="321"/>
      <c r="U838" s="321"/>
      <c r="V838" s="321"/>
      <c r="W838" s="321"/>
      <c r="X838" s="321"/>
      <c r="Y838" s="322">
        <v>46</v>
      </c>
      <c r="Z838" s="323"/>
      <c r="AA838" s="323"/>
      <c r="AB838" s="324"/>
      <c r="AC838" s="332" t="s">
        <v>80</v>
      </c>
      <c r="AD838" s="427"/>
      <c r="AE838" s="427"/>
      <c r="AF838" s="427"/>
      <c r="AG838" s="427"/>
      <c r="AH838" s="425" t="s">
        <v>575</v>
      </c>
      <c r="AI838" s="426"/>
      <c r="AJ838" s="426"/>
      <c r="AK838" s="426"/>
      <c r="AL838" s="329" t="s">
        <v>575</v>
      </c>
      <c r="AM838" s="330"/>
      <c r="AN838" s="330"/>
      <c r="AO838" s="331"/>
      <c r="AP838" s="325" t="s">
        <v>575</v>
      </c>
      <c r="AQ838" s="325"/>
      <c r="AR838" s="325"/>
      <c r="AS838" s="325"/>
      <c r="AT838" s="325"/>
      <c r="AU838" s="325"/>
      <c r="AV838" s="325"/>
      <c r="AW838" s="325"/>
      <c r="AX838" s="325"/>
    </row>
    <row r="839" spans="1:50" ht="30" customHeight="1" x14ac:dyDescent="0.15">
      <c r="A839" s="408">
        <v>2</v>
      </c>
      <c r="B839" s="408">
        <v>1</v>
      </c>
      <c r="C839" s="428" t="s">
        <v>652</v>
      </c>
      <c r="D839" s="422"/>
      <c r="E839" s="422"/>
      <c r="F839" s="422"/>
      <c r="G839" s="422"/>
      <c r="H839" s="422"/>
      <c r="I839" s="422"/>
      <c r="J839" s="423" t="s">
        <v>659</v>
      </c>
      <c r="K839" s="424"/>
      <c r="L839" s="424"/>
      <c r="M839" s="424"/>
      <c r="N839" s="424"/>
      <c r="O839" s="424"/>
      <c r="P839" s="321" t="s">
        <v>617</v>
      </c>
      <c r="Q839" s="321"/>
      <c r="R839" s="321"/>
      <c r="S839" s="321"/>
      <c r="T839" s="321"/>
      <c r="U839" s="321"/>
      <c r="V839" s="321"/>
      <c r="W839" s="321"/>
      <c r="X839" s="321"/>
      <c r="Y839" s="322">
        <v>46</v>
      </c>
      <c r="Z839" s="323"/>
      <c r="AA839" s="323"/>
      <c r="AB839" s="324"/>
      <c r="AC839" s="332" t="s">
        <v>80</v>
      </c>
      <c r="AD839" s="332"/>
      <c r="AE839" s="332"/>
      <c r="AF839" s="332"/>
      <c r="AG839" s="332"/>
      <c r="AH839" s="425" t="s">
        <v>575</v>
      </c>
      <c r="AI839" s="426"/>
      <c r="AJ839" s="426"/>
      <c r="AK839" s="426"/>
      <c r="AL839" s="329" t="s">
        <v>575</v>
      </c>
      <c r="AM839" s="330"/>
      <c r="AN839" s="330"/>
      <c r="AO839" s="331"/>
      <c r="AP839" s="325" t="s">
        <v>575</v>
      </c>
      <c r="AQ839" s="325"/>
      <c r="AR839" s="325"/>
      <c r="AS839" s="325"/>
      <c r="AT839" s="325"/>
      <c r="AU839" s="325"/>
      <c r="AV839" s="325"/>
      <c r="AW839" s="325"/>
      <c r="AX839" s="325"/>
    </row>
    <row r="840" spans="1:50" ht="30" customHeight="1" x14ac:dyDescent="0.15">
      <c r="A840" s="408">
        <v>3</v>
      </c>
      <c r="B840" s="408">
        <v>1</v>
      </c>
      <c r="C840" s="428" t="s">
        <v>651</v>
      </c>
      <c r="D840" s="422"/>
      <c r="E840" s="422"/>
      <c r="F840" s="422"/>
      <c r="G840" s="422"/>
      <c r="H840" s="422"/>
      <c r="I840" s="422"/>
      <c r="J840" s="423" t="s">
        <v>659</v>
      </c>
      <c r="K840" s="424"/>
      <c r="L840" s="424"/>
      <c r="M840" s="424"/>
      <c r="N840" s="424"/>
      <c r="O840" s="424"/>
      <c r="P840" s="429" t="s">
        <v>617</v>
      </c>
      <c r="Q840" s="321"/>
      <c r="R840" s="321"/>
      <c r="S840" s="321"/>
      <c r="T840" s="321"/>
      <c r="U840" s="321"/>
      <c r="V840" s="321"/>
      <c r="W840" s="321"/>
      <c r="X840" s="321"/>
      <c r="Y840" s="322">
        <v>36</v>
      </c>
      <c r="Z840" s="323"/>
      <c r="AA840" s="323"/>
      <c r="AB840" s="324"/>
      <c r="AC840" s="332" t="s">
        <v>80</v>
      </c>
      <c r="AD840" s="332"/>
      <c r="AE840" s="332"/>
      <c r="AF840" s="332"/>
      <c r="AG840" s="332"/>
      <c r="AH840" s="327" t="s">
        <v>575</v>
      </c>
      <c r="AI840" s="328"/>
      <c r="AJ840" s="328"/>
      <c r="AK840" s="328"/>
      <c r="AL840" s="329" t="s">
        <v>575</v>
      </c>
      <c r="AM840" s="330"/>
      <c r="AN840" s="330"/>
      <c r="AO840" s="331"/>
      <c r="AP840" s="325" t="s">
        <v>575</v>
      </c>
      <c r="AQ840" s="325"/>
      <c r="AR840" s="325"/>
      <c r="AS840" s="325"/>
      <c r="AT840" s="325"/>
      <c r="AU840" s="325"/>
      <c r="AV840" s="325"/>
      <c r="AW840" s="325"/>
      <c r="AX840" s="325"/>
    </row>
    <row r="841" spans="1:50" ht="30" customHeight="1" x14ac:dyDescent="0.15">
      <c r="A841" s="408">
        <v>4</v>
      </c>
      <c r="B841" s="408">
        <v>1</v>
      </c>
      <c r="C841" s="428" t="s">
        <v>654</v>
      </c>
      <c r="D841" s="422"/>
      <c r="E841" s="422"/>
      <c r="F841" s="422"/>
      <c r="G841" s="422"/>
      <c r="H841" s="422"/>
      <c r="I841" s="422"/>
      <c r="J841" s="423" t="s">
        <v>659</v>
      </c>
      <c r="K841" s="424"/>
      <c r="L841" s="424"/>
      <c r="M841" s="424"/>
      <c r="N841" s="424"/>
      <c r="O841" s="424"/>
      <c r="P841" s="429" t="s">
        <v>617</v>
      </c>
      <c r="Q841" s="321"/>
      <c r="R841" s="321"/>
      <c r="S841" s="321"/>
      <c r="T841" s="321"/>
      <c r="U841" s="321"/>
      <c r="V841" s="321"/>
      <c r="W841" s="321"/>
      <c r="X841" s="321"/>
      <c r="Y841" s="322">
        <v>35</v>
      </c>
      <c r="Z841" s="323"/>
      <c r="AA841" s="323"/>
      <c r="AB841" s="324"/>
      <c r="AC841" s="332" t="s">
        <v>80</v>
      </c>
      <c r="AD841" s="332"/>
      <c r="AE841" s="332"/>
      <c r="AF841" s="332"/>
      <c r="AG841" s="332"/>
      <c r="AH841" s="327" t="s">
        <v>575</v>
      </c>
      <c r="AI841" s="328"/>
      <c r="AJ841" s="328"/>
      <c r="AK841" s="328"/>
      <c r="AL841" s="329" t="s">
        <v>575</v>
      </c>
      <c r="AM841" s="330"/>
      <c r="AN841" s="330"/>
      <c r="AO841" s="331"/>
      <c r="AP841" s="325" t="s">
        <v>575</v>
      </c>
      <c r="AQ841" s="325"/>
      <c r="AR841" s="325"/>
      <c r="AS841" s="325"/>
      <c r="AT841" s="325"/>
      <c r="AU841" s="325"/>
      <c r="AV841" s="325"/>
      <c r="AW841" s="325"/>
      <c r="AX841" s="325"/>
    </row>
    <row r="842" spans="1:50" ht="30" customHeight="1" x14ac:dyDescent="0.15">
      <c r="A842" s="408">
        <v>5</v>
      </c>
      <c r="B842" s="408">
        <v>1</v>
      </c>
      <c r="C842" s="428" t="s">
        <v>653</v>
      </c>
      <c r="D842" s="422"/>
      <c r="E842" s="422"/>
      <c r="F842" s="422"/>
      <c r="G842" s="422"/>
      <c r="H842" s="422"/>
      <c r="I842" s="422"/>
      <c r="J842" s="423" t="s">
        <v>659</v>
      </c>
      <c r="K842" s="424"/>
      <c r="L842" s="424"/>
      <c r="M842" s="424"/>
      <c r="N842" s="424"/>
      <c r="O842" s="424"/>
      <c r="P842" s="321" t="s">
        <v>617</v>
      </c>
      <c r="Q842" s="321"/>
      <c r="R842" s="321"/>
      <c r="S842" s="321"/>
      <c r="T842" s="321"/>
      <c r="U842" s="321"/>
      <c r="V842" s="321"/>
      <c r="W842" s="321"/>
      <c r="X842" s="321"/>
      <c r="Y842" s="322">
        <v>30</v>
      </c>
      <c r="Z842" s="323"/>
      <c r="AA842" s="323"/>
      <c r="AB842" s="324"/>
      <c r="AC842" s="326" t="s">
        <v>80</v>
      </c>
      <c r="AD842" s="326"/>
      <c r="AE842" s="326"/>
      <c r="AF842" s="326"/>
      <c r="AG842" s="326"/>
      <c r="AH842" s="327" t="s">
        <v>575</v>
      </c>
      <c r="AI842" s="328"/>
      <c r="AJ842" s="328"/>
      <c r="AK842" s="328"/>
      <c r="AL842" s="329" t="s">
        <v>575</v>
      </c>
      <c r="AM842" s="330"/>
      <c r="AN842" s="330"/>
      <c r="AO842" s="331"/>
      <c r="AP842" s="325" t="s">
        <v>575</v>
      </c>
      <c r="AQ842" s="325"/>
      <c r="AR842" s="325"/>
      <c r="AS842" s="325"/>
      <c r="AT842" s="325"/>
      <c r="AU842" s="325"/>
      <c r="AV842" s="325"/>
      <c r="AW842" s="325"/>
      <c r="AX842" s="325"/>
    </row>
    <row r="843" spans="1:50" ht="30" customHeight="1" x14ac:dyDescent="0.15">
      <c r="A843" s="408">
        <v>6</v>
      </c>
      <c r="B843" s="408">
        <v>1</v>
      </c>
      <c r="C843" s="428" t="s">
        <v>655</v>
      </c>
      <c r="D843" s="422"/>
      <c r="E843" s="422"/>
      <c r="F843" s="422"/>
      <c r="G843" s="422"/>
      <c r="H843" s="422"/>
      <c r="I843" s="422"/>
      <c r="J843" s="423" t="s">
        <v>659</v>
      </c>
      <c r="K843" s="424"/>
      <c r="L843" s="424"/>
      <c r="M843" s="424"/>
      <c r="N843" s="424"/>
      <c r="O843" s="424"/>
      <c r="P843" s="321" t="s">
        <v>617</v>
      </c>
      <c r="Q843" s="321"/>
      <c r="R843" s="321"/>
      <c r="S843" s="321"/>
      <c r="T843" s="321"/>
      <c r="U843" s="321"/>
      <c r="V843" s="321"/>
      <c r="W843" s="321"/>
      <c r="X843" s="321"/>
      <c r="Y843" s="322">
        <v>28</v>
      </c>
      <c r="Z843" s="323"/>
      <c r="AA843" s="323"/>
      <c r="AB843" s="324"/>
      <c r="AC843" s="326" t="s">
        <v>80</v>
      </c>
      <c r="AD843" s="326"/>
      <c r="AE843" s="326"/>
      <c r="AF843" s="326"/>
      <c r="AG843" s="326"/>
      <c r="AH843" s="327" t="s">
        <v>575</v>
      </c>
      <c r="AI843" s="328"/>
      <c r="AJ843" s="328"/>
      <c r="AK843" s="328"/>
      <c r="AL843" s="329" t="s">
        <v>575</v>
      </c>
      <c r="AM843" s="330"/>
      <c r="AN843" s="330"/>
      <c r="AO843" s="331"/>
      <c r="AP843" s="325" t="s">
        <v>575</v>
      </c>
      <c r="AQ843" s="325"/>
      <c r="AR843" s="325"/>
      <c r="AS843" s="325"/>
      <c r="AT843" s="325"/>
      <c r="AU843" s="325"/>
      <c r="AV843" s="325"/>
      <c r="AW843" s="325"/>
      <c r="AX843" s="325"/>
    </row>
    <row r="844" spans="1:50" ht="30" customHeight="1" x14ac:dyDescent="0.15">
      <c r="A844" s="408">
        <v>7</v>
      </c>
      <c r="B844" s="408">
        <v>1</v>
      </c>
      <c r="C844" s="422" t="s">
        <v>614</v>
      </c>
      <c r="D844" s="422"/>
      <c r="E844" s="422"/>
      <c r="F844" s="422"/>
      <c r="G844" s="422"/>
      <c r="H844" s="422"/>
      <c r="I844" s="422"/>
      <c r="J844" s="423" t="s">
        <v>659</v>
      </c>
      <c r="K844" s="424"/>
      <c r="L844" s="424"/>
      <c r="M844" s="424"/>
      <c r="N844" s="424"/>
      <c r="O844" s="424"/>
      <c r="P844" s="321" t="s">
        <v>617</v>
      </c>
      <c r="Q844" s="321"/>
      <c r="R844" s="321"/>
      <c r="S844" s="321"/>
      <c r="T844" s="321"/>
      <c r="U844" s="321"/>
      <c r="V844" s="321"/>
      <c r="W844" s="321"/>
      <c r="X844" s="321"/>
      <c r="Y844" s="322">
        <v>26</v>
      </c>
      <c r="Z844" s="323"/>
      <c r="AA844" s="323"/>
      <c r="AB844" s="324"/>
      <c r="AC844" s="326" t="s">
        <v>80</v>
      </c>
      <c r="AD844" s="326"/>
      <c r="AE844" s="326"/>
      <c r="AF844" s="326"/>
      <c r="AG844" s="326"/>
      <c r="AH844" s="327" t="s">
        <v>575</v>
      </c>
      <c r="AI844" s="328"/>
      <c r="AJ844" s="328"/>
      <c r="AK844" s="328"/>
      <c r="AL844" s="329" t="s">
        <v>575</v>
      </c>
      <c r="AM844" s="330"/>
      <c r="AN844" s="330"/>
      <c r="AO844" s="331"/>
      <c r="AP844" s="325" t="s">
        <v>575</v>
      </c>
      <c r="AQ844" s="325"/>
      <c r="AR844" s="325"/>
      <c r="AS844" s="325"/>
      <c r="AT844" s="325"/>
      <c r="AU844" s="325"/>
      <c r="AV844" s="325"/>
      <c r="AW844" s="325"/>
      <c r="AX844" s="325"/>
    </row>
    <row r="845" spans="1:50" ht="30" customHeight="1" x14ac:dyDescent="0.15">
      <c r="A845" s="408">
        <v>8</v>
      </c>
      <c r="B845" s="408">
        <v>1</v>
      </c>
      <c r="C845" s="422" t="s">
        <v>615</v>
      </c>
      <c r="D845" s="422"/>
      <c r="E845" s="422"/>
      <c r="F845" s="422"/>
      <c r="G845" s="422"/>
      <c r="H845" s="422"/>
      <c r="I845" s="422"/>
      <c r="J845" s="423" t="s">
        <v>659</v>
      </c>
      <c r="K845" s="424"/>
      <c r="L845" s="424"/>
      <c r="M845" s="424"/>
      <c r="N845" s="424"/>
      <c r="O845" s="424"/>
      <c r="P845" s="321" t="s">
        <v>617</v>
      </c>
      <c r="Q845" s="321"/>
      <c r="R845" s="321"/>
      <c r="S845" s="321"/>
      <c r="T845" s="321"/>
      <c r="U845" s="321"/>
      <c r="V845" s="321"/>
      <c r="W845" s="321"/>
      <c r="X845" s="321"/>
      <c r="Y845" s="322">
        <v>25</v>
      </c>
      <c r="Z845" s="323"/>
      <c r="AA845" s="323"/>
      <c r="AB845" s="324"/>
      <c r="AC845" s="326" t="s">
        <v>80</v>
      </c>
      <c r="AD845" s="326"/>
      <c r="AE845" s="326"/>
      <c r="AF845" s="326"/>
      <c r="AG845" s="326"/>
      <c r="AH845" s="327" t="s">
        <v>575</v>
      </c>
      <c r="AI845" s="328"/>
      <c r="AJ845" s="328"/>
      <c r="AK845" s="328"/>
      <c r="AL845" s="329" t="s">
        <v>575</v>
      </c>
      <c r="AM845" s="330"/>
      <c r="AN845" s="330"/>
      <c r="AO845" s="331"/>
      <c r="AP845" s="325" t="s">
        <v>575</v>
      </c>
      <c r="AQ845" s="325"/>
      <c r="AR845" s="325"/>
      <c r="AS845" s="325"/>
      <c r="AT845" s="325"/>
      <c r="AU845" s="325"/>
      <c r="AV845" s="325"/>
      <c r="AW845" s="325"/>
      <c r="AX845" s="325"/>
    </row>
    <row r="846" spans="1:50" ht="30" customHeight="1" x14ac:dyDescent="0.15">
      <c r="A846" s="408">
        <v>9</v>
      </c>
      <c r="B846" s="408">
        <v>1</v>
      </c>
      <c r="C846" s="422" t="s">
        <v>616</v>
      </c>
      <c r="D846" s="422"/>
      <c r="E846" s="422"/>
      <c r="F846" s="422"/>
      <c r="G846" s="422"/>
      <c r="H846" s="422"/>
      <c r="I846" s="422"/>
      <c r="J846" s="423" t="s">
        <v>659</v>
      </c>
      <c r="K846" s="424"/>
      <c r="L846" s="424"/>
      <c r="M846" s="424"/>
      <c r="N846" s="424"/>
      <c r="O846" s="424"/>
      <c r="P846" s="321" t="s">
        <v>617</v>
      </c>
      <c r="Q846" s="321"/>
      <c r="R846" s="321"/>
      <c r="S846" s="321"/>
      <c r="T846" s="321"/>
      <c r="U846" s="321"/>
      <c r="V846" s="321"/>
      <c r="W846" s="321"/>
      <c r="X846" s="321"/>
      <c r="Y846" s="322">
        <v>23</v>
      </c>
      <c r="Z846" s="323"/>
      <c r="AA846" s="323"/>
      <c r="AB846" s="324"/>
      <c r="AC846" s="326" t="s">
        <v>80</v>
      </c>
      <c r="AD846" s="326"/>
      <c r="AE846" s="326"/>
      <c r="AF846" s="326"/>
      <c r="AG846" s="326"/>
      <c r="AH846" s="327" t="s">
        <v>575</v>
      </c>
      <c r="AI846" s="328"/>
      <c r="AJ846" s="328"/>
      <c r="AK846" s="328"/>
      <c r="AL846" s="329" t="s">
        <v>575</v>
      </c>
      <c r="AM846" s="330"/>
      <c r="AN846" s="330"/>
      <c r="AO846" s="331"/>
      <c r="AP846" s="325" t="s">
        <v>575</v>
      </c>
      <c r="AQ846" s="325"/>
      <c r="AR846" s="325"/>
      <c r="AS846" s="325"/>
      <c r="AT846" s="325"/>
      <c r="AU846" s="325"/>
      <c r="AV846" s="325"/>
      <c r="AW846" s="325"/>
      <c r="AX846" s="325"/>
    </row>
    <row r="847" spans="1:50" ht="30" customHeight="1" x14ac:dyDescent="0.15">
      <c r="A847" s="408">
        <v>10</v>
      </c>
      <c r="B847" s="408">
        <v>1</v>
      </c>
      <c r="C847" s="428" t="s">
        <v>656</v>
      </c>
      <c r="D847" s="422"/>
      <c r="E847" s="422"/>
      <c r="F847" s="422"/>
      <c r="G847" s="422"/>
      <c r="H847" s="422"/>
      <c r="I847" s="422"/>
      <c r="J847" s="423" t="s">
        <v>659</v>
      </c>
      <c r="K847" s="424"/>
      <c r="L847" s="424"/>
      <c r="M847" s="424"/>
      <c r="N847" s="424"/>
      <c r="O847" s="424"/>
      <c r="P847" s="321" t="s">
        <v>617</v>
      </c>
      <c r="Q847" s="321"/>
      <c r="R847" s="321"/>
      <c r="S847" s="321"/>
      <c r="T847" s="321"/>
      <c r="U847" s="321"/>
      <c r="V847" s="321"/>
      <c r="W847" s="321"/>
      <c r="X847" s="321"/>
      <c r="Y847" s="322">
        <v>21</v>
      </c>
      <c r="Z847" s="323"/>
      <c r="AA847" s="323"/>
      <c r="AB847" s="324"/>
      <c r="AC847" s="326" t="s">
        <v>80</v>
      </c>
      <c r="AD847" s="326"/>
      <c r="AE847" s="326"/>
      <c r="AF847" s="326"/>
      <c r="AG847" s="326"/>
      <c r="AH847" s="327" t="s">
        <v>575</v>
      </c>
      <c r="AI847" s="328"/>
      <c r="AJ847" s="328"/>
      <c r="AK847" s="328"/>
      <c r="AL847" s="329" t="s">
        <v>575</v>
      </c>
      <c r="AM847" s="330"/>
      <c r="AN847" s="330"/>
      <c r="AO847" s="331"/>
      <c r="AP847" s="325" t="s">
        <v>575</v>
      </c>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8" t="s">
        <v>620</v>
      </c>
      <c r="D871" s="422"/>
      <c r="E871" s="422"/>
      <c r="F871" s="422"/>
      <c r="G871" s="422"/>
      <c r="H871" s="422"/>
      <c r="I871" s="422"/>
      <c r="J871" s="423">
        <v>1010001129704</v>
      </c>
      <c r="K871" s="424"/>
      <c r="L871" s="424"/>
      <c r="M871" s="424"/>
      <c r="N871" s="424"/>
      <c r="O871" s="424"/>
      <c r="P871" s="321" t="s">
        <v>618</v>
      </c>
      <c r="Q871" s="321"/>
      <c r="R871" s="321"/>
      <c r="S871" s="321"/>
      <c r="T871" s="321"/>
      <c r="U871" s="321"/>
      <c r="V871" s="321"/>
      <c r="W871" s="321"/>
      <c r="X871" s="321"/>
      <c r="Y871" s="322">
        <v>2.1</v>
      </c>
      <c r="Z871" s="323"/>
      <c r="AA871" s="323"/>
      <c r="AB871" s="324"/>
      <c r="AC871" s="332" t="s">
        <v>383</v>
      </c>
      <c r="AD871" s="427"/>
      <c r="AE871" s="427"/>
      <c r="AF871" s="427"/>
      <c r="AG871" s="427"/>
      <c r="AH871" s="425" t="s">
        <v>623</v>
      </c>
      <c r="AI871" s="426"/>
      <c r="AJ871" s="426"/>
      <c r="AK871" s="426"/>
      <c r="AL871" s="329" t="s">
        <v>625</v>
      </c>
      <c r="AM871" s="330"/>
      <c r="AN871" s="330"/>
      <c r="AO871" s="331"/>
      <c r="AP871" s="325" t="s">
        <v>575</v>
      </c>
      <c r="AQ871" s="325"/>
      <c r="AR871" s="325"/>
      <c r="AS871" s="325"/>
      <c r="AT871" s="325"/>
      <c r="AU871" s="325"/>
      <c r="AV871" s="325"/>
      <c r="AW871" s="325"/>
      <c r="AX871" s="325"/>
    </row>
    <row r="872" spans="1:50" ht="30" customHeight="1" x14ac:dyDescent="0.15">
      <c r="A872" s="408">
        <v>2</v>
      </c>
      <c r="B872" s="408">
        <v>1</v>
      </c>
      <c r="C872" s="428" t="s">
        <v>622</v>
      </c>
      <c r="D872" s="422"/>
      <c r="E872" s="422"/>
      <c r="F872" s="422"/>
      <c r="G872" s="422"/>
      <c r="H872" s="422"/>
      <c r="I872" s="422"/>
      <c r="J872" s="423">
        <v>1012301009957</v>
      </c>
      <c r="K872" s="424"/>
      <c r="L872" s="424"/>
      <c r="M872" s="424"/>
      <c r="N872" s="424"/>
      <c r="O872" s="424"/>
      <c r="P872" s="429" t="s">
        <v>619</v>
      </c>
      <c r="Q872" s="321"/>
      <c r="R872" s="321"/>
      <c r="S872" s="321"/>
      <c r="T872" s="321"/>
      <c r="U872" s="321"/>
      <c r="V872" s="321"/>
      <c r="W872" s="321"/>
      <c r="X872" s="321"/>
      <c r="Y872" s="322">
        <v>0.4</v>
      </c>
      <c r="Z872" s="323"/>
      <c r="AA872" s="323"/>
      <c r="AB872" s="324"/>
      <c r="AC872" s="332" t="s">
        <v>383</v>
      </c>
      <c r="AD872" s="332"/>
      <c r="AE872" s="332"/>
      <c r="AF872" s="332"/>
      <c r="AG872" s="332"/>
      <c r="AH872" s="425" t="s">
        <v>624</v>
      </c>
      <c r="AI872" s="426"/>
      <c r="AJ872" s="426"/>
      <c r="AK872" s="426"/>
      <c r="AL872" s="329" t="s">
        <v>626</v>
      </c>
      <c r="AM872" s="330"/>
      <c r="AN872" s="330"/>
      <c r="AO872" s="331"/>
      <c r="AP872" s="325" t="s">
        <v>575</v>
      </c>
      <c r="AQ872" s="325"/>
      <c r="AR872" s="325"/>
      <c r="AS872" s="325"/>
      <c r="AT872" s="325"/>
      <c r="AU872" s="325"/>
      <c r="AV872" s="325"/>
      <c r="AW872" s="325"/>
      <c r="AX872" s="325"/>
    </row>
    <row r="873" spans="1:50" ht="30" customHeight="1" x14ac:dyDescent="0.15">
      <c r="A873" s="408">
        <v>3</v>
      </c>
      <c r="B873" s="408">
        <v>1</v>
      </c>
      <c r="C873" s="428" t="s">
        <v>647</v>
      </c>
      <c r="D873" s="422"/>
      <c r="E873" s="422"/>
      <c r="F873" s="422"/>
      <c r="G873" s="422"/>
      <c r="H873" s="422"/>
      <c r="I873" s="422"/>
      <c r="J873" s="423">
        <v>9010001019010</v>
      </c>
      <c r="K873" s="424"/>
      <c r="L873" s="424"/>
      <c r="M873" s="424"/>
      <c r="N873" s="424"/>
      <c r="O873" s="424"/>
      <c r="P873" s="429" t="s">
        <v>649</v>
      </c>
      <c r="Q873" s="321"/>
      <c r="R873" s="321"/>
      <c r="S873" s="321"/>
      <c r="T873" s="321"/>
      <c r="U873" s="321"/>
      <c r="V873" s="321"/>
      <c r="W873" s="321"/>
      <c r="X873" s="321"/>
      <c r="Y873" s="322">
        <v>0.05</v>
      </c>
      <c r="Z873" s="323"/>
      <c r="AA873" s="323"/>
      <c r="AB873" s="324"/>
      <c r="AC873" s="332" t="s">
        <v>383</v>
      </c>
      <c r="AD873" s="332"/>
      <c r="AE873" s="332"/>
      <c r="AF873" s="332"/>
      <c r="AG873" s="332"/>
      <c r="AH873" s="327" t="s">
        <v>575</v>
      </c>
      <c r="AI873" s="328"/>
      <c r="AJ873" s="328"/>
      <c r="AK873" s="328"/>
      <c r="AL873" s="329" t="s">
        <v>575</v>
      </c>
      <c r="AM873" s="330"/>
      <c r="AN873" s="330"/>
      <c r="AO873" s="331"/>
      <c r="AP873" s="325" t="s">
        <v>575</v>
      </c>
      <c r="AQ873" s="325"/>
      <c r="AR873" s="325"/>
      <c r="AS873" s="325"/>
      <c r="AT873" s="325"/>
      <c r="AU873" s="325"/>
      <c r="AV873" s="325"/>
      <c r="AW873" s="325"/>
      <c r="AX873" s="325"/>
    </row>
    <row r="874" spans="1:50" ht="30" customHeight="1" x14ac:dyDescent="0.15">
      <c r="A874" s="408">
        <v>4</v>
      </c>
      <c r="B874" s="408">
        <v>1</v>
      </c>
      <c r="C874" s="428" t="s">
        <v>648</v>
      </c>
      <c r="D874" s="422"/>
      <c r="E874" s="422"/>
      <c r="F874" s="422"/>
      <c r="G874" s="422"/>
      <c r="H874" s="422"/>
      <c r="I874" s="422"/>
      <c r="J874" s="423">
        <v>7010001011328</v>
      </c>
      <c r="K874" s="424"/>
      <c r="L874" s="424"/>
      <c r="M874" s="424"/>
      <c r="N874" s="424"/>
      <c r="O874" s="424"/>
      <c r="P874" s="429" t="s">
        <v>650</v>
      </c>
      <c r="Q874" s="321"/>
      <c r="R874" s="321"/>
      <c r="S874" s="321"/>
      <c r="T874" s="321"/>
      <c r="U874" s="321"/>
      <c r="V874" s="321"/>
      <c r="W874" s="321"/>
      <c r="X874" s="321"/>
      <c r="Y874" s="322">
        <v>0</v>
      </c>
      <c r="Z874" s="323"/>
      <c r="AA874" s="323"/>
      <c r="AB874" s="324"/>
      <c r="AC874" s="332" t="s">
        <v>383</v>
      </c>
      <c r="AD874" s="332"/>
      <c r="AE874" s="332"/>
      <c r="AF874" s="332"/>
      <c r="AG874" s="332"/>
      <c r="AH874" s="327" t="s">
        <v>575</v>
      </c>
      <c r="AI874" s="328"/>
      <c r="AJ874" s="328"/>
      <c r="AK874" s="328"/>
      <c r="AL874" s="329" t="s">
        <v>575</v>
      </c>
      <c r="AM874" s="330"/>
      <c r="AN874" s="330"/>
      <c r="AO874" s="331"/>
      <c r="AP874" s="325" t="s">
        <v>575</v>
      </c>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896" t="s">
        <v>575</v>
      </c>
      <c r="F1103" s="896"/>
      <c r="G1103" s="896"/>
      <c r="H1103" s="896"/>
      <c r="I1103" s="896"/>
      <c r="J1103" s="423" t="s">
        <v>575</v>
      </c>
      <c r="K1103" s="424"/>
      <c r="L1103" s="424"/>
      <c r="M1103" s="424"/>
      <c r="N1103" s="424"/>
      <c r="O1103" s="424"/>
      <c r="P1103" s="321" t="s">
        <v>575</v>
      </c>
      <c r="Q1103" s="321"/>
      <c r="R1103" s="321"/>
      <c r="S1103" s="321"/>
      <c r="T1103" s="321"/>
      <c r="U1103" s="321"/>
      <c r="V1103" s="321"/>
      <c r="W1103" s="321"/>
      <c r="X1103" s="321"/>
      <c r="Y1103" s="322" t="s">
        <v>575</v>
      </c>
      <c r="Z1103" s="323"/>
      <c r="AA1103" s="323"/>
      <c r="AB1103" s="324"/>
      <c r="AC1103" s="326"/>
      <c r="AD1103" s="326"/>
      <c r="AE1103" s="326"/>
      <c r="AF1103" s="326"/>
      <c r="AG1103" s="326"/>
      <c r="AH1103" s="327" t="s">
        <v>575</v>
      </c>
      <c r="AI1103" s="328"/>
      <c r="AJ1103" s="328"/>
      <c r="AK1103" s="328"/>
      <c r="AL1103" s="329" t="s">
        <v>575</v>
      </c>
      <c r="AM1103" s="330"/>
      <c r="AN1103" s="330"/>
      <c r="AO1103" s="331"/>
      <c r="AP1103" s="325" t="s">
        <v>575</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83">
    <cfRule type="expression" dxfId="2795" priority="13883">
      <formula>IF(RIGHT(TEXT(Y783,"0.#"),1)=".",FALSE,TRUE)</formula>
    </cfRule>
    <cfRule type="expression" dxfId="2794" priority="13884">
      <formula>IF(RIGHT(TEXT(Y783,"0.#"),1)=".",TRUE,FALSE)</formula>
    </cfRule>
  </conditionalFormatting>
  <conditionalFormatting sqref="Y792">
    <cfRule type="expression" dxfId="2793" priority="13879">
      <formula>IF(RIGHT(TEXT(Y792,"0.#"),1)=".",FALSE,TRUE)</formula>
    </cfRule>
    <cfRule type="expression" dxfId="2792" priority="13880">
      <formula>IF(RIGHT(TEXT(Y792,"0.#"),1)=".",TRUE,FALSE)</formula>
    </cfRule>
  </conditionalFormatting>
  <conditionalFormatting sqref="Y823:Y830 Y821 Y810:Y817 Y808 Y797:Y804 Y795">
    <cfRule type="expression" dxfId="2791" priority="13661">
      <formula>IF(RIGHT(TEXT(Y795,"0.#"),1)=".",FALSE,TRUE)</formula>
    </cfRule>
    <cfRule type="expression" dxfId="2790" priority="13662">
      <formula>IF(RIGHT(TEXT(Y795,"0.#"),1)=".",TRUE,FALSE)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cfRule type="expression" dxfId="2785" priority="13699">
      <formula>IF(RIGHT(TEXT(AE101,"0.#"),1)=".",FALSE,TRUE)</formula>
    </cfRule>
    <cfRule type="expression" dxfId="2784" priority="13700">
      <formula>IF(RIGHT(TEXT(AE101,"0.#"),1)=".",TRUE,FALSE)</formula>
    </cfRule>
  </conditionalFormatting>
  <conditionalFormatting sqref="Y784:Y791 Y782">
    <cfRule type="expression" dxfId="2783" priority="13685">
      <formula>IF(RIGHT(TEXT(Y782,"0.#"),1)=".",FALSE,TRUE)</formula>
    </cfRule>
    <cfRule type="expression" dxfId="2782" priority="13686">
      <formula>IF(RIGHT(TEXT(Y782,"0.#"),1)=".",TRUE,FALSE)</formula>
    </cfRule>
  </conditionalFormatting>
  <conditionalFormatting sqref="AU783">
    <cfRule type="expression" dxfId="2781" priority="13683">
      <formula>IF(RIGHT(TEXT(AU783,"0.#"),1)=".",FALSE,TRUE)</formula>
    </cfRule>
    <cfRule type="expression" dxfId="2780" priority="13684">
      <formula>IF(RIGHT(TEXT(AU783,"0.#"),1)=".",TRUE,FALSE)</formula>
    </cfRule>
  </conditionalFormatting>
  <conditionalFormatting sqref="AU792">
    <cfRule type="expression" dxfId="2779" priority="13681">
      <formula>IF(RIGHT(TEXT(AU792,"0.#"),1)=".",FALSE,TRUE)</formula>
    </cfRule>
    <cfRule type="expression" dxfId="2778" priority="13682">
      <formula>IF(RIGHT(TEXT(AU792,"0.#"),1)=".",TRUE,FALSE)</formula>
    </cfRule>
  </conditionalFormatting>
  <conditionalFormatting sqref="AU784:AU791 AU782">
    <cfRule type="expression" dxfId="2777" priority="13679">
      <formula>IF(RIGHT(TEXT(AU782,"0.#"),1)=".",FALSE,TRUE)</formula>
    </cfRule>
    <cfRule type="expression" dxfId="2776" priority="13680">
      <formula>IF(RIGHT(TEXT(AU782,"0.#"),1)=".",TRUE,FALSE)</formula>
    </cfRule>
  </conditionalFormatting>
  <conditionalFormatting sqref="Y822 Y809 Y796">
    <cfRule type="expression" dxfId="2775" priority="13665">
      <formula>IF(RIGHT(TEXT(Y796,"0.#"),1)=".",FALSE,TRUE)</formula>
    </cfRule>
    <cfRule type="expression" dxfId="2774" priority="13666">
      <formula>IF(RIGHT(TEXT(Y796,"0.#"),1)=".",TRUE,FALSE)</formula>
    </cfRule>
  </conditionalFormatting>
  <conditionalFormatting sqref="Y831 Y818 Y805">
    <cfRule type="expression" dxfId="2773" priority="13663">
      <formula>IF(RIGHT(TEXT(Y805,"0.#"),1)=".",FALSE,TRUE)</formula>
    </cfRule>
    <cfRule type="expression" dxfId="2772" priority="13664">
      <formula>IF(RIGHT(TEXT(Y805,"0.#"),1)=".",TRUE,FALSE)</formula>
    </cfRule>
  </conditionalFormatting>
  <conditionalFormatting sqref="AU822 AU809 AU796">
    <cfRule type="expression" dxfId="2771" priority="13659">
      <formula>IF(RIGHT(TEXT(AU796,"0.#"),1)=".",FALSE,TRUE)</formula>
    </cfRule>
    <cfRule type="expression" dxfId="2770" priority="13660">
      <formula>IF(RIGHT(TEXT(AU796,"0.#"),1)=".",TRUE,FALSE)</formula>
    </cfRule>
  </conditionalFormatting>
  <conditionalFormatting sqref="AU831 AU818 AU805">
    <cfRule type="expression" dxfId="2769" priority="13657">
      <formula>IF(RIGHT(TEXT(AU805,"0.#"),1)=".",FALSE,TRUE)</formula>
    </cfRule>
    <cfRule type="expression" dxfId="2768" priority="13658">
      <formula>IF(RIGHT(TEXT(AU805,"0.#"),1)=".",TRUE,FALSE)</formula>
    </cfRule>
  </conditionalFormatting>
  <conditionalFormatting sqref="AU823:AU830 AU821 AU810:AU817 AU808 AU797:AU804 AU795">
    <cfRule type="expression" dxfId="2767" priority="13655">
      <formula>IF(RIGHT(TEXT(AU795,"0.#"),1)=".",FALSE,TRUE)</formula>
    </cfRule>
    <cfRule type="expression" dxfId="2766" priority="13656">
      <formula>IF(RIGHT(TEXT(AU795,"0.#"),1)=".",TRUE,FALSE)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40:AO867">
    <cfRule type="expression" dxfId="2501" priority="6633">
      <formula>IF(AND(AL840&gt;=0, RIGHT(TEXT(AL840,"0.#"),1)&lt;&gt;"."),TRUE,FALSE)</formula>
    </cfRule>
    <cfRule type="expression" dxfId="2500" priority="6634">
      <formula>IF(AND(AL840&gt;=0, RIGHT(TEXT(AL840,"0.#"),1)="."),TRUE,FALSE)</formula>
    </cfRule>
    <cfRule type="expression" dxfId="2499" priority="6635">
      <formula>IF(AND(AL840&lt;0, RIGHT(TEXT(AL840,"0.#"),1)&lt;&gt;"."),TRUE,FALSE)</formula>
    </cfRule>
    <cfRule type="expression" dxfId="2498" priority="6636">
      <formula>IF(AND(AL840&lt;0, RIGHT(TEXT(AL840,"0.#"),1)="."),TRUE,FALSE)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48:Y867">
    <cfRule type="expression" dxfId="2427" priority="2961">
      <formula>IF(RIGHT(TEXT(Y848,"0.#"),1)=".",FALSE,TRUE)</formula>
    </cfRule>
    <cfRule type="expression" dxfId="2426" priority="2962">
      <formula>IF(RIGHT(TEXT(Y848,"0.#"),1)=".",TRUE,FALSE)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03:AO1132">
    <cfRule type="expression" dxfId="2397" priority="2867">
      <formula>IF(AND(AL1103&gt;=0, RIGHT(TEXT(AL1103,"0.#"),1)&lt;&gt;"."),TRUE,FALSE)</formula>
    </cfRule>
    <cfRule type="expression" dxfId="2396" priority="2868">
      <formula>IF(AND(AL1103&gt;=0, RIGHT(TEXT(AL1103,"0.#"),1)="."),TRUE,FALSE)</formula>
    </cfRule>
    <cfRule type="expression" dxfId="2395" priority="2869">
      <formula>IF(AND(AL1103&lt;0, RIGHT(TEXT(AL1103,"0.#"),1)&lt;&gt;"."),TRUE,FALSE)</formula>
    </cfRule>
    <cfRule type="expression" dxfId="2394" priority="2870">
      <formula>IF(AND(AL1103&lt;0, RIGHT(TEXT(AL1103,"0.#"),1)="."),TRUE,FALSE)</formula>
    </cfRule>
  </conditionalFormatting>
  <conditionalFormatting sqref="Y1103:Y1132">
    <cfRule type="expression" dxfId="2393" priority="2865">
      <formula>IF(RIGHT(TEXT(Y1103,"0.#"),1)=".",FALSE,TRUE)</formula>
    </cfRule>
    <cfRule type="expression" dxfId="2392" priority="2866">
      <formula>IF(RIGHT(TEXT(Y1103,"0.#"),1)=".",TRUE,FALSE)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AL838:AO839">
    <cfRule type="expression" dxfId="2383" priority="2819">
      <formula>IF(AND(AL838&gt;=0, RIGHT(TEXT(AL838,"0.#"),1)&lt;&gt;"."),TRUE,FALSE)</formula>
    </cfRule>
    <cfRule type="expression" dxfId="2382" priority="2820">
      <formula>IF(AND(AL838&gt;=0, RIGHT(TEXT(AL838,"0.#"),1)="."),TRUE,FALSE)</formula>
    </cfRule>
    <cfRule type="expression" dxfId="2381" priority="2821">
      <formula>IF(AND(AL838&lt;0, RIGHT(TEXT(AL838,"0.#"),1)&lt;&gt;"."),TRUE,FALSE)</formula>
    </cfRule>
    <cfRule type="expression" dxfId="2380" priority="2822">
      <formula>IF(AND(AL838&lt;0, RIGHT(TEXT(AL838,"0.#"),1)="."),TRUE,FALSE)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73:Y900">
    <cfRule type="expression" dxfId="2063" priority="2077">
      <formula>IF(RIGHT(TEXT(Y873,"0.#"),1)=".",FALSE,TRUE)</formula>
    </cfRule>
    <cfRule type="expression" dxfId="2062" priority="2078">
      <formula>IF(RIGHT(TEXT(Y873,"0.#"),1)=".",TRUE,FALSE)</formula>
    </cfRule>
  </conditionalFormatting>
  <conditionalFormatting sqref="Y871:Y872">
    <cfRule type="expression" dxfId="2061" priority="2071">
      <formula>IF(RIGHT(TEXT(Y871,"0.#"),1)=".",FALSE,TRUE)</formula>
    </cfRule>
    <cfRule type="expression" dxfId="2060" priority="2072">
      <formula>IF(RIGHT(TEXT(Y871,"0.#"),1)=".",TRUE,FALSE)</formula>
    </cfRule>
  </conditionalFormatting>
  <conditionalFormatting sqref="Y906:Y933">
    <cfRule type="expression" dxfId="2059" priority="2065">
      <formula>IF(RIGHT(TEXT(Y906,"0.#"),1)=".",FALSE,TRUE)</formula>
    </cfRule>
    <cfRule type="expression" dxfId="2058" priority="2066">
      <formula>IF(RIGHT(TEXT(Y906,"0.#"),1)=".",TRUE,FALSE)</formula>
    </cfRule>
  </conditionalFormatting>
  <conditionalFormatting sqref="Y904:Y905">
    <cfRule type="expression" dxfId="2057" priority="2059">
      <formula>IF(RIGHT(TEXT(Y904,"0.#"),1)=".",FALSE,TRUE)</formula>
    </cfRule>
    <cfRule type="expression" dxfId="2056" priority="2060">
      <formula>IF(RIGHT(TEXT(Y904,"0.#"),1)=".",TRUE,FALSE)</formula>
    </cfRule>
  </conditionalFormatting>
  <conditionalFormatting sqref="Y939:Y966">
    <cfRule type="expression" dxfId="2055" priority="2053">
      <formula>IF(RIGHT(TEXT(Y939,"0.#"),1)=".",FALSE,TRUE)</formula>
    </cfRule>
    <cfRule type="expression" dxfId="2054" priority="2054">
      <formula>IF(RIGHT(TEXT(Y939,"0.#"),1)=".",TRUE,FALSE)</formula>
    </cfRule>
  </conditionalFormatting>
  <conditionalFormatting sqref="Y937:Y938">
    <cfRule type="expression" dxfId="2053" priority="2047">
      <formula>IF(RIGHT(TEXT(Y937,"0.#"),1)=".",FALSE,TRUE)</formula>
    </cfRule>
    <cfRule type="expression" dxfId="2052" priority="2048">
      <formula>IF(RIGHT(TEXT(Y937,"0.#"),1)=".",TRUE,FALSE)</formula>
    </cfRule>
  </conditionalFormatting>
  <conditionalFormatting sqref="Y972:Y999">
    <cfRule type="expression" dxfId="2051" priority="2041">
      <formula>IF(RIGHT(TEXT(Y972,"0.#"),1)=".",FALSE,TRUE)</formula>
    </cfRule>
    <cfRule type="expression" dxfId="2050" priority="2042">
      <formula>IF(RIGHT(TEXT(Y972,"0.#"),1)=".",TRUE,FALSE)</formula>
    </cfRule>
  </conditionalFormatting>
  <conditionalFormatting sqref="Y970:Y971">
    <cfRule type="expression" dxfId="2049" priority="2035">
      <formula>IF(RIGHT(TEXT(Y970,"0.#"),1)=".",FALSE,TRUE)</formula>
    </cfRule>
    <cfRule type="expression" dxfId="2048" priority="2036">
      <formula>IF(RIGHT(TEXT(Y970,"0.#"),1)=".",TRUE,FALSE)</formula>
    </cfRule>
  </conditionalFormatting>
  <conditionalFormatting sqref="Y1005:Y1032">
    <cfRule type="expression" dxfId="2047" priority="2029">
      <formula>IF(RIGHT(TEXT(Y1005,"0.#"),1)=".",FALSE,TRUE)</formula>
    </cfRule>
    <cfRule type="expression" dxfId="2046" priority="2030">
      <formula>IF(RIGHT(TEXT(Y1005,"0.#"),1)=".",TRUE,FALSE)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73:AO900">
    <cfRule type="expression" dxfId="1965" priority="2079">
      <formula>IF(AND(AL873&gt;=0, RIGHT(TEXT(AL873,"0.#"),1)&lt;&gt;"."),TRUE,FALSE)</formula>
    </cfRule>
    <cfRule type="expression" dxfId="1964" priority="2080">
      <formula>IF(AND(AL873&gt;=0, RIGHT(TEXT(AL873,"0.#"),1)="."),TRUE,FALSE)</formula>
    </cfRule>
    <cfRule type="expression" dxfId="1963" priority="2081">
      <formula>IF(AND(AL873&lt;0, RIGHT(TEXT(AL873,"0.#"),1)&lt;&gt;"."),TRUE,FALSE)</formula>
    </cfRule>
    <cfRule type="expression" dxfId="1962" priority="2082">
      <formula>IF(AND(AL873&lt;0, RIGHT(TEXT(AL873,"0.#"),1)="."),TRUE,FALSE)</formula>
    </cfRule>
  </conditionalFormatting>
  <conditionalFormatting sqref="AL871:AO872">
    <cfRule type="expression" dxfId="1961" priority="2073">
      <formula>IF(AND(AL871&gt;=0, RIGHT(TEXT(AL871,"0.#"),1)&lt;&gt;"."),TRUE,FALSE)</formula>
    </cfRule>
    <cfRule type="expression" dxfId="1960" priority="2074">
      <formula>IF(AND(AL871&gt;=0, RIGHT(TEXT(AL871,"0.#"),1)="."),TRUE,FALSE)</formula>
    </cfRule>
    <cfRule type="expression" dxfId="1959" priority="2075">
      <formula>IF(AND(AL871&lt;0, RIGHT(TEXT(AL871,"0.#"),1)&lt;&gt;"."),TRUE,FALSE)</formula>
    </cfRule>
    <cfRule type="expression" dxfId="1958" priority="2076">
      <formula>IF(AND(AL871&lt;0, RIGHT(TEXT(AL871,"0.#"),1)="."),TRUE,FALSE)</formula>
    </cfRule>
  </conditionalFormatting>
  <conditionalFormatting sqref="AL906:AO933">
    <cfRule type="expression" dxfId="1957" priority="2067">
      <formula>IF(AND(AL906&gt;=0, RIGHT(TEXT(AL906,"0.#"),1)&lt;&gt;"."),TRUE,FALSE)</formula>
    </cfRule>
    <cfRule type="expression" dxfId="1956" priority="2068">
      <formula>IF(AND(AL906&gt;=0, RIGHT(TEXT(AL906,"0.#"),1)="."),TRUE,FALSE)</formula>
    </cfRule>
    <cfRule type="expression" dxfId="1955" priority="2069">
      <formula>IF(AND(AL906&lt;0, RIGHT(TEXT(AL906,"0.#"),1)&lt;&gt;"."),TRUE,FALSE)</formula>
    </cfRule>
    <cfRule type="expression" dxfId="1954" priority="2070">
      <formula>IF(AND(AL906&lt;0, RIGHT(TEXT(AL906,"0.#"),1)="."),TRUE,FALSE)</formula>
    </cfRule>
  </conditionalFormatting>
  <conditionalFormatting sqref="AL904:AO905">
    <cfRule type="expression" dxfId="1953" priority="2061">
      <formula>IF(AND(AL904&gt;=0, RIGHT(TEXT(AL904,"0.#"),1)&lt;&gt;"."),TRUE,FALSE)</formula>
    </cfRule>
    <cfRule type="expression" dxfId="1952" priority="2062">
      <formula>IF(AND(AL904&gt;=0, RIGHT(TEXT(AL904,"0.#"),1)="."),TRUE,FALSE)</formula>
    </cfRule>
    <cfRule type="expression" dxfId="1951" priority="2063">
      <formula>IF(AND(AL904&lt;0, RIGHT(TEXT(AL904,"0.#"),1)&lt;&gt;"."),TRUE,FALSE)</formula>
    </cfRule>
    <cfRule type="expression" dxfId="1950" priority="2064">
      <formula>IF(AND(AL904&lt;0, RIGHT(TEXT(AL904,"0.#"),1)="."),TRUE,FALSE)</formula>
    </cfRule>
  </conditionalFormatting>
  <conditionalFormatting sqref="AL939:AO966">
    <cfRule type="expression" dxfId="1949" priority="2055">
      <formula>IF(AND(AL939&gt;=0, RIGHT(TEXT(AL939,"0.#"),1)&lt;&gt;"."),TRUE,FALSE)</formula>
    </cfRule>
    <cfRule type="expression" dxfId="1948" priority="2056">
      <formula>IF(AND(AL939&gt;=0, RIGHT(TEXT(AL939,"0.#"),1)="."),TRUE,FALSE)</formula>
    </cfRule>
    <cfRule type="expression" dxfId="1947" priority="2057">
      <formula>IF(AND(AL939&lt;0, RIGHT(TEXT(AL939,"0.#"),1)&lt;&gt;"."),TRUE,FALSE)</formula>
    </cfRule>
    <cfRule type="expression" dxfId="1946" priority="2058">
      <formula>IF(AND(AL939&lt;0, RIGHT(TEXT(AL939,"0.#"),1)="."),TRUE,FALSE)</formula>
    </cfRule>
  </conditionalFormatting>
  <conditionalFormatting sqref="AL937:AO938">
    <cfRule type="expression" dxfId="1945" priority="2049">
      <formula>IF(AND(AL937&gt;=0, RIGHT(TEXT(AL937,"0.#"),1)&lt;&gt;"."),TRUE,FALSE)</formula>
    </cfRule>
    <cfRule type="expression" dxfId="1944" priority="2050">
      <formula>IF(AND(AL937&gt;=0, RIGHT(TEXT(AL937,"0.#"),1)="."),TRUE,FALSE)</formula>
    </cfRule>
    <cfRule type="expression" dxfId="1943" priority="2051">
      <formula>IF(AND(AL937&lt;0, RIGHT(TEXT(AL937,"0.#"),1)&lt;&gt;"."),TRUE,FALSE)</formula>
    </cfRule>
    <cfRule type="expression" dxfId="1942" priority="2052">
      <formula>IF(AND(AL937&lt;0, RIGHT(TEXT(AL937,"0.#"),1)="."),TRUE,FALSE)</formula>
    </cfRule>
  </conditionalFormatting>
  <conditionalFormatting sqref="AL972:AO999">
    <cfRule type="expression" dxfId="1941" priority="2043">
      <formula>IF(AND(AL972&gt;=0, RIGHT(TEXT(AL972,"0.#"),1)&lt;&gt;"."),TRUE,FALSE)</formula>
    </cfRule>
    <cfRule type="expression" dxfId="1940" priority="2044">
      <formula>IF(AND(AL972&gt;=0, RIGHT(TEXT(AL972,"0.#"),1)="."),TRUE,FALSE)</formula>
    </cfRule>
    <cfRule type="expression" dxfId="1939" priority="2045">
      <formula>IF(AND(AL972&lt;0, RIGHT(TEXT(AL972,"0.#"),1)&lt;&gt;"."),TRUE,FALSE)</formula>
    </cfRule>
    <cfRule type="expression" dxfId="1938" priority="2046">
      <formula>IF(AND(AL972&lt;0, RIGHT(TEXT(AL972,"0.#"),1)="."),TRUE,FALSE)</formula>
    </cfRule>
  </conditionalFormatting>
  <conditionalFormatting sqref="AL970:AO971">
    <cfRule type="expression" dxfId="1937" priority="2037">
      <formula>IF(AND(AL970&gt;=0, RIGHT(TEXT(AL970,"0.#"),1)&lt;&gt;"."),TRUE,FALSE)</formula>
    </cfRule>
    <cfRule type="expression" dxfId="1936" priority="2038">
      <formula>IF(AND(AL970&gt;=0, RIGHT(TEXT(AL970,"0.#"),1)="."),TRUE,FALSE)</formula>
    </cfRule>
    <cfRule type="expression" dxfId="1935" priority="2039">
      <formula>IF(AND(AL970&lt;0, RIGHT(TEXT(AL970,"0.#"),1)&lt;&gt;"."),TRUE,FALSE)</formula>
    </cfRule>
    <cfRule type="expression" dxfId="1934" priority="2040">
      <formula>IF(AND(AL970&lt;0, RIGHT(TEXT(AL970,"0.#"),1)="."),TRUE,FALSE)</formula>
    </cfRule>
  </conditionalFormatting>
  <conditionalFormatting sqref="AL1005:AO1032">
    <cfRule type="expression" dxfId="1933" priority="2031">
      <formula>IF(AND(AL1005&gt;=0, RIGHT(TEXT(AL1005,"0.#"),1)&lt;&gt;"."),TRUE,FALSE)</formula>
    </cfRule>
    <cfRule type="expression" dxfId="1932" priority="2032">
      <formula>IF(AND(AL1005&gt;=0, RIGHT(TEXT(AL1005,"0.#"),1)="."),TRUE,FALSE)</formula>
    </cfRule>
    <cfRule type="expression" dxfId="1931" priority="2033">
      <formula>IF(AND(AL1005&lt;0, RIGHT(TEXT(AL1005,"0.#"),1)&lt;&gt;"."),TRUE,FALSE)</formula>
    </cfRule>
    <cfRule type="expression" dxfId="1930" priority="2034">
      <formula>IF(AND(AL1005&lt;0, RIGHT(TEXT(AL1005,"0.#"),1)="."),TRUE,FALSE)</formula>
    </cfRule>
  </conditionalFormatting>
  <conditionalFormatting sqref="AL1003:AO1004">
    <cfRule type="expression" dxfId="1929" priority="2025">
      <formula>IF(AND(AL1003&gt;=0, RIGHT(TEXT(AL1003,"0.#"),1)&lt;&gt;"."),TRUE,FALSE)</formula>
    </cfRule>
    <cfRule type="expression" dxfId="1928" priority="2026">
      <formula>IF(AND(AL1003&gt;=0, RIGHT(TEXT(AL1003,"0.#"),1)="."),TRUE,FALSE)</formula>
    </cfRule>
    <cfRule type="expression" dxfId="1927" priority="2027">
      <formula>IF(AND(AL1003&lt;0, RIGHT(TEXT(AL1003,"0.#"),1)&lt;&gt;"."),TRUE,FALSE)</formula>
    </cfRule>
    <cfRule type="expression" dxfId="1926" priority="2028">
      <formula>IF(AND(AL1003&lt;0, RIGHT(TEXT(AL1003,"0.#"),1)="."),TRUE,FALSE)</formula>
    </cfRule>
  </conditionalFormatting>
  <conditionalFormatting sqref="Y1003:Y1004">
    <cfRule type="expression" dxfId="1925" priority="2023">
      <formula>IF(RIGHT(TEXT(Y1003,"0.#"),1)=".",FALSE,TRUE)</formula>
    </cfRule>
    <cfRule type="expression" dxfId="1924" priority="2024">
      <formula>IF(RIGHT(TEXT(Y1003,"0.#"),1)=".",TRUE,FALSE)</formula>
    </cfRule>
  </conditionalFormatting>
  <conditionalFormatting sqref="AL1038:AO1065">
    <cfRule type="expression" dxfId="1923" priority="2019">
      <formula>IF(AND(AL1038&gt;=0, RIGHT(TEXT(AL1038,"0.#"),1)&lt;&gt;"."),TRUE,FALSE)</formula>
    </cfRule>
    <cfRule type="expression" dxfId="1922" priority="2020">
      <formula>IF(AND(AL1038&gt;=0, RIGHT(TEXT(AL1038,"0.#"),1)="."),TRUE,FALSE)</formula>
    </cfRule>
    <cfRule type="expression" dxfId="1921" priority="2021">
      <formula>IF(AND(AL1038&lt;0, RIGHT(TEXT(AL1038,"0.#"),1)&lt;&gt;"."),TRUE,FALSE)</formula>
    </cfRule>
    <cfRule type="expression" dxfId="1920" priority="2022">
      <formula>IF(AND(AL1038&lt;0, RIGHT(TEXT(AL1038,"0.#"),1)="."),TRUE,FALSE)</formula>
    </cfRule>
  </conditionalFormatting>
  <conditionalFormatting sqref="Y1038:Y1065">
    <cfRule type="expression" dxfId="1919" priority="2017">
      <formula>IF(RIGHT(TEXT(Y1038,"0.#"),1)=".",FALSE,TRUE)</formula>
    </cfRule>
    <cfRule type="expression" dxfId="1918" priority="2018">
      <formula>IF(RIGHT(TEXT(Y1038,"0.#"),1)=".",TRUE,FALSE)</formula>
    </cfRule>
  </conditionalFormatting>
  <conditionalFormatting sqref="AL1036:AO1037">
    <cfRule type="expression" dxfId="1917" priority="2013">
      <formula>IF(AND(AL1036&gt;=0, RIGHT(TEXT(AL1036,"0.#"),1)&lt;&gt;"."),TRUE,FALSE)</formula>
    </cfRule>
    <cfRule type="expression" dxfId="1916" priority="2014">
      <formula>IF(AND(AL1036&gt;=0, RIGHT(TEXT(AL1036,"0.#"),1)="."),TRUE,FALSE)</formula>
    </cfRule>
    <cfRule type="expression" dxfId="1915" priority="2015">
      <formula>IF(AND(AL1036&lt;0, RIGHT(TEXT(AL1036,"0.#"),1)&lt;&gt;"."),TRUE,FALSE)</formula>
    </cfRule>
    <cfRule type="expression" dxfId="1914" priority="2016">
      <formula>IF(AND(AL1036&lt;0, RIGHT(TEXT(AL1036,"0.#"),1)="."),TRUE,FALSE)</formula>
    </cfRule>
  </conditionalFormatting>
  <conditionalFormatting sqref="Y1036:Y1037">
    <cfRule type="expression" dxfId="1913" priority="2011">
      <formula>IF(RIGHT(TEXT(Y1036,"0.#"),1)=".",FALSE,TRUE)</formula>
    </cfRule>
    <cfRule type="expression" dxfId="1912" priority="2012">
      <formula>IF(RIGHT(TEXT(Y1036,"0.#"),1)=".",TRUE,FALSE)</formula>
    </cfRule>
  </conditionalFormatting>
  <conditionalFormatting sqref="AL1071:AO1098">
    <cfRule type="expression" dxfId="1911" priority="2007">
      <formula>IF(AND(AL1071&gt;=0, RIGHT(TEXT(AL1071,"0.#"),1)&lt;&gt;"."),TRUE,FALSE)</formula>
    </cfRule>
    <cfRule type="expression" dxfId="1910" priority="2008">
      <formula>IF(AND(AL1071&gt;=0, RIGHT(TEXT(AL1071,"0.#"),1)="."),TRUE,FALSE)</formula>
    </cfRule>
    <cfRule type="expression" dxfId="1909" priority="2009">
      <formula>IF(AND(AL1071&lt;0, RIGHT(TEXT(AL1071,"0.#"),1)&lt;&gt;"."),TRUE,FALSE)</formula>
    </cfRule>
    <cfRule type="expression" dxfId="1908" priority="2010">
      <formula>IF(AND(AL1071&lt;0, RIGHT(TEXT(AL1071,"0.#"),1)="."),TRUE,FALSE)</formula>
    </cfRule>
  </conditionalFormatting>
  <conditionalFormatting sqref="Y1071:Y1098">
    <cfRule type="expression" dxfId="1907" priority="2005">
      <formula>IF(RIGHT(TEXT(Y1071,"0.#"),1)=".",FALSE,TRUE)</formula>
    </cfRule>
    <cfRule type="expression" dxfId="1906" priority="2006">
      <formula>IF(RIGHT(TEXT(Y1071,"0.#"),1)=".",TRUE,FALSE)</formula>
    </cfRule>
  </conditionalFormatting>
  <conditionalFormatting sqref="AL1069:AO1070">
    <cfRule type="expression" dxfId="1905" priority="2001">
      <formula>IF(AND(AL1069&gt;=0, RIGHT(TEXT(AL1069,"0.#"),1)&lt;&gt;"."),TRUE,FALSE)</formula>
    </cfRule>
    <cfRule type="expression" dxfId="1904" priority="2002">
      <formula>IF(AND(AL1069&gt;=0, RIGHT(TEXT(AL1069,"0.#"),1)="."),TRUE,FALSE)</formula>
    </cfRule>
    <cfRule type="expression" dxfId="1903" priority="2003">
      <formula>IF(AND(AL1069&lt;0, RIGHT(TEXT(AL1069,"0.#"),1)&lt;&gt;"."),TRUE,FALSE)</formula>
    </cfRule>
    <cfRule type="expression" dxfId="1902" priority="2004">
      <formula>IF(AND(AL1069&lt;0, RIGHT(TEXT(AL1069,"0.#"),1)="."),TRUE,FALSE)</formula>
    </cfRule>
  </conditionalFormatting>
  <conditionalFormatting sqref="Y1069:Y1070">
    <cfRule type="expression" dxfId="1901" priority="1999">
      <formula>IF(RIGHT(TEXT(Y1069,"0.#"),1)=".",FALSE,TRUE)</formula>
    </cfRule>
    <cfRule type="expression" dxfId="1900" priority="2000">
      <formula>IF(RIGHT(TEXT(Y1069,"0.#"),1)=".",TRUE,FALSE)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Q101">
    <cfRule type="expression" dxfId="707" priority="7">
      <formula>IF(RIGHT(TEXT(AQ101,"0.#"),1)=".",FALSE,TRUE)</formula>
    </cfRule>
    <cfRule type="expression" dxfId="706" priority="8">
      <formula>IF(RIGHT(TEXT(AQ101,"0.#"),1)=".",TRUE,FALSE)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Y840:Y847">
    <cfRule type="expression" dxfId="703" priority="3">
      <formula>IF(RIGHT(TEXT(Y840,"0.#"),1)=".",FALSE,TRUE)</formula>
    </cfRule>
    <cfRule type="expression" dxfId="702" priority="4">
      <formula>IF(RIGHT(TEXT(Y840,"0.#"),1)=".",TRUE,FALSE)</formula>
    </cfRule>
  </conditionalFormatting>
  <conditionalFormatting sqref="Y838:Y839">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27" max="49" man="1"/>
    <brk id="79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569</v>
      </c>
      <c r="M2" s="13" t="str">
        <f>IF(L2="","",K2)</f>
        <v>社会保障</v>
      </c>
      <c r="N2" s="13" t="str">
        <f>IF(M2="","",IF(N1&lt;&gt;"",CONCATENATE(N1,"、",M2),M2))</f>
        <v>社会保障</v>
      </c>
      <c r="O2" s="13"/>
      <c r="P2" s="12" t="s">
        <v>74</v>
      </c>
      <c r="Q2" s="17" t="s">
        <v>569</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t="s">
        <v>569</v>
      </c>
      <c r="C11" s="13" t="str">
        <f t="shared" si="0"/>
        <v>子ども・若者育成支援</v>
      </c>
      <c r="D11" s="13" t="str">
        <f t="shared" si="8"/>
        <v>子ども・若者育成支援</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t="s">
        <v>569</v>
      </c>
      <c r="C13" s="13" t="str">
        <f t="shared" si="9"/>
        <v>少子化社会対策</v>
      </c>
      <c r="D13" s="13" t="str">
        <f t="shared" si="8"/>
        <v>子ども・若者育成支援、少子化社会対策</v>
      </c>
      <c r="F13" s="18" t="s">
        <v>120</v>
      </c>
      <c r="G13" s="17"/>
      <c r="H13" s="13" t="str">
        <f t="shared" si="1"/>
        <v/>
      </c>
      <c r="I13" s="13" t="str">
        <f t="shared" si="5"/>
        <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子ども・若者育成支援、少子化社会対策</v>
      </c>
      <c r="F14" s="18" t="s">
        <v>121</v>
      </c>
      <c r="G14" s="17" t="s">
        <v>569</v>
      </c>
      <c r="H14" s="13" t="str">
        <f t="shared" si="1"/>
        <v>労働保険特別会計雇用勘定</v>
      </c>
      <c r="I14" s="13" t="str">
        <f t="shared" si="5"/>
        <v>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t="s">
        <v>569</v>
      </c>
      <c r="C15" s="13" t="str">
        <f t="shared" si="9"/>
        <v>男女共同参画</v>
      </c>
      <c r="D15" s="13" t="str">
        <f t="shared" si="8"/>
        <v>子ども・若者育成支援、少子化社会対策、男女共同参画</v>
      </c>
      <c r="F15" s="18" t="s">
        <v>122</v>
      </c>
      <c r="G15" s="17"/>
      <c r="H15" s="13" t="str">
        <f t="shared" si="1"/>
        <v/>
      </c>
      <c r="I15" s="13" t="str">
        <f t="shared" si="5"/>
        <v>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子ども・若者育成支援、少子化社会対策、男女共同参画</v>
      </c>
      <c r="F20" s="18" t="s">
        <v>313</v>
      </c>
      <c r="G20" s="17"/>
      <c r="H20" s="13" t="str">
        <f t="shared" si="1"/>
        <v/>
      </c>
      <c r="I20" s="13" t="str">
        <f t="shared" si="5"/>
        <v>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子ども・若者育成支援、少子化社会対策、男女共同参画</v>
      </c>
      <c r="F21" s="18" t="s">
        <v>127</v>
      </c>
      <c r="G21" s="17"/>
      <c r="H21" s="13" t="str">
        <f t="shared" si="1"/>
        <v/>
      </c>
      <c r="I21" s="13" t="str">
        <f t="shared" si="5"/>
        <v>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子ども・若者育成支援、少子化社会対策、男女共同参画</v>
      </c>
      <c r="F22" s="18" t="s">
        <v>128</v>
      </c>
      <c r="G22" s="17"/>
      <c r="H22" s="13" t="str">
        <f t="shared" si="1"/>
        <v/>
      </c>
      <c r="I22" s="13" t="str">
        <f t="shared" si="5"/>
        <v>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子ども・若者育成支援、少子化社会対策、男女共同参画</v>
      </c>
      <c r="F23" s="18" t="s">
        <v>129</v>
      </c>
      <c r="G23" s="17"/>
      <c r="H23" s="13" t="str">
        <f t="shared" si="1"/>
        <v/>
      </c>
      <c r="I23" s="13" t="str">
        <f t="shared" si="5"/>
        <v>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子ども・若者育成支援、少子化社会対策、男女共同参画</v>
      </c>
      <c r="F24" s="18" t="s">
        <v>416</v>
      </c>
      <c r="G24" s="17"/>
      <c r="H24" s="13" t="str">
        <f t="shared" si="1"/>
        <v/>
      </c>
      <c r="I24" s="13" t="str">
        <f t="shared" si="5"/>
        <v>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397</v>
      </c>
      <c r="AF2" s="379"/>
      <c r="AG2" s="379"/>
      <c r="AH2" s="379"/>
      <c r="AI2" s="379" t="s">
        <v>395</v>
      </c>
      <c r="AJ2" s="379"/>
      <c r="AK2" s="379"/>
      <c r="AL2" s="379"/>
      <c r="AM2" s="379" t="s">
        <v>424</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397</v>
      </c>
      <c r="AF9" s="379"/>
      <c r="AG9" s="379"/>
      <c r="AH9" s="379"/>
      <c r="AI9" s="379" t="s">
        <v>395</v>
      </c>
      <c r="AJ9" s="379"/>
      <c r="AK9" s="379"/>
      <c r="AL9" s="379"/>
      <c r="AM9" s="379" t="s">
        <v>424</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397</v>
      </c>
      <c r="AF16" s="379"/>
      <c r="AG16" s="379"/>
      <c r="AH16" s="379"/>
      <c r="AI16" s="379" t="s">
        <v>395</v>
      </c>
      <c r="AJ16" s="379"/>
      <c r="AK16" s="379"/>
      <c r="AL16" s="379"/>
      <c r="AM16" s="379" t="s">
        <v>424</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397</v>
      </c>
      <c r="AF23" s="379"/>
      <c r="AG23" s="379"/>
      <c r="AH23" s="379"/>
      <c r="AI23" s="379" t="s">
        <v>395</v>
      </c>
      <c r="AJ23" s="379"/>
      <c r="AK23" s="379"/>
      <c r="AL23" s="379"/>
      <c r="AM23" s="379" t="s">
        <v>424</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397</v>
      </c>
      <c r="AF30" s="379"/>
      <c r="AG30" s="379"/>
      <c r="AH30" s="379"/>
      <c r="AI30" s="379" t="s">
        <v>395</v>
      </c>
      <c r="AJ30" s="379"/>
      <c r="AK30" s="379"/>
      <c r="AL30" s="379"/>
      <c r="AM30" s="379" t="s">
        <v>424</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397</v>
      </c>
      <c r="AF37" s="379"/>
      <c r="AG37" s="379"/>
      <c r="AH37" s="379"/>
      <c r="AI37" s="379" t="s">
        <v>395</v>
      </c>
      <c r="AJ37" s="379"/>
      <c r="AK37" s="379"/>
      <c r="AL37" s="379"/>
      <c r="AM37" s="379" t="s">
        <v>424</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397</v>
      </c>
      <c r="AF44" s="379"/>
      <c r="AG44" s="379"/>
      <c r="AH44" s="379"/>
      <c r="AI44" s="379" t="s">
        <v>395</v>
      </c>
      <c r="AJ44" s="379"/>
      <c r="AK44" s="379"/>
      <c r="AL44" s="379"/>
      <c r="AM44" s="379" t="s">
        <v>424</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397</v>
      </c>
      <c r="AF51" s="379"/>
      <c r="AG51" s="379"/>
      <c r="AH51" s="379"/>
      <c r="AI51" s="379" t="s">
        <v>395</v>
      </c>
      <c r="AJ51" s="379"/>
      <c r="AK51" s="379"/>
      <c r="AL51" s="379"/>
      <c r="AM51" s="379" t="s">
        <v>424</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397</v>
      </c>
      <c r="AF58" s="379"/>
      <c r="AG58" s="379"/>
      <c r="AH58" s="379"/>
      <c r="AI58" s="379" t="s">
        <v>395</v>
      </c>
      <c r="AJ58" s="379"/>
      <c r="AK58" s="379"/>
      <c r="AL58" s="379"/>
      <c r="AM58" s="379" t="s">
        <v>424</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397</v>
      </c>
      <c r="AF65" s="379"/>
      <c r="AG65" s="379"/>
      <c r="AH65" s="379"/>
      <c r="AI65" s="379" t="s">
        <v>395</v>
      </c>
      <c r="AJ65" s="379"/>
      <c r="AK65" s="379"/>
      <c r="AL65" s="379"/>
      <c r="AM65" s="379" t="s">
        <v>424</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2020-09-24T10:14:51Z</cp:lastPrinted>
  <dcterms:created xsi:type="dcterms:W3CDTF">2012-03-13T00:50:25Z</dcterms:created>
  <dcterms:modified xsi:type="dcterms:W3CDTF">2020-11-13T04:51:14Z</dcterms:modified>
</cp:coreProperties>
</file>