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0 基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<sst xmlns="http://schemas.openxmlformats.org/spreadsheetml/2006/main" count="2881" uniqueCount="625">
  <si>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</si>
  <si>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</si>
  <si>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</si>
  <si>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</si>
  <si>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</si>
  <si>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</si>
  <si>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</si>
  <si>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</si>
  <si>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</si>
  <si>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</si>
  <si>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</si>
  <si>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</si>
  <si>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</si>
  <si>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</si>
  <si>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</si>
  <si>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</si>
  <si>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</si>
  <si>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</si>
  <si>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</si>
  <si>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</si>
  <si>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</si>
  <si>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</si>
  <si>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</si>
  <si>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</si>
  <si>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</si>
  <si>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</si>
  <si>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</si>
  <si>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</si>
  <si>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</si>
  <si>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</si>
  <si>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</si>
  <si>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</si>
  <si>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</si>
  <si>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</si>
  <si>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</si>
  <si>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</si>
  <si>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</si>
  <si>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</si>
  <si>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</si>
  <si>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</si>
  <si>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</si>
  <si>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</si>
  <si>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</si>
  <si>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</si>
  <si>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</si>
  <si>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</si>
  <si>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</si>
  <si>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</si>
  <si>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</si>
  <si>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</si>
  <si>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</si>
  <si>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</si>
  <si>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</si>
  <si>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</si>
  <si>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</si>
  <si>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</si>
  <si>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</si>
  <si>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</si>
  <si>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</si>
  <si>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</si>
  <si>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</si>
  <si>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</si>
  <si>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</si>
  <si>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</si>
  <si>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</si>
  <si>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</si>
  <si>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</si>
  <si>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</si>
  <si>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</si>
  <si>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</si>
  <si>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</si>
  <si>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</si>
  <si>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</si>
  <si>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</si>
  <si>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</si>
  <si>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</si>
  <si>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</si>
  <si>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</si>
  <si>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</si>
  <si>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</si>
  <si>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</si>
  <si>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</si>
  <si>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</si>
  <si>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</si>
  <si>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</si>
  <si>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</si>
  <si>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</si>
  <si>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</si>
  <si>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</si>
  <si>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</si>
  <si>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</si>
  <si>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</si>
  <si>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</si>
  <si>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</si>
  <si>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</si>
  <si>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</si>
  <si>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</si>
  <si>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</si>
  <si>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</si>
  <si>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</si>
  <si>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</si>
  <si>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</si>
  <si>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</si>
  <si>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</si>
  <si>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</si>
  <si>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</si>
  <si>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</si>
  <si>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</si>
  <si>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</si>
  <si>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</si>
  <si>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</si>
  <si>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</si>
  <si>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</si>
  <si>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</si>
  <si>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</si>
  <si>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</si>
  <si>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</si>
  <si>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</si>
  <si>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</si>
  <si>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</si>
  <si>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</si>
  <si>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</si>
  <si>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</si>
  <si>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</si>
  <si>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</si>
  <si>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</si>
  <si>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</si>
  <si>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</si>
  <si>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</si>
  <si>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</si>
  <si>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</si>
  <si>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</si>
  <si>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</si>
  <si>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</si>
  <si>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</si>
  <si>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</si>
  <si>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</si>
  <si>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</si>
  <si>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</si>
  <si>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</si>
  <si>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</si>
  <si>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</si>
  <si>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</si>
  <si>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</si>
  <si>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</si>
  <si>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</si>
  <si>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</si>
  <si>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</si>
  <si>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</si>
  <si>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</si>
  <si>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</si>
  <si>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</si>
  <si>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</si>
  <si>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</si>
  <si>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</si>
  <si>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</si>
  <si>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</si>
  <si>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</si>
  <si>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</si>
  <si>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</si>
  <si>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</si>
  <si>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</si>
  <si>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</si>
  <si>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</si>
  <si>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</si>
  <si>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</si>
  <si>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</si>
  <si>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</si>
  <si>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</si>
  <si>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</si>
  <si>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</si>
  <si>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</si>
  <si>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</si>
  <si>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</si>
  <si>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</si>
  <si>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</si>
  <si>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</si>
  <si>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</si>
  <si>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</si>
  <si>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</si>
  <si>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</si>
  <si>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</si>
  <si>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</si>
  <si>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</si>
  <si>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</si>
  <si>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</si>
  <si>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</si>
  <si>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</si>
  <si>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</si>
  <si>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</si>
  <si>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</si>
  <si>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</si>
  <si>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</si>
  <si>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</si>
  <si>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</si>
  <si>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</si>
  <si>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</si>
  <si>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</si>
  <si>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</si>
  <si>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</si>
  <si>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</si>
  <si>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</si>
  <si>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</si>
  <si>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</si>
  <si>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</si>
  <si>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</si>
  <si>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</si>
  <si>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</si>
  <si>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</si>
  <si>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</si>
  <si>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</si>
  <si>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</si>
  <si>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</si>
  <si>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</si>
  <si>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</si>
  <si>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</si>
  <si>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</si>
  <si>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</si>
  <si>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</si>
  <si>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</si>
  <si>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</si>
  <si>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</si>
  <si>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</si>
  <si>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</si>
  <si>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</si>
  <si>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</si>
  <si>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</si>
  <si>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</si>
  <si>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</si>
  <si>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</si>
  <si>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</si>
  <si>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</si>
  <si>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</si>
  <si>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</si>
  <si>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</si>
  <si>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</si>
  <si>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</si>
  <si>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</si>
  <si>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</si>
  <si>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</si>
  <si>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</si>
  <si>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</si>
  <si>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</si>
  <si>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</si>
  <si>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</si>
  <si>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</si>
  <si>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</si>
  <si>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</si>
  <si>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</si>
  <si>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</si>
  <si>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</si>
  <si>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</si>
  <si>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</si>
  <si>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</si>
  <si>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</si>
  <si>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</si>
  <si>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</si>
  <si>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</si>
  <si>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</si>
  <si>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</si>
  <si>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</si>
  <si>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</si>
  <si>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</si>
  <si>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</si>
  <si>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</si>
  <si>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</si>
  <si>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</si>
  <si>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</si>
  <si>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</si>
  <si>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</si>
  <si>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</si>
  <si>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</si>
  <si>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</si>
  <si>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</si>
  <si>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</si>
  <si>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</si>
  <si>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</si>
  <si>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</si>
  <si>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</si>
  <si>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</si>
  <si>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</si>
  <si>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</si>
  <si>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</si>
  <si>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</si>
  <si>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</si>
  <si>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</si>
  <si>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</si>
  <si>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</si>
  <si>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</si>
  <si>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</si>
  <si>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</si>
  <si>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</si>
  <si>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</si>
  <si>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</si>
  <si>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</si>
  <si>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</si>
  <si>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</si>
  <si>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</si>
  <si>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</si>
  <si>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</si>
  <si>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</si>
  <si>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</si>
  <si>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</si>
  <si>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</si>
  <si>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</si>
  <si>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</si>
  <si>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</si>
  <si>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</si>
  <si>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</si>
  <si>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</si>
  <si>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</si>
  <si>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</si>
  <si>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</si>
  <si>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</si>
  <si>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</si>
  <si>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</si>
  <si>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</si>
  <si>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</si>
  <si>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</si>
  <si>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</si>
  <si>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</si>
  <si>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</si>
  <si>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</si>
  <si>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</si>
  <si>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</si>
  <si>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</si>
  <si>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</si>
  <si>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</si>
  <si>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</si>
  <si>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</si>
  <si>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</si>
  <si>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</si>
  <si>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</si>
  <si>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</si>
  <si>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</si>
  <si>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</si>
  <si>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</si>
  <si>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</si>
  <si>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</si>
  <si>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</si>
  <si>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</si>
  <si>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</si>
  <si>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</si>
  <si>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</si>
  <si>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</si>
  <si>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</si>
  <si>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</si>
  <si>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</si>
  <si>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</si>
  <si>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</si>
  <si>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</si>
  <si>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</si>
  <si>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</si>
  <si>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</si>
  <si>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</si>
  <si>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</si>
  <si>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</si>
  <si>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</si>
  <si>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</si>
  <si>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</si>
  <si>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</si>
  <si>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</si>
  <si>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</si>
  <si>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</si>
  <si>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</si>
  <si>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</si>
  <si>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</si>
  <si>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</si>
  <si>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</si>
  <si>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</si>
  <si>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</si>
  <si>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</si>
  <si>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</si>
  <si>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</si>
  <si>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</si>
  <si>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</si>
  <si>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</si>
  <si>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</si>
  <si>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</si>
  <si>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</si>
  <si>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</si>
  <si>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</si>
  <si>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</si>
  <si>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</si>
  <si>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</si>
  <si>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</si>
  <si>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</si>
  <si>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</si>
  <si>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</si>
  <si>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</si>
  <si>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</si>
  <si>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</si>
  <si>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</si>
  <si>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</si>
  <si>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</si>
  <si>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</si>
  <si>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</si>
  <si>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</si>
  <si>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</si>
  <si>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</si>
  <si>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</si>
  <si>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</si>
  <si>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</si>
  <si>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</si>
  <si>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</si>
  <si>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</si>
  <si>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</si>
  <si>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</si>
  <si>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</si>
  <si>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</si>
  <si>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</si>
  <si>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</si>
  <si>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</si>
  <si>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</si>
  <si>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</si>
  <si>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</si>
  <si>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</si>
  <si>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</si>
  <si>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</si>
  <si>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</si>
  <si>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</si>
  <si>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</si>
  <si>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</si>
  <si>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</si>
  <si>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</si>
  <si>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</si>
  <si>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</si>
  <si>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</si>
  <si>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</si>
  <si>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</si>
  <si>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</si>
  <si>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</si>
  <si>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</si>
  <si>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</si>
  <si>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</si>
  <si>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</si>
  <si>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</si>
  <si>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</si>
  <si>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</si>
  <si>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</si>
  <si>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</si>
  <si>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</si>
  <si>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</si>
  <si>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</si>
  <si>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</si>
  <si>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</si>
  <si>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</si>
  <si>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</si>
  <si>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</si>
  <si>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</si>
  <si>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</si>
  <si>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</si>
  <si>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</si>
  <si>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</si>
  <si>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</si>
  <si>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</si>
  <si>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</si>
  <si>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</si>
  <si>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</si>
  <si>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</si>
  <si>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</si>
  <si>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</si>
  <si>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</si>
  <si>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</si>
  <si>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</si>
  <si>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</si>
  <si>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</si>
  <si>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</si>
  <si>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</si>
  <si>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</si>
  <si>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</si>
  <si>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</si>
  <si>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</si>
  <si>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</si>
  <si>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</si>
  <si>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</si>
  <si>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</si>
  <si>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</si>
  <si>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</si>
  <si>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</si>
  <si>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</si>
  <si>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</si>
  <si>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</si>
  <si>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</si>
  <si>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</si>
  <si>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</si>
  <si>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</si>
  <si>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</si>
  <si>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</si>
  <si>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</si>
  <si>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</si>
  <si>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</si>
  <si>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</si>
  <si>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</si>
  <si>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</si>
  <si>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</si>
  <si>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</si>
  <si>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</si>
  <si>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</si>
  <si>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</si>
  <si>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</si>
  <si>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</si>
  <si>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</si>
  <si>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</si>
  <si>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</si>
  <si>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</si>
  <si>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</si>
  <si>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</si>
  <si>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</si>
  <si>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</si>
  <si>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</si>
  <si>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</si>
  <si>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</si>
  <si>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</si>
  <si>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</si>
  <si>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</si>
  <si>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</si>
  <si>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</si>
  <si>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</si>
  <si>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</si>
  <si>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</si>
  <si>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</si>
  <si>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</si>
  <si>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</si>
  <si>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</si>
  <si>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</si>
  <si>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</si>
  <si>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</si>
  <si>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</si>
  <si>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</si>
  <si>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</si>
  <si>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</si>
  <si>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</si>
  <si>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</si>
  <si>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</si>
  <si>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</si>
  <si>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</si>
  <si>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</si>
  <si>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</si>
  <si>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</si>
  <si>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</si>
  <si>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</si>
  <si>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</si>
  <si>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</si>
  <si>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</si>
  <si>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</si>
  <si>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</si>
  <si>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</si>
  <si>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</si>
  <si>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</si>
  <si>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</si>
  <si>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</si>
  <si>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</si>
  <si>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</si>
  <si>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</si>
  <si>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</si>
  <si>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</si>
  <si>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</si>
  <si>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</si>
  <si>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</si>
  <si>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</si>
  <si>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</si>
  <si>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</si>
  <si>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労働基準局</t>
  </si>
  <si>
    <t>昭和５４年度</t>
    <rPh sb="0" eb="2">
      <t>ショウワ</t>
    </rPh>
    <rPh sb="4" eb="5">
      <t>ネン</t>
    </rPh>
    <rPh sb="5" eb="6">
      <t>ド</t>
    </rPh>
    <phoneticPr fontId="5"/>
  </si>
  <si>
    <t>終了予定なし</t>
    <rPh sb="0" eb="2">
      <t>シュウリョウ</t>
    </rPh>
    <rPh sb="2" eb="4">
      <t>ヨテイ</t>
    </rPh>
    <phoneticPr fontId="5"/>
  </si>
  <si>
    <t>労災管理課</t>
  </si>
  <si>
    <t>○</t>
  </si>
  <si>
    <t>労災就労保育援護費の支給について（昭和54年４月４日基発第160号）、労災就学等援護費支給要綱（昭和45年10月27日基発第774号）</t>
  </si>
  <si>
    <t>被災労働者及びその遺族の援護を図り、もって労働者の福祉の増進に寄与することを目的とする。</t>
  </si>
  <si>
    <t>-</t>
  </si>
  <si>
    <t>労災就学等援護費</t>
  </si>
  <si>
    <t>申請から支給決定までに要する期間を１か月以内とし、その期間内に支給決定したものの割合を80％とする。</t>
  </si>
  <si>
    <t>申請から支給決定まで１か月以内に処理をしたものの割合
（申請から支給決定まで１か月以内に処理をした件数／申請件数）</t>
    <rPh sb="48" eb="50">
      <t>ケンスウ</t>
    </rPh>
    <rPh sb="51" eb="53">
      <t>シンセイ</t>
    </rPh>
    <rPh sb="53" eb="55">
      <t>ケンスウ</t>
    </rPh>
    <phoneticPr fontId="5"/>
  </si>
  <si>
    <t>申請のあったものについて迅速・公正に処理する。</t>
    <rPh sb="15" eb="17">
      <t>コウセイ</t>
    </rPh>
    <phoneticPr fontId="5"/>
  </si>
  <si>
    <t>人</t>
    <rPh sb="0" eb="1">
      <t>ヒト</t>
    </rPh>
    <phoneticPr fontId="5"/>
  </si>
  <si>
    <t>被災労働者の遺族等からの請求に基づき支給される
援護経費であり単位当たりコストの算出はなじまない。　　　　　　　　　　　　　　　　　　　　　　　　　　　　　　　　　　　　　　　</t>
  </si>
  <si>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</si>
  <si>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</si>
  <si>
    <t>本事業は、被災労働者及びその遺族の援護を図るため実施していることから、施策目標に寄与する。</t>
    <rPh sb="0" eb="1">
      <t>ホン</t>
    </rPh>
    <rPh sb="1" eb="3">
      <t>ジギョウ</t>
    </rPh>
    <rPh sb="5" eb="7">
      <t>ヒサイ</t>
    </rPh>
    <rPh sb="7" eb="10">
      <t>ロウドウシャ</t>
    </rPh>
    <rPh sb="10" eb="11">
      <t>オヨ</t>
    </rPh>
    <rPh sb="14" eb="16">
      <t>イゾク</t>
    </rPh>
    <rPh sb="17" eb="19">
      <t>エンゴ</t>
    </rPh>
    <rPh sb="20" eb="21">
      <t>ハカ</t>
    </rPh>
    <rPh sb="24" eb="26">
      <t>ジッシ</t>
    </rPh>
    <rPh sb="35" eb="37">
      <t>セサク</t>
    </rPh>
    <rPh sb="37" eb="39">
      <t>モクヒョウ</t>
    </rPh>
    <rPh sb="40" eb="42">
      <t>キヨ</t>
    </rPh>
    <phoneticPr fontId="5"/>
  </si>
  <si>
    <t>総務省</t>
  </si>
  <si>
    <t>就労保育援護金（国家公務員災害補償制度）</t>
  </si>
  <si>
    <t>就労保育援護金（地方公務員災害補償制度）</t>
  </si>
  <si>
    <t>国家公務員災害補償制度及び地方公務員災害補償制度について類似の事業があるが、それぞれ対象者が異なり、適切な役割分担となっている。</t>
  </si>
  <si>
    <t>点検対象外</t>
    <rPh sb="0" eb="5">
      <t>テンケンタイショウガイ</t>
    </rPh>
    <phoneticPr fontId="5"/>
  </si>
  <si>
    <t>660-12</t>
  </si>
  <si>
    <t>436</t>
  </si>
  <si>
    <t>987</t>
  </si>
  <si>
    <t>448</t>
  </si>
  <si>
    <t>831</t>
  </si>
  <si>
    <t>446</t>
  </si>
  <si>
    <t>426</t>
  </si>
  <si>
    <t>452</t>
    <phoneticPr fontId="5"/>
  </si>
  <si>
    <t>A.被災労働者の遺族等</t>
  </si>
  <si>
    <t>労災就学等
援護費</t>
  </si>
  <si>
    <t>労災就労保育援護費</t>
  </si>
  <si>
    <t>被災労働者の遺族等</t>
  </si>
  <si>
    <t>被災労働者及びその遺族等の中には、労災があったために就労が必要となり、被災労働者の子を保育所、幼稚園等に預ける必要のある者もあることから、本事業は、被災労働者及びその遺族等の就労のため、これら保育に係る費用を援護するものであるため、国民や社会のニーズを的確に反映しているといえる。</t>
    <rPh sb="60" eb="61">
      <t>モノ</t>
    </rPh>
    <phoneticPr fontId="5"/>
  </si>
  <si>
    <t>本事業は、被災労働者及びその遺族等の援護のための事業であることから、労災保険を所管する国が実施すべき事業である。</t>
    <phoneticPr fontId="5"/>
  </si>
  <si>
    <t>被災労働者及びその遺族等の中には、その就労のため、被災労働者の子を保育所、幼稚園等に預ける必要のある者もあることから、これら保育に係る費用を援護することが政策目的達成にとって必要かつ適切である。また、国民や社会のニーズは高く、政策体系の中で優先度が高い事業である。</t>
    <rPh sb="50" eb="51">
      <t>モノ</t>
    </rPh>
    <phoneticPr fontId="5"/>
  </si>
  <si>
    <t>‐</t>
  </si>
  <si>
    <t>-</t>
    <phoneticPr fontId="5"/>
  </si>
  <si>
    <t>無</t>
  </si>
  <si>
    <t>本事業は、労災による被災者援護のための事業であり、事業主負担として行うことが妥当である。</t>
    <rPh sb="27" eb="28">
      <t>ヌシ</t>
    </rPh>
    <phoneticPr fontId="5"/>
  </si>
  <si>
    <t>-</t>
    <phoneticPr fontId="5"/>
  </si>
  <si>
    <t>本事業は、支給対象者から申請があった際に、審査し、支給する事業であることから、必要なものに限定されている。</t>
    <phoneticPr fontId="5"/>
  </si>
  <si>
    <t>申請から支給決定までに要する期間を１か月以内と目標設定することにより、効率的な業務運営を図っている。</t>
    <phoneticPr fontId="5"/>
  </si>
  <si>
    <t>業務災害又は通勤災害によって死亡した被災労働者の遺族や、重度障害を受けられ、あるいは長期療養を余儀なくされた被災労働者又はその家族で、就労のために子供の保育の必要が認められる者に、就労を促進するため、以下の労災就労保育援護費を支給する。
・保育を要する児童・・・12,000円（要保育児１人につき月額）
　　（令和２年度の月額）</t>
    <rPh sb="156" eb="158">
      <t>レイワ</t>
    </rPh>
    <phoneticPr fontId="5"/>
  </si>
  <si>
    <t>-</t>
    <phoneticPr fontId="5"/>
  </si>
  <si>
    <t>-</t>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</si>
  <si>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</si>
  <si>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労災就労保育援護経費</t>
    <phoneticPr fontId="5"/>
  </si>
  <si>
    <t>予算の事項を労災就学援護経費と統合することに伴い、労災就労保育援護経費としての要求は前年度限りの経費となることによる減</t>
    <rPh sb="0" eb="2">
      <t>ヨサン</t>
    </rPh>
    <rPh sb="3" eb="5">
      <t>ジコウ</t>
    </rPh>
    <rPh sb="6" eb="8">
      <t>ロウサイ</t>
    </rPh>
    <rPh sb="8" eb="10">
      <t>シュウガク</t>
    </rPh>
    <rPh sb="10" eb="12">
      <t>エンゴ</t>
    </rPh>
    <rPh sb="12" eb="14">
      <t>ケイヒ</t>
    </rPh>
    <rPh sb="15" eb="17">
      <t>トウゴウ</t>
    </rPh>
    <rPh sb="22" eb="23">
      <t>トモナ</t>
    </rPh>
    <rPh sb="25" eb="27">
      <t>ロウサイ</t>
    </rPh>
    <rPh sb="27" eb="29">
      <t>シュウロウ</t>
    </rPh>
    <rPh sb="29" eb="31">
      <t>ホイク</t>
    </rPh>
    <rPh sb="31" eb="33">
      <t>エンゴ</t>
    </rPh>
    <rPh sb="33" eb="35">
      <t>ケイヒ</t>
    </rPh>
    <rPh sb="39" eb="41">
      <t>ヨウキュウ</t>
    </rPh>
    <rPh sb="42" eb="45">
      <t>ゼンネンド</t>
    </rPh>
    <rPh sb="45" eb="46">
      <t>カギ</t>
    </rPh>
    <rPh sb="48" eb="50">
      <t>ケイヒ</t>
    </rPh>
    <rPh sb="58" eb="59">
      <t>ゲン</t>
    </rPh>
    <phoneticPr fontId="5"/>
  </si>
  <si>
    <t>-</t>
    <phoneticPr fontId="5"/>
  </si>
  <si>
    <t>山田　敏充</t>
    <rPh sb="0" eb="2">
      <t>ヤマダ</t>
    </rPh>
    <rPh sb="3" eb="5">
      <t>トシミツ</t>
    </rPh>
    <phoneticPr fontId="5"/>
  </si>
  <si>
    <t>労働者災害補償保険法第29条第１項第２号
労働者災害補償保険法施行規則第32条、第34条</t>
    <rPh sb="35" eb="36">
      <t>ダイ</t>
    </rPh>
    <rPh sb="38" eb="39">
      <t>ジョウ</t>
    </rPh>
    <rPh sb="40" eb="41">
      <t>ダイ</t>
    </rPh>
    <rPh sb="43" eb="44">
      <t>ジョウ</t>
    </rPh>
    <phoneticPr fontId="5"/>
  </si>
  <si>
    <t>△</t>
  </si>
  <si>
    <t>達成率は100％を下回ったものの、概ね見込みに見合った成果実績となっている。</t>
    <rPh sb="27" eb="29">
      <t>セイカ</t>
    </rPh>
    <phoneticPr fontId="5"/>
  </si>
  <si>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</si>
  <si>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　本経費は、被災労働者の遺族等の保育に係る費用を援護するために必要な経費であり、引き続き所要額を確保する必要がある（労災就学援護経費と統合することに伴い、労災就労保育援護経費としての要求は行わない）。
　令和元年度は活動実績及び成果実績共に見込みを下回ったものの概ね見込みどおりであり、また、成果実績は過去５年間（平成26年度～30年度）目標を達成しており、概ね計画通りに事業を実施できている。</t>
    <rPh sb="1" eb="2">
      <t>ホン</t>
    </rPh>
    <rPh sb="94" eb="95">
      <t>オコナ</t>
    </rPh>
    <phoneticPr fontId="5"/>
  </si>
  <si>
    <t>　本経費は、各点検項目の評価のとおり、適正に実施されているところであ、保育に係る費用の一部を援護することにより保育を要する児童を抱える労災年金受給者又はその家族の就労を促進し、被災労働者及びその遺族等の援護を図るために支給しているものである。
　当該経費については、今後も実績等を勘案し、必要額を精査の上、予算要求を行うこととする。</t>
    <rPh sb="1" eb="2">
      <t>ホン</t>
    </rPh>
    <phoneticPr fontId="5"/>
  </si>
  <si>
    <t>-</t>
    <phoneticPr fontId="5"/>
  </si>
  <si>
    <t>成果実績が目標を下回ったことを踏まえ、未達成の要因を分析の上、事業内容の改善を図ること。</t>
    <phoneticPr fontId="5"/>
  </si>
  <si>
    <t>縮減</t>
  </si>
  <si>
    <t>執行実績を踏まえ、所要額を精査の上、概算要求を行うこととした（予算の事項を労災就学援護経費と統合することに伴い、労災就労保育援護経費としての要求は前年度限り。）。</t>
    <rPh sb="0" eb="2">
      <t>シッコウ</t>
    </rPh>
    <rPh sb="2" eb="4">
      <t>ジッセキ</t>
    </rPh>
    <rPh sb="5" eb="6">
      <t>フ</t>
    </rPh>
    <rPh sb="9" eb="11">
      <t>ショヨウ</t>
    </rPh>
    <rPh sb="11" eb="12">
      <t>ガク</t>
    </rPh>
    <rPh sb="13" eb="15">
      <t>セイサ</t>
    </rPh>
    <rPh sb="16" eb="17">
      <t>ウエ</t>
    </rPh>
    <rPh sb="18" eb="20">
      <t>ガイサン</t>
    </rPh>
    <rPh sb="20" eb="22">
      <t>ヨウキュウ</t>
    </rPh>
    <rPh sb="23" eb="2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</si>
</sst>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104775</xdr:colOff>
      <xdr:row>720</xdr:row>
      <xdr:rowOff>28575</xdr:rowOff>
    </xdr:from>
    <xdr:ext cx="607859" cy="275717"/>
    <xdr:sp macro="" textlink="">
      <xdr:nvSpPr>
        <xdr:cNvPr id="10" name="テキスト ボックス 9"/>
        <xdr:cNvSpPr txBox="1"/>
      </xdr:nvSpPr>
      <xdr:spPr>
        <a:xfrm>
          <a:off x="504825" y="276034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twoCellAnchor>
    <xdr:from>
      <xdr:col>15</xdr:col>
      <xdr:colOff>38100</xdr:colOff>
      <xdr:row>742</xdr:row>
      <xdr:rowOff>152400</xdr:rowOff>
    </xdr:from>
    <xdr:to>
      <xdr:col>49</xdr:col>
      <xdr:colOff>115329</xdr:colOff>
      <xdr:row>757</xdr:row>
      <xdr:rowOff>377393</xdr:rowOff>
    </xdr:to>
    <xdr:grpSp>
      <xdr:nvGrpSpPr>
        <xdr:cNvPr id="12" name="グループ化 11"/>
        <xdr:cNvGrpSpPr/>
      </xdr:nvGrpSpPr>
      <xdr:grpSpPr>
        <a:xfrm>
          <a:off x="3038475" y="38395275"/>
          <a:ext cx="6878079" cy="5511368"/>
          <a:chOff x="3790950" y="37399911"/>
          <a:chExt cx="6343649" cy="5529263"/>
        </a:xfrm>
      </xdr:grpSpPr>
      <xdr:sp macro="" textlink="">
        <xdr:nvSpPr>
          <xdr:cNvPr id="13" name="テキスト ボックス 12"/>
          <xdr:cNvSpPr txBox="1"/>
        </xdr:nvSpPr>
        <xdr:spPr>
          <a:xfrm>
            <a:off x="3925770" y="37399911"/>
            <a:ext cx="3011261" cy="1047750"/>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lt"/>
                <a:ea typeface="+mn-ea"/>
                <a:cs typeface="+mn-cs"/>
              </a:rPr>
              <a:t>厚生労働省</a:t>
            </a:r>
            <a:endParaRPr lang="ja-JP" altLang="ja-JP" sz="1400">
              <a:effectLst/>
            </a:endParaRPr>
          </a:p>
          <a:p>
            <a:pPr algn="ctr" eaLnBrk="1" fontAlgn="auto" latinLnBrk="0" hangingPunct="1"/>
            <a:r>
              <a:rPr kumimoji="1" lang="en-US" altLang="ja-JP" sz="1400" b="0" i="0" baseline="0">
                <a:solidFill>
                  <a:schemeClr val="dk1"/>
                </a:solidFill>
                <a:effectLst/>
                <a:latin typeface="+mn-ea"/>
                <a:ea typeface="+mn-ea"/>
                <a:cs typeface="+mn-cs"/>
              </a:rPr>
              <a:t>60</a:t>
            </a:r>
            <a:r>
              <a:rPr kumimoji="1" lang="ja-JP" altLang="ja-JP" sz="1400" b="0" i="0" baseline="0">
                <a:solidFill>
                  <a:schemeClr val="dk1"/>
                </a:solidFill>
                <a:effectLst/>
                <a:latin typeface="+mn-ea"/>
                <a:ea typeface="+mn-ea"/>
                <a:cs typeface="+mn-cs"/>
              </a:rPr>
              <a:t>百万円</a:t>
            </a:r>
            <a:endParaRPr lang="ja-JP" altLang="ja-JP" sz="1400">
              <a:effectLst/>
              <a:latin typeface="+mn-ea"/>
              <a:ea typeface="+mn-ea"/>
            </a:endParaRPr>
          </a:p>
        </xdr:txBody>
      </xdr:sp>
      <xdr:sp macro="" textlink="">
        <xdr:nvSpPr>
          <xdr:cNvPr id="14" name="テキスト ボックス 13"/>
          <xdr:cNvSpPr txBox="1"/>
        </xdr:nvSpPr>
        <xdr:spPr>
          <a:xfrm>
            <a:off x="3800475" y="40376475"/>
            <a:ext cx="3000375" cy="109537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b="0" i="0" baseline="0">
                <a:solidFill>
                  <a:schemeClr val="dk1"/>
                </a:solidFill>
                <a:effectLst/>
                <a:latin typeface="+mn-ea"/>
                <a:ea typeface="+mn-ea"/>
                <a:cs typeface="+mn-cs"/>
              </a:rPr>
              <a:t>Ａ．被災労働者の遺族等</a:t>
            </a:r>
            <a:endParaRPr lang="ja-JP" altLang="ja-JP" sz="1400">
              <a:effectLst/>
              <a:latin typeface="+mn-ea"/>
              <a:ea typeface="+mn-ea"/>
            </a:endParaRPr>
          </a:p>
          <a:p>
            <a:pPr algn="ctr" eaLnBrk="1" fontAlgn="auto" latinLnBrk="0" hangingPunct="1"/>
            <a:r>
              <a:rPr kumimoji="1" lang="en-US" altLang="ja-JP" sz="1400" b="0" i="0" baseline="0">
                <a:solidFill>
                  <a:schemeClr val="dk1"/>
                </a:solidFill>
                <a:effectLst/>
                <a:latin typeface="+mn-ea"/>
                <a:ea typeface="+mn-ea"/>
                <a:cs typeface="+mn-cs"/>
              </a:rPr>
              <a:t>60</a:t>
            </a:r>
            <a:r>
              <a:rPr kumimoji="1" lang="ja-JP" altLang="ja-JP" sz="1400" b="0" i="0" baseline="0">
                <a:solidFill>
                  <a:schemeClr val="dk1"/>
                </a:solidFill>
                <a:effectLst/>
                <a:latin typeface="+mn-ea"/>
                <a:ea typeface="+mn-ea"/>
                <a:cs typeface="+mn-cs"/>
              </a:rPr>
              <a:t>百万円</a:t>
            </a:r>
            <a:endParaRPr kumimoji="1" lang="ja-JP" altLang="en-US" sz="1100"/>
          </a:p>
        </xdr:txBody>
      </xdr:sp>
      <xdr:sp macro="" textlink="">
        <xdr:nvSpPr>
          <xdr:cNvPr id="15" name="大かっこ 14"/>
          <xdr:cNvSpPr/>
        </xdr:nvSpPr>
        <xdr:spPr>
          <a:xfrm>
            <a:off x="7372351" y="39309675"/>
            <a:ext cx="2562224" cy="771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7181850" y="39345053"/>
            <a:ext cx="2952749" cy="82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1" lang="ja-JP" altLang="ja-JP" sz="1400" b="0" i="0" baseline="0">
                <a:solidFill>
                  <a:schemeClr val="dk1"/>
                </a:solidFill>
                <a:effectLst/>
                <a:latin typeface="+mn-lt"/>
                <a:ea typeface="+mn-ea"/>
                <a:cs typeface="+mn-cs"/>
              </a:rPr>
              <a:t>の支給</a:t>
            </a:r>
            <a:endParaRPr lang="ja-JP" altLang="ja-JP" sz="1400">
              <a:effectLst/>
            </a:endParaRPr>
          </a:p>
          <a:p>
            <a:endParaRPr kumimoji="1" lang="ja-JP" altLang="en-US" sz="1100"/>
          </a:p>
        </xdr:txBody>
      </xdr:sp>
      <xdr:sp macro="" textlink="">
        <xdr:nvSpPr>
          <xdr:cNvPr id="17" name="大かっこ 16"/>
          <xdr:cNvSpPr/>
        </xdr:nvSpPr>
        <xdr:spPr>
          <a:xfrm>
            <a:off x="3790950" y="41793617"/>
            <a:ext cx="3019425" cy="70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4026273" y="41999806"/>
            <a:ext cx="2611532" cy="9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労災就労保育援護</a:t>
            </a:r>
            <a:r>
              <a:rPr kumimoji="1" lang="ja-JP" altLang="en-US" sz="1400" b="0" i="0" baseline="0">
                <a:solidFill>
                  <a:schemeClr val="dk1"/>
                </a:solidFill>
                <a:effectLst/>
                <a:latin typeface="+mn-lt"/>
                <a:ea typeface="+mn-ea"/>
                <a:cs typeface="+mn-cs"/>
              </a:rPr>
              <a:t>費</a:t>
            </a:r>
            <a:r>
              <a:rPr kumimoji="0" lang="ja-JP" altLang="en-US" sz="1400" b="0" i="0" baseline="0">
                <a:solidFill>
                  <a:schemeClr val="dk1"/>
                </a:solidFill>
                <a:effectLst/>
                <a:latin typeface="+mn-lt"/>
                <a:ea typeface="+mn-ea"/>
                <a:cs typeface="+mn-cs"/>
              </a:rPr>
              <a:t>の請求</a:t>
            </a:r>
            <a:endParaRPr lang="ja-JP" altLang="ja-JP" sz="1400">
              <a:effectLst/>
            </a:endParaRPr>
          </a:p>
          <a:p>
            <a:endParaRPr kumimoji="1" lang="ja-JP" altLang="en-US" sz="1100"/>
          </a:p>
        </xdr:txBody>
      </xdr:sp>
      <xdr:cxnSp macro="">
        <xdr:nvCxnSpPr>
          <xdr:cNvPr id="19" name="直線矢印コネクタ 18"/>
          <xdr:cNvCxnSpPr/>
        </xdr:nvCxnSpPr>
        <xdr:spPr>
          <a:xfrm>
            <a:off x="5448300" y="39414450"/>
            <a:ext cx="2381" cy="75961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I34" sqref="BI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0" t="s">
        <v>0</v>
      </c>
      <c r="AK2" s="960"/>
      <c r="AL2" s="960"/>
      <c r="AM2" s="960"/>
      <c r="AN2" s="960"/>
      <c r="AO2" s="961"/>
      <c r="AP2" s="961"/>
      <c r="AQ2" s="961"/>
      <c r="AR2" s="78" t="str">
        <f>IF(OR(AO2="　", AO2=""), "", "-")</f>
        <v/>
      </c>
      <c r="AS2" s="962">
        <v>465</v>
      </c>
      <c r="AT2" s="962"/>
      <c r="AU2" s="962"/>
      <c r="AV2" s="51" t="str">
        <f>IF(AW2="", "", "-")</f>
        <v/>
      </c>
      <c r="AW2" s="907"/>
      <c r="AX2" s="907"/>
    </row>
    <row r="3" spans="1:50" ht="21" customHeight="1" thickBot="1" x14ac:dyDescent="0.2">
      <c r="A3" s="863" t="s">
        <v>430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562</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611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564</v>
      </c>
      <c r="H5" s="836"/>
      <c r="I5" s="836"/>
      <c r="J5" s="836"/>
      <c r="K5" s="836"/>
      <c r="L5" s="836"/>
      <c r="M5" s="837" t="s">
        <v>66</v>
      </c>
      <c r="N5" s="838"/>
      <c r="O5" s="838"/>
      <c r="P5" s="838"/>
      <c r="Q5" s="838"/>
      <c r="R5" s="839"/>
      <c r="S5" s="840" t="s">
        <v>565</v>
      </c>
      <c r="T5" s="836"/>
      <c r="U5" s="836"/>
      <c r="V5" s="836"/>
      <c r="W5" s="836"/>
      <c r="X5" s="841"/>
      <c r="Y5" s="697" t="s">
        <v>3</v>
      </c>
      <c r="Z5" s="545"/>
      <c r="AA5" s="545"/>
      <c r="AB5" s="545"/>
      <c r="AC5" s="545"/>
      <c r="AD5" s="546"/>
      <c r="AE5" s="698" t="s">
        <v>566</v>
      </c>
      <c r="AF5" s="698"/>
      <c r="AG5" s="698"/>
      <c r="AH5" s="698"/>
      <c r="AI5" s="698"/>
      <c r="AJ5" s="698"/>
      <c r="AK5" s="698"/>
      <c r="AL5" s="698"/>
      <c r="AM5" s="698"/>
      <c r="AN5" s="698"/>
      <c r="AO5" s="698"/>
      <c r="AP5" s="699"/>
      <c r="AQ5" s="700" t="s">
        <v>614</v>
      </c>
      <c r="AR5" s="701"/>
      <c r="AS5" s="701"/>
      <c r="AT5" s="701"/>
      <c r="AU5" s="701"/>
      <c r="AV5" s="701"/>
      <c r="AW5" s="701"/>
      <c r="AX5" s="702"/>
    </row>
    <row r="6" spans="1:50" ht="39" customHeight="1" x14ac:dyDescent="0.15">
      <c r="A6" s="705" t="s">
        <v>4</v>
      </c>
      <c r="B6" s="706"/>
      <c r="C6" s="706"/>
      <c r="D6" s="706"/>
      <c r="E6" s="706"/>
      <c r="F6" s="706"/>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615</v>
      </c>
      <c r="H7" s="501"/>
      <c r="I7" s="501"/>
      <c r="J7" s="501"/>
      <c r="K7" s="501"/>
      <c r="L7" s="501"/>
      <c r="M7" s="501"/>
      <c r="N7" s="501"/>
      <c r="O7" s="501"/>
      <c r="P7" s="501"/>
      <c r="Q7" s="501"/>
      <c r="R7" s="501"/>
      <c r="S7" s="501"/>
      <c r="T7" s="501"/>
      <c r="U7" s="501"/>
      <c r="V7" s="501"/>
      <c r="W7" s="501"/>
      <c r="X7" s="502"/>
      <c r="Y7" s="918" t="s">
        <v>394</v>
      </c>
      <c r="Z7" s="445"/>
      <c r="AA7" s="445"/>
      <c r="AB7" s="445"/>
      <c r="AC7" s="445"/>
      <c r="AD7" s="919"/>
      <c r="AE7" s="908" t="s">
        <v>568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7" t="s">
        <v>259</v>
      </c>
      <c r="B8" s="498"/>
      <c r="C8" s="498"/>
      <c r="D8" s="498"/>
      <c r="E8" s="498"/>
      <c r="F8" s="499"/>
      <c r="G8" s="929" t="str">
        <f>入力規則等!A27</f>
        <v>-</v>
      </c>
      <c r="H8" s="719"/>
      <c r="I8" s="719"/>
      <c r="J8" s="719"/>
      <c r="K8" s="719"/>
      <c r="L8" s="719"/>
      <c r="M8" s="719"/>
      <c r="N8" s="719"/>
      <c r="O8" s="719"/>
      <c r="P8" s="719"/>
      <c r="Q8" s="719"/>
      <c r="R8" s="719"/>
      <c r="S8" s="719"/>
      <c r="T8" s="719"/>
      <c r="U8" s="719"/>
      <c r="V8" s="719"/>
      <c r="W8" s="719"/>
      <c r="X8" s="930"/>
      <c r="Y8" s="842" t="s">
        <v>260</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569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607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2" t="s">
        <v>24</v>
      </c>
      <c r="B12" s="973"/>
      <c r="C12" s="973"/>
      <c r="D12" s="973"/>
      <c r="E12" s="973"/>
      <c r="F12" s="974"/>
      <c r="G12" s="759"/>
      <c r="H12" s="760"/>
      <c r="I12" s="760"/>
      <c r="J12" s="760"/>
      <c r="K12" s="760"/>
      <c r="L12" s="760"/>
      <c r="M12" s="760"/>
      <c r="N12" s="760"/>
      <c r="O12" s="760"/>
      <c r="P12" s="417" t="s">
        <v>397</v>
      </c>
      <c r="Q12" s="418"/>
      <c r="R12" s="418"/>
      <c r="S12" s="418"/>
      <c r="T12" s="418"/>
      <c r="U12" s="418"/>
      <c r="V12" s="419"/>
      <c r="W12" s="417" t="s">
        <v>417</v>
      </c>
      <c r="X12" s="418"/>
      <c r="Y12" s="418"/>
      <c r="Z12" s="418"/>
      <c r="AA12" s="418"/>
      <c r="AB12" s="418"/>
      <c r="AC12" s="419"/>
      <c r="AD12" s="417" t="s">
        <v>424</v>
      </c>
      <c r="AE12" s="418"/>
      <c r="AF12" s="418"/>
      <c r="AG12" s="418"/>
      <c r="AH12" s="418"/>
      <c r="AI12" s="418"/>
      <c r="AJ12" s="419"/>
      <c r="AK12" s="417" t="s">
        <v>431</v>
      </c>
      <c r="AL12" s="418"/>
      <c r="AM12" s="418"/>
      <c r="AN12" s="418"/>
      <c r="AO12" s="418"/>
      <c r="AP12" s="418"/>
      <c r="AQ12" s="419"/>
      <c r="AR12" s="417" t="s">
        <v>432</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76</v>
      </c>
      <c r="Q13" s="657"/>
      <c r="R13" s="657"/>
      <c r="S13" s="657"/>
      <c r="T13" s="657"/>
      <c r="U13" s="657"/>
      <c r="V13" s="658"/>
      <c r="W13" s="656">
        <v>71</v>
      </c>
      <c r="X13" s="657"/>
      <c r="Y13" s="657"/>
      <c r="Z13" s="657"/>
      <c r="AA13" s="657"/>
      <c r="AB13" s="657"/>
      <c r="AC13" s="658"/>
      <c r="AD13" s="656">
        <v>67</v>
      </c>
      <c r="AE13" s="657"/>
      <c r="AF13" s="657"/>
      <c r="AG13" s="657"/>
      <c r="AH13" s="657"/>
      <c r="AI13" s="657"/>
      <c r="AJ13" s="658"/>
      <c r="AK13" s="656">
        <v>66</v>
      </c>
      <c r="AL13" s="657"/>
      <c r="AM13" s="657"/>
      <c r="AN13" s="657"/>
      <c r="AO13" s="657"/>
      <c r="AP13" s="657"/>
      <c r="AQ13" s="658"/>
      <c r="AR13" s="915">
        <v>0</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t="s">
        <v>570</v>
      </c>
      <c r="Q14" s="657"/>
      <c r="R14" s="657"/>
      <c r="S14" s="657"/>
      <c r="T14" s="657"/>
      <c r="U14" s="657"/>
      <c r="V14" s="658"/>
      <c r="W14" s="656" t="s">
        <v>570</v>
      </c>
      <c r="X14" s="657"/>
      <c r="Y14" s="657"/>
      <c r="Z14" s="657"/>
      <c r="AA14" s="657"/>
      <c r="AB14" s="657"/>
      <c r="AC14" s="658"/>
      <c r="AD14" s="656" t="s">
        <v>570</v>
      </c>
      <c r="AE14" s="657"/>
      <c r="AF14" s="657"/>
      <c r="AG14" s="657"/>
      <c r="AH14" s="657"/>
      <c r="AI14" s="657"/>
      <c r="AJ14" s="658"/>
      <c r="AK14" s="656" t="s">
        <v>570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570</v>
      </c>
      <c r="Q15" s="657"/>
      <c r="R15" s="657"/>
      <c r="S15" s="657"/>
      <c r="T15" s="657"/>
      <c r="U15" s="657"/>
      <c r="V15" s="658"/>
      <c r="W15" s="656" t="s">
        <v>570</v>
      </c>
      <c r="X15" s="657"/>
      <c r="Y15" s="657"/>
      <c r="Z15" s="657"/>
      <c r="AA15" s="657"/>
      <c r="AB15" s="657"/>
      <c r="AC15" s="658"/>
      <c r="AD15" s="656" t="s">
        <v>570</v>
      </c>
      <c r="AE15" s="657"/>
      <c r="AF15" s="657"/>
      <c r="AG15" s="657"/>
      <c r="AH15" s="657"/>
      <c r="AI15" s="657"/>
      <c r="AJ15" s="658"/>
      <c r="AK15" s="656" t="s">
        <v>570</v>
      </c>
      <c r="AL15" s="657"/>
      <c r="AM15" s="657"/>
      <c r="AN15" s="657"/>
      <c r="AO15" s="657"/>
      <c r="AP15" s="657"/>
      <c r="AQ15" s="658"/>
      <c r="AR15" s="656" t="s">
        <v>608</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570</v>
      </c>
      <c r="Q16" s="657"/>
      <c r="R16" s="657"/>
      <c r="S16" s="657"/>
      <c r="T16" s="657"/>
      <c r="U16" s="657"/>
      <c r="V16" s="658"/>
      <c r="W16" s="656" t="s">
        <v>570</v>
      </c>
      <c r="X16" s="657"/>
      <c r="Y16" s="657"/>
      <c r="Z16" s="657"/>
      <c r="AA16" s="657"/>
      <c r="AB16" s="657"/>
      <c r="AC16" s="658"/>
      <c r="AD16" s="656" t="s">
        <v>570</v>
      </c>
      <c r="AE16" s="657"/>
      <c r="AF16" s="657"/>
      <c r="AG16" s="657"/>
      <c r="AH16" s="657"/>
      <c r="AI16" s="657"/>
      <c r="AJ16" s="658"/>
      <c r="AK16" s="656" t="s">
        <v>570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570</v>
      </c>
      <c r="Q17" s="657"/>
      <c r="R17" s="657"/>
      <c r="S17" s="657"/>
      <c r="T17" s="657"/>
      <c r="U17" s="657"/>
      <c r="V17" s="658"/>
      <c r="W17" s="656" t="s">
        <v>570</v>
      </c>
      <c r="X17" s="657"/>
      <c r="Y17" s="657"/>
      <c r="Z17" s="657"/>
      <c r="AA17" s="657"/>
      <c r="AB17" s="657"/>
      <c r="AC17" s="658"/>
      <c r="AD17" s="656" t="s">
        <v>570</v>
      </c>
      <c r="AE17" s="657"/>
      <c r="AF17" s="657"/>
      <c r="AG17" s="657"/>
      <c r="AH17" s="657"/>
      <c r="AI17" s="657"/>
      <c r="AJ17" s="658"/>
      <c r="AK17" s="656" t="s">
        <v>570</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4">
        <f>SUM(P13:V17)</f>
        <v>76</v>
      </c>
      <c r="Q18" s="875"/>
      <c r="R18" s="875"/>
      <c r="S18" s="875"/>
      <c r="T18" s="875"/>
      <c r="U18" s="875"/>
      <c r="V18" s="876"/>
      <c r="W18" s="874">
        <f>SUM(W13:AC17)</f>
        <v>71</v>
      </c>
      <c r="X18" s="875"/>
      <c r="Y18" s="875"/>
      <c r="Z18" s="875"/>
      <c r="AA18" s="875"/>
      <c r="AB18" s="875"/>
      <c r="AC18" s="876"/>
      <c r="AD18" s="874">
        <f>SUM(AD13:AJ17)</f>
        <v>67</v>
      </c>
      <c r="AE18" s="875"/>
      <c r="AF18" s="875"/>
      <c r="AG18" s="875"/>
      <c r="AH18" s="875"/>
      <c r="AI18" s="875"/>
      <c r="AJ18" s="876"/>
      <c r="AK18" s="874">
        <f>SUM(AK13:AQ17)</f>
        <v>66</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69</v>
      </c>
      <c r="Q19" s="657"/>
      <c r="R19" s="657"/>
      <c r="S19" s="657"/>
      <c r="T19" s="657"/>
      <c r="U19" s="657"/>
      <c r="V19" s="658"/>
      <c r="W19" s="656">
        <v>63</v>
      </c>
      <c r="X19" s="657"/>
      <c r="Y19" s="657"/>
      <c r="Z19" s="657"/>
      <c r="AA19" s="657"/>
      <c r="AB19" s="657"/>
      <c r="AC19" s="658"/>
      <c r="AD19" s="656">
        <v>60</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0.90789473684210531</v>
      </c>
      <c r="Q20" s="316"/>
      <c r="R20" s="316"/>
      <c r="S20" s="316"/>
      <c r="T20" s="316"/>
      <c r="U20" s="316"/>
      <c r="V20" s="316"/>
      <c r="W20" s="316">
        <f t="shared" ref="W20" si="0">IF(W18=0, "-", SUM(W19)/W18)</f>
        <v>0.88732394366197187</v>
      </c>
      <c r="X20" s="316"/>
      <c r="Y20" s="316"/>
      <c r="Z20" s="316"/>
      <c r="AA20" s="316"/>
      <c r="AB20" s="316"/>
      <c r="AC20" s="316"/>
      <c r="AD20" s="316">
        <f t="shared" ref="AD20" si="1">IF(AD18=0, "-", SUM(AD19)/AD18)</f>
        <v>0.89552238805970152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5"/>
      <c r="B21" s="846"/>
      <c r="C21" s="846"/>
      <c r="D21" s="846"/>
      <c r="E21" s="846"/>
      <c r="F21" s="975"/>
      <c r="G21" s="314" t="s">
        <v>358</v>
      </c>
      <c r="H21" s="315"/>
      <c r="I21" s="315"/>
      <c r="J21" s="315"/>
      <c r="K21" s="315"/>
      <c r="L21" s="315"/>
      <c r="M21" s="315"/>
      <c r="N21" s="315"/>
      <c r="O21" s="315"/>
      <c r="P21" s="316">
        <f>IF(P19=0, "-", SUM(P19)/SUM(P13,P14))</f>
        <v>0.90789473684210531</v>
      </c>
      <c r="Q21" s="316"/>
      <c r="R21" s="316"/>
      <c r="S21" s="316"/>
      <c r="T21" s="316"/>
      <c r="U21" s="316"/>
      <c r="V21" s="316"/>
      <c r="W21" s="316">
        <f t="shared" ref="W21" si="2">IF(W19=0, "-", SUM(W19)/SUM(W13,W14))</f>
        <v>0.88732394366197187</v>
      </c>
      <c r="X21" s="316"/>
      <c r="Y21" s="316"/>
      <c r="Z21" s="316"/>
      <c r="AA21" s="316"/>
      <c r="AB21" s="316"/>
      <c r="AC21" s="316"/>
      <c r="AD21" s="316">
        <f t="shared" ref="AD21" si="3">IF(AD19=0, "-", SUM(AD19)/SUM(AD13,AD14))</f>
        <v>0.89552238805970152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2" t="s">
        <v>433</v>
      </c>
      <c r="B22" s="943"/>
      <c r="C22" s="943"/>
      <c r="D22" s="943"/>
      <c r="E22" s="943"/>
      <c r="F22" s="944"/>
      <c r="G22" s="980" t="s">
        <v>337</v>
      </c>
      <c r="H22" s="220"/>
      <c r="I22" s="220"/>
      <c r="J22" s="220"/>
      <c r="K22" s="220"/>
      <c r="L22" s="220"/>
      <c r="M22" s="220"/>
      <c r="N22" s="220"/>
      <c r="O22" s="221"/>
      <c r="P22" s="931" t="s">
        <v>434</v>
      </c>
      <c r="Q22" s="220"/>
      <c r="R22" s="220"/>
      <c r="S22" s="220"/>
      <c r="T22" s="220"/>
      <c r="U22" s="220"/>
      <c r="V22" s="221"/>
      <c r="W22" s="931" t="s">
        <v>435</v>
      </c>
      <c r="X22" s="220"/>
      <c r="Y22" s="220"/>
      <c r="Z22" s="220"/>
      <c r="AA22" s="220"/>
      <c r="AB22" s="220"/>
      <c r="AC22" s="221"/>
      <c r="AD22" s="931" t="s">
        <v>336</v>
      </c>
      <c r="AE22" s="220"/>
      <c r="AF22" s="220"/>
      <c r="AG22" s="220"/>
      <c r="AH22" s="220"/>
      <c r="AI22" s="220"/>
      <c r="AJ22" s="220"/>
      <c r="AK22" s="220"/>
      <c r="AL22" s="220"/>
      <c r="AM22" s="220"/>
      <c r="AN22" s="220"/>
      <c r="AO22" s="220"/>
      <c r="AP22" s="220"/>
      <c r="AQ22" s="220"/>
      <c r="AR22" s="220"/>
      <c r="AS22" s="220"/>
      <c r="AT22" s="220"/>
      <c r="AU22" s="220"/>
      <c r="AV22" s="220"/>
      <c r="AW22" s="220"/>
      <c r="AX22" s="951"/>
    </row>
    <row r="23" spans="1:50" ht="25.5" customHeight="1" x14ac:dyDescent="0.15">
      <c r="A23" s="945"/>
      <c r="B23" s="946"/>
      <c r="C23" s="946"/>
      <c r="D23" s="946"/>
      <c r="E23" s="946"/>
      <c r="F23" s="947"/>
      <c r="G23" s="981" t="s">
        <v>571</v>
      </c>
      <c r="H23" s="982"/>
      <c r="I23" s="982"/>
      <c r="J23" s="982"/>
      <c r="K23" s="982"/>
      <c r="L23" s="982"/>
      <c r="M23" s="982"/>
      <c r="N23" s="982"/>
      <c r="O23" s="983"/>
      <c r="P23" s="915">
        <v>66</v>
      </c>
      <c r="Q23" s="916"/>
      <c r="R23" s="916"/>
      <c r="S23" s="916"/>
      <c r="T23" s="916"/>
      <c r="U23" s="916"/>
      <c r="V23" s="932"/>
      <c r="W23" s="915">
        <v>0</v>
      </c>
      <c r="X23" s="916"/>
      <c r="Y23" s="916"/>
      <c r="Z23" s="916"/>
      <c r="AA23" s="916"/>
      <c r="AB23" s="916"/>
      <c r="AC23" s="932"/>
      <c r="AD23" s="952" t="s">
        <v>612</v>
      </c>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hidden="1" customHeight="1" x14ac:dyDescent="0.15">
      <c r="A24" s="945"/>
      <c r="B24" s="946"/>
      <c r="C24" s="946"/>
      <c r="D24" s="946"/>
      <c r="E24" s="946"/>
      <c r="F24" s="947"/>
      <c r="G24" s="933"/>
      <c r="H24" s="934"/>
      <c r="I24" s="934"/>
      <c r="J24" s="934"/>
      <c r="K24" s="934"/>
      <c r="L24" s="934"/>
      <c r="M24" s="934"/>
      <c r="N24" s="934"/>
      <c r="O24" s="935"/>
      <c r="P24" s="656"/>
      <c r="Q24" s="657"/>
      <c r="R24" s="657"/>
      <c r="S24" s="657"/>
      <c r="T24" s="657"/>
      <c r="U24" s="657"/>
      <c r="V24" s="658"/>
      <c r="W24" s="656"/>
      <c r="X24" s="657"/>
      <c r="Y24" s="657"/>
      <c r="Z24" s="657"/>
      <c r="AA24" s="657"/>
      <c r="AB24" s="657"/>
      <c r="AC24" s="658"/>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hidden="1" customHeight="1" x14ac:dyDescent="0.15">
      <c r="A25" s="945"/>
      <c r="B25" s="946"/>
      <c r="C25" s="946"/>
      <c r="D25" s="946"/>
      <c r="E25" s="946"/>
      <c r="F25" s="947"/>
      <c r="G25" s="933"/>
      <c r="H25" s="934"/>
      <c r="I25" s="934"/>
      <c r="J25" s="934"/>
      <c r="K25" s="934"/>
      <c r="L25" s="934"/>
      <c r="M25" s="934"/>
      <c r="N25" s="934"/>
      <c r="O25" s="935"/>
      <c r="P25" s="656"/>
      <c r="Q25" s="657"/>
      <c r="R25" s="657"/>
      <c r="S25" s="657"/>
      <c r="T25" s="657"/>
      <c r="U25" s="657"/>
      <c r="V25" s="658"/>
      <c r="W25" s="656"/>
      <c r="X25" s="657"/>
      <c r="Y25" s="657"/>
      <c r="Z25" s="657"/>
      <c r="AA25" s="657"/>
      <c r="AB25" s="657"/>
      <c r="AC25" s="658"/>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x14ac:dyDescent="0.15">
      <c r="A26" s="945"/>
      <c r="B26" s="946"/>
      <c r="C26" s="946"/>
      <c r="D26" s="946"/>
      <c r="E26" s="946"/>
      <c r="F26" s="947"/>
      <c r="G26" s="933"/>
      <c r="H26" s="934"/>
      <c r="I26" s="934"/>
      <c r="J26" s="934"/>
      <c r="K26" s="934"/>
      <c r="L26" s="934"/>
      <c r="M26" s="934"/>
      <c r="N26" s="934"/>
      <c r="O26" s="935"/>
      <c r="P26" s="656"/>
      <c r="Q26" s="657"/>
      <c r="R26" s="657"/>
      <c r="S26" s="657"/>
      <c r="T26" s="657"/>
      <c r="U26" s="657"/>
      <c r="V26" s="658"/>
      <c r="W26" s="656"/>
      <c r="X26" s="657"/>
      <c r="Y26" s="657"/>
      <c r="Z26" s="657"/>
      <c r="AA26" s="657"/>
      <c r="AB26" s="657"/>
      <c r="AC26" s="658"/>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x14ac:dyDescent="0.15">
      <c r="A27" s="945"/>
      <c r="B27" s="946"/>
      <c r="C27" s="946"/>
      <c r="D27" s="946"/>
      <c r="E27" s="946"/>
      <c r="F27" s="947"/>
      <c r="G27" s="933"/>
      <c r="H27" s="934"/>
      <c r="I27" s="934"/>
      <c r="J27" s="934"/>
      <c r="K27" s="934"/>
      <c r="L27" s="934"/>
      <c r="M27" s="934"/>
      <c r="N27" s="934"/>
      <c r="O27" s="935"/>
      <c r="P27" s="656"/>
      <c r="Q27" s="657"/>
      <c r="R27" s="657"/>
      <c r="S27" s="657"/>
      <c r="T27" s="657"/>
      <c r="U27" s="657"/>
      <c r="V27" s="658"/>
      <c r="W27" s="656"/>
      <c r="X27" s="657"/>
      <c r="Y27" s="657"/>
      <c r="Z27" s="657"/>
      <c r="AA27" s="657"/>
      <c r="AB27" s="657"/>
      <c r="AC27" s="658"/>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45"/>
      <c r="B28" s="946"/>
      <c r="C28" s="946"/>
      <c r="D28" s="946"/>
      <c r="E28" s="946"/>
      <c r="F28" s="947"/>
      <c r="G28" s="936" t="s">
        <v>341</v>
      </c>
      <c r="H28" s="937"/>
      <c r="I28" s="937"/>
      <c r="J28" s="937"/>
      <c r="K28" s="937"/>
      <c r="L28" s="937"/>
      <c r="M28" s="937"/>
      <c r="N28" s="937"/>
      <c r="O28" s="938"/>
      <c r="P28" s="874">
        <f>P29-SUM(P23:P27)</f>
        <v>0</v>
      </c>
      <c r="Q28" s="875"/>
      <c r="R28" s="875"/>
      <c r="S28" s="875"/>
      <c r="T28" s="875"/>
      <c r="U28" s="875"/>
      <c r="V28" s="876"/>
      <c r="W28" s="874">
        <f>W29-SUM(W23:W27)</f>
        <v>0</v>
      </c>
      <c r="X28" s="875"/>
      <c r="Y28" s="875"/>
      <c r="Z28" s="875"/>
      <c r="AA28" s="875"/>
      <c r="AB28" s="875"/>
      <c r="AC28" s="876"/>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48"/>
      <c r="B29" s="949"/>
      <c r="C29" s="949"/>
      <c r="D29" s="949"/>
      <c r="E29" s="949"/>
      <c r="F29" s="950"/>
      <c r="G29" s="939" t="s">
        <v>338</v>
      </c>
      <c r="H29" s="940"/>
      <c r="I29" s="940"/>
      <c r="J29" s="940"/>
      <c r="K29" s="940"/>
      <c r="L29" s="940"/>
      <c r="M29" s="940"/>
      <c r="N29" s="940"/>
      <c r="O29" s="941"/>
      <c r="P29" s="656">
        <f>AK13</f>
        <v>66</v>
      </c>
      <c r="Q29" s="657"/>
      <c r="R29" s="657"/>
      <c r="S29" s="657"/>
      <c r="T29" s="657"/>
      <c r="U29" s="657"/>
      <c r="V29" s="658"/>
      <c r="W29" s="963">
        <f>AR13</f>
        <v>0</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57" t="s">
        <v>353</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397</v>
      </c>
      <c r="AF30" s="855"/>
      <c r="AG30" s="855"/>
      <c r="AH30" s="856"/>
      <c r="AI30" s="854" t="s">
        <v>419</v>
      </c>
      <c r="AJ30" s="855"/>
      <c r="AK30" s="855"/>
      <c r="AL30" s="856"/>
      <c r="AM30" s="911" t="s">
        <v>424</v>
      </c>
      <c r="AN30" s="911"/>
      <c r="AO30" s="911"/>
      <c r="AP30" s="854"/>
      <c r="AQ30" s="766" t="s">
        <v>235</v>
      </c>
      <c r="AR30" s="767"/>
      <c r="AS30" s="767"/>
      <c r="AT30" s="768"/>
      <c r="AU30" s="773" t="s">
        <v>134</v>
      </c>
      <c r="AV30" s="773"/>
      <c r="AW30" s="773"/>
      <c r="AX30" s="912"/>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570</v>
      </c>
      <c r="AR31" s="199"/>
      <c r="AS31" s="132" t="s">
        <v>236</v>
      </c>
      <c r="AT31" s="133"/>
      <c r="AU31" s="198">
        <v>2</v>
      </c>
      <c r="AV31" s="198"/>
      <c r="AW31" s="397" t="s">
        <v>181</v>
      </c>
      <c r="AX31" s="398"/>
    </row>
    <row r="32" spans="1:50" ht="28.5" customHeight="1" x14ac:dyDescent="0.15">
      <c r="A32" s="402"/>
      <c r="B32" s="400"/>
      <c r="C32" s="400"/>
      <c r="D32" s="400"/>
      <c r="E32" s="400"/>
      <c r="F32" s="401"/>
      <c r="G32" s="563" t="s">
        <v>572</v>
      </c>
      <c r="H32" s="564"/>
      <c r="I32" s="564"/>
      <c r="J32" s="564"/>
      <c r="K32" s="564"/>
      <c r="L32" s="564"/>
      <c r="M32" s="564"/>
      <c r="N32" s="564"/>
      <c r="O32" s="565"/>
      <c r="P32" s="104" t="s">
        <v>573</v>
      </c>
      <c r="Q32" s="104"/>
      <c r="R32" s="104"/>
      <c r="S32" s="104"/>
      <c r="T32" s="104"/>
      <c r="U32" s="104"/>
      <c r="V32" s="104"/>
      <c r="W32" s="104"/>
      <c r="X32" s="105"/>
      <c r="Y32" s="473" t="s">
        <v>12</v>
      </c>
      <c r="Z32" s="533"/>
      <c r="AA32" s="534"/>
      <c r="AB32" s="463" t="s">
        <v>376</v>
      </c>
      <c r="AC32" s="463"/>
      <c r="AD32" s="463"/>
      <c r="AE32" s="216">
        <v>81.400000000000006</v>
      </c>
      <c r="AF32" s="217"/>
      <c r="AG32" s="217"/>
      <c r="AH32" s="217"/>
      <c r="AI32" s="216">
        <v>81.3</v>
      </c>
      <c r="AJ32" s="217"/>
      <c r="AK32" s="217"/>
      <c r="AL32" s="217"/>
      <c r="AM32" s="216">
        <v>76.099999999999994</v>
      </c>
      <c r="AN32" s="217"/>
      <c r="AO32" s="217"/>
      <c r="AP32" s="217"/>
      <c r="AQ32" s="339" t="s">
        <v>570</v>
      </c>
      <c r="AR32" s="206"/>
      <c r="AS32" s="206"/>
      <c r="AT32" s="340"/>
      <c r="AU32" s="217" t="s">
        <v>570</v>
      </c>
      <c r="AV32" s="217"/>
      <c r="AW32" s="217"/>
      <c r="AX32" s="219"/>
    </row>
    <row r="33" spans="1:50" ht="28.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376</v>
      </c>
      <c r="AC33" s="525"/>
      <c r="AD33" s="525"/>
      <c r="AE33" s="216">
        <v>80</v>
      </c>
      <c r="AF33" s="217"/>
      <c r="AG33" s="217"/>
      <c r="AH33" s="217"/>
      <c r="AI33" s="216">
        <v>80</v>
      </c>
      <c r="AJ33" s="217"/>
      <c r="AK33" s="217"/>
      <c r="AL33" s="217"/>
      <c r="AM33" s="216">
        <v>80</v>
      </c>
      <c r="AN33" s="217"/>
      <c r="AO33" s="217"/>
      <c r="AP33" s="217"/>
      <c r="AQ33" s="339" t="s">
        <v>570</v>
      </c>
      <c r="AR33" s="206"/>
      <c r="AS33" s="206"/>
      <c r="AT33" s="340"/>
      <c r="AU33" s="217">
        <v>80</v>
      </c>
      <c r="AV33" s="217"/>
      <c r="AW33" s="217"/>
      <c r="AX33" s="219"/>
    </row>
    <row r="34" spans="1:50" ht="28.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101.8</v>
      </c>
      <c r="AF34" s="217"/>
      <c r="AG34" s="217"/>
      <c r="AH34" s="217"/>
      <c r="AI34" s="216">
        <v>101.6</v>
      </c>
      <c r="AJ34" s="217"/>
      <c r="AK34" s="217"/>
      <c r="AL34" s="217"/>
      <c r="AM34" s="216">
        <v>95.1</v>
      </c>
      <c r="AN34" s="217"/>
      <c r="AO34" s="217"/>
      <c r="AP34" s="217"/>
      <c r="AQ34" s="339" t="s">
        <v>570</v>
      </c>
      <c r="AR34" s="206"/>
      <c r="AS34" s="206"/>
      <c r="AT34" s="340"/>
      <c r="AU34" s="217" t="s">
        <v>570</v>
      </c>
      <c r="AV34" s="217"/>
      <c r="AW34" s="217"/>
      <c r="AX34" s="219"/>
    </row>
    <row r="35" spans="1:50" ht="23.25" customHeight="1" x14ac:dyDescent="0.15">
      <c r="A35" s="224" t="s">
        <v>385</v>
      </c>
      <c r="B35" s="225"/>
      <c r="C35" s="225"/>
      <c r="D35" s="225"/>
      <c r="E35" s="225"/>
      <c r="F35" s="226"/>
      <c r="G35" s="230" t="s">
        <v>610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397</v>
      </c>
      <c r="AF37" s="243"/>
      <c r="AG37" s="243"/>
      <c r="AH37" s="244"/>
      <c r="AI37" s="242" t="s">
        <v>395</v>
      </c>
      <c r="AJ37" s="243"/>
      <c r="AK37" s="243"/>
      <c r="AL37" s="244"/>
      <c r="AM37" s="248" t="s">
        <v>424</v>
      </c>
      <c r="AN37" s="248"/>
      <c r="AO37" s="248"/>
      <c r="AP37" s="248"/>
      <c r="AQ37" s="150" t="s">
        <v>235</v>
      </c>
      <c r="AR37" s="151"/>
      <c r="AS37" s="151"/>
      <c r="AT37" s="152"/>
      <c r="AU37" s="413" t="s">
        <v>134</v>
      </c>
      <c r="AV37" s="413"/>
      <c r="AW37" s="413"/>
      <c r="AX37" s="906"/>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397</v>
      </c>
      <c r="AF44" s="243"/>
      <c r="AG44" s="243"/>
      <c r="AH44" s="244"/>
      <c r="AI44" s="242" t="s">
        <v>395</v>
      </c>
      <c r="AJ44" s="243"/>
      <c r="AK44" s="243"/>
      <c r="AL44" s="244"/>
      <c r="AM44" s="248" t="s">
        <v>424</v>
      </c>
      <c r="AN44" s="248"/>
      <c r="AO44" s="248"/>
      <c r="AP44" s="248"/>
      <c r="AQ44" s="150" t="s">
        <v>235</v>
      </c>
      <c r="AR44" s="151"/>
      <c r="AS44" s="151"/>
      <c r="AT44" s="152"/>
      <c r="AU44" s="413" t="s">
        <v>134</v>
      </c>
      <c r="AV44" s="413"/>
      <c r="AW44" s="413"/>
      <c r="AX44" s="906"/>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397</v>
      </c>
      <c r="AF51" s="243"/>
      <c r="AG51" s="243"/>
      <c r="AH51" s="244"/>
      <c r="AI51" s="242" t="s">
        <v>395</v>
      </c>
      <c r="AJ51" s="243"/>
      <c r="AK51" s="243"/>
      <c r="AL51" s="244"/>
      <c r="AM51" s="248" t="s">
        <v>424</v>
      </c>
      <c r="AN51" s="248"/>
      <c r="AO51" s="248"/>
      <c r="AP51" s="248"/>
      <c r="AQ51" s="150" t="s">
        <v>235</v>
      </c>
      <c r="AR51" s="151"/>
      <c r="AS51" s="151"/>
      <c r="AT51" s="152"/>
      <c r="AU51" s="920" t="s">
        <v>134</v>
      </c>
      <c r="AV51" s="920"/>
      <c r="AW51" s="920"/>
      <c r="AX51" s="921"/>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397</v>
      </c>
      <c r="AF58" s="243"/>
      <c r="AG58" s="243"/>
      <c r="AH58" s="244"/>
      <c r="AI58" s="242" t="s">
        <v>395</v>
      </c>
      <c r="AJ58" s="243"/>
      <c r="AK58" s="243"/>
      <c r="AL58" s="244"/>
      <c r="AM58" s="248" t="s">
        <v>424</v>
      </c>
      <c r="AN58" s="248"/>
      <c r="AO58" s="248"/>
      <c r="AP58" s="248"/>
      <c r="AQ58" s="150" t="s">
        <v>235</v>
      </c>
      <c r="AR58" s="151"/>
      <c r="AS58" s="151"/>
      <c r="AT58" s="152"/>
      <c r="AU58" s="920" t="s">
        <v>134</v>
      </c>
      <c r="AV58" s="920"/>
      <c r="AW58" s="920"/>
      <c r="AX58" s="921"/>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6"/>
      <c r="AF77" s="887"/>
      <c r="AG77" s="887"/>
      <c r="AH77" s="887"/>
      <c r="AI77" s="886"/>
      <c r="AJ77" s="887"/>
      <c r="AK77" s="887"/>
      <c r="AL77" s="887"/>
      <c r="AM77" s="886"/>
      <c r="AN77" s="887"/>
      <c r="AO77" s="887"/>
      <c r="AP77" s="887"/>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76"/>
    </row>
    <row r="80" spans="1:50" ht="18.75" hidden="1" customHeight="1" x14ac:dyDescent="0.15">
      <c r="A80" s="860"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1"/>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1"/>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1"/>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1"/>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1"/>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1"/>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1"/>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5" t="s">
        <v>134</v>
      </c>
      <c r="AV90" s="535"/>
      <c r="AW90" s="535"/>
      <c r="AX90" s="536"/>
    </row>
    <row r="91" spans="1:60" ht="18.75" hidden="1" customHeight="1" x14ac:dyDescent="0.15">
      <c r="A91" s="861"/>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1"/>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1"/>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1"/>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1"/>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1"/>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1"/>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1"/>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2"/>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1" t="s">
        <v>13</v>
      </c>
      <c r="Z99" s="892"/>
      <c r="AA99" s="893"/>
      <c r="AB99" s="888" t="s">
        <v>14</v>
      </c>
      <c r="AC99" s="889"/>
      <c r="AD99" s="89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0"/>
      <c r="Z100" s="851"/>
      <c r="AA100" s="852"/>
      <c r="AB100" s="483" t="s">
        <v>11</v>
      </c>
      <c r="AC100" s="483"/>
      <c r="AD100" s="483"/>
      <c r="AE100" s="541" t="s">
        <v>397</v>
      </c>
      <c r="AF100" s="542"/>
      <c r="AG100" s="542"/>
      <c r="AH100" s="543"/>
      <c r="AI100" s="541" t="s">
        <v>417</v>
      </c>
      <c r="AJ100" s="542"/>
      <c r="AK100" s="542"/>
      <c r="AL100" s="543"/>
      <c r="AM100" s="541" t="s">
        <v>424</v>
      </c>
      <c r="AN100" s="542"/>
      <c r="AO100" s="542"/>
      <c r="AP100" s="543"/>
      <c r="AQ100" s="318" t="s">
        <v>437</v>
      </c>
      <c r="AR100" s="319"/>
      <c r="AS100" s="319"/>
      <c r="AT100" s="320"/>
      <c r="AU100" s="318" t="s">
        <v>438</v>
      </c>
      <c r="AV100" s="319"/>
      <c r="AW100" s="319"/>
      <c r="AX100" s="321"/>
    </row>
    <row r="101" spans="1:60" ht="23.25" customHeight="1" x14ac:dyDescent="0.15">
      <c r="A101" s="424"/>
      <c r="B101" s="425"/>
      <c r="C101" s="425"/>
      <c r="D101" s="425"/>
      <c r="E101" s="425"/>
      <c r="F101" s="426"/>
      <c r="G101" s="104" t="s">
        <v>574</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575</v>
      </c>
      <c r="AC101" s="463"/>
      <c r="AD101" s="463"/>
      <c r="AE101" s="216">
        <v>443</v>
      </c>
      <c r="AF101" s="217"/>
      <c r="AG101" s="217"/>
      <c r="AH101" s="218"/>
      <c r="AI101" s="216">
        <v>408</v>
      </c>
      <c r="AJ101" s="217"/>
      <c r="AK101" s="217"/>
      <c r="AL101" s="218"/>
      <c r="AM101" s="216">
        <v>376</v>
      </c>
      <c r="AN101" s="217"/>
      <c r="AO101" s="217"/>
      <c r="AP101" s="218"/>
      <c r="AQ101" s="216" t="s">
        <v>570</v>
      </c>
      <c r="AR101" s="217"/>
      <c r="AS101" s="217"/>
      <c r="AT101" s="218"/>
      <c r="AU101" s="217" t="s">
        <v>613</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575</v>
      </c>
      <c r="AC102" s="463"/>
      <c r="AD102" s="463"/>
      <c r="AE102" s="420">
        <v>449</v>
      </c>
      <c r="AF102" s="420"/>
      <c r="AG102" s="420"/>
      <c r="AH102" s="420"/>
      <c r="AI102" s="420">
        <v>443</v>
      </c>
      <c r="AJ102" s="420"/>
      <c r="AK102" s="420"/>
      <c r="AL102" s="420"/>
      <c r="AM102" s="420">
        <v>408</v>
      </c>
      <c r="AN102" s="420"/>
      <c r="AO102" s="420"/>
      <c r="AP102" s="420"/>
      <c r="AQ102" s="271">
        <v>408</v>
      </c>
      <c r="AR102" s="272"/>
      <c r="AS102" s="272"/>
      <c r="AT102" s="317"/>
      <c r="AU102" s="217" t="s">
        <v>621</v>
      </c>
      <c r="AV102" s="217"/>
      <c r="AW102" s="217"/>
      <c r="AX102" s="219"/>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397</v>
      </c>
      <c r="AF103" s="418"/>
      <c r="AG103" s="418"/>
      <c r="AH103" s="419"/>
      <c r="AI103" s="417" t="s">
        <v>395</v>
      </c>
      <c r="AJ103" s="418"/>
      <c r="AK103" s="418"/>
      <c r="AL103" s="419"/>
      <c r="AM103" s="417" t="s">
        <v>424</v>
      </c>
      <c r="AN103" s="418"/>
      <c r="AO103" s="418"/>
      <c r="AP103" s="419"/>
      <c r="AQ103" s="282" t="s">
        <v>437</v>
      </c>
      <c r="AR103" s="283"/>
      <c r="AS103" s="283"/>
      <c r="AT103" s="322"/>
      <c r="AU103" s="282" t="s">
        <v>438</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397</v>
      </c>
      <c r="AF106" s="418"/>
      <c r="AG106" s="418"/>
      <c r="AH106" s="419"/>
      <c r="AI106" s="417" t="s">
        <v>395</v>
      </c>
      <c r="AJ106" s="418"/>
      <c r="AK106" s="418"/>
      <c r="AL106" s="419"/>
      <c r="AM106" s="417" t="s">
        <v>424</v>
      </c>
      <c r="AN106" s="418"/>
      <c r="AO106" s="418"/>
      <c r="AP106" s="419"/>
      <c r="AQ106" s="282" t="s">
        <v>437</v>
      </c>
      <c r="AR106" s="283"/>
      <c r="AS106" s="283"/>
      <c r="AT106" s="322"/>
      <c r="AU106" s="282" t="s">
        <v>438</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397</v>
      </c>
      <c r="AF109" s="418"/>
      <c r="AG109" s="418"/>
      <c r="AH109" s="419"/>
      <c r="AI109" s="417" t="s">
        <v>395</v>
      </c>
      <c r="AJ109" s="418"/>
      <c r="AK109" s="418"/>
      <c r="AL109" s="419"/>
      <c r="AM109" s="417" t="s">
        <v>424</v>
      </c>
      <c r="AN109" s="418"/>
      <c r="AO109" s="418"/>
      <c r="AP109" s="419"/>
      <c r="AQ109" s="282" t="s">
        <v>437</v>
      </c>
      <c r="AR109" s="283"/>
      <c r="AS109" s="283"/>
      <c r="AT109" s="322"/>
      <c r="AU109" s="282" t="s">
        <v>438</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397</v>
      </c>
      <c r="AF112" s="418"/>
      <c r="AG112" s="418"/>
      <c r="AH112" s="419"/>
      <c r="AI112" s="417" t="s">
        <v>395</v>
      </c>
      <c r="AJ112" s="418"/>
      <c r="AK112" s="418"/>
      <c r="AL112" s="419"/>
      <c r="AM112" s="417" t="s">
        <v>424</v>
      </c>
      <c r="AN112" s="418"/>
      <c r="AO112" s="418"/>
      <c r="AP112" s="419"/>
      <c r="AQ112" s="282" t="s">
        <v>437</v>
      </c>
      <c r="AR112" s="283"/>
      <c r="AS112" s="283"/>
      <c r="AT112" s="322"/>
      <c r="AU112" s="282" t="s">
        <v>438</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397</v>
      </c>
      <c r="AF115" s="418"/>
      <c r="AG115" s="418"/>
      <c r="AH115" s="419"/>
      <c r="AI115" s="417" t="s">
        <v>395</v>
      </c>
      <c r="AJ115" s="418"/>
      <c r="AK115" s="418"/>
      <c r="AL115" s="419"/>
      <c r="AM115" s="417" t="s">
        <v>424</v>
      </c>
      <c r="AN115" s="418"/>
      <c r="AO115" s="418"/>
      <c r="AP115" s="419"/>
      <c r="AQ115" s="590" t="s">
        <v>439</v>
      </c>
      <c r="AR115" s="591"/>
      <c r="AS115" s="591"/>
      <c r="AT115" s="591"/>
      <c r="AU115" s="591"/>
      <c r="AV115" s="591"/>
      <c r="AW115" s="591"/>
      <c r="AX115" s="592"/>
    </row>
    <row r="116" spans="1:50" ht="23.25" customHeight="1" x14ac:dyDescent="0.15">
      <c r="A116" s="441"/>
      <c r="B116" s="442"/>
      <c r="C116" s="442"/>
      <c r="D116" s="442"/>
      <c r="E116" s="442"/>
      <c r="F116" s="443"/>
      <c r="G116" s="392" t="s">
        <v>576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570</v>
      </c>
      <c r="AC116" s="465"/>
      <c r="AD116" s="466"/>
      <c r="AE116" s="420" t="s">
        <v>570</v>
      </c>
      <c r="AF116" s="420"/>
      <c r="AG116" s="420"/>
      <c r="AH116" s="420"/>
      <c r="AI116" s="420" t="s">
        <v>570</v>
      </c>
      <c r="AJ116" s="420"/>
      <c r="AK116" s="420"/>
      <c r="AL116" s="420"/>
      <c r="AM116" s="420" t="s">
        <v>570</v>
      </c>
      <c r="AN116" s="420"/>
      <c r="AO116" s="420"/>
      <c r="AP116" s="420"/>
      <c r="AQ116" s="216" t="s">
        <v>570</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570</v>
      </c>
      <c r="AC117" s="475"/>
      <c r="AD117" s="476"/>
      <c r="AE117" s="553" t="s">
        <v>570</v>
      </c>
      <c r="AF117" s="553"/>
      <c r="AG117" s="553"/>
      <c r="AH117" s="553"/>
      <c r="AI117" s="553" t="s">
        <v>570</v>
      </c>
      <c r="AJ117" s="553"/>
      <c r="AK117" s="553"/>
      <c r="AL117" s="553"/>
      <c r="AM117" s="553" t="s">
        <v>570</v>
      </c>
      <c r="AN117" s="553"/>
      <c r="AO117" s="553"/>
      <c r="AP117" s="553"/>
      <c r="AQ117" s="553" t="s">
        <v>570</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397</v>
      </c>
      <c r="AF118" s="418"/>
      <c r="AG118" s="418"/>
      <c r="AH118" s="419"/>
      <c r="AI118" s="417" t="s">
        <v>395</v>
      </c>
      <c r="AJ118" s="418"/>
      <c r="AK118" s="418"/>
      <c r="AL118" s="419"/>
      <c r="AM118" s="417" t="s">
        <v>424</v>
      </c>
      <c r="AN118" s="418"/>
      <c r="AO118" s="418"/>
      <c r="AP118" s="419"/>
      <c r="AQ118" s="590" t="s">
        <v>439</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397</v>
      </c>
      <c r="AF121" s="418"/>
      <c r="AG121" s="418"/>
      <c r="AH121" s="419"/>
      <c r="AI121" s="417" t="s">
        <v>395</v>
      </c>
      <c r="AJ121" s="418"/>
      <c r="AK121" s="418"/>
      <c r="AL121" s="419"/>
      <c r="AM121" s="417" t="s">
        <v>424</v>
      </c>
      <c r="AN121" s="418"/>
      <c r="AO121" s="418"/>
      <c r="AP121" s="419"/>
      <c r="AQ121" s="590" t="s">
        <v>439</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397</v>
      </c>
      <c r="AF124" s="418"/>
      <c r="AG124" s="418"/>
      <c r="AH124" s="419"/>
      <c r="AI124" s="417" t="s">
        <v>395</v>
      </c>
      <c r="AJ124" s="418"/>
      <c r="AK124" s="418"/>
      <c r="AL124" s="419"/>
      <c r="AM124" s="417" t="s">
        <v>424</v>
      </c>
      <c r="AN124" s="418"/>
      <c r="AO124" s="418"/>
      <c r="AP124" s="419"/>
      <c r="AQ124" s="590" t="s">
        <v>439</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6"/>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2"/>
      <c r="Z127" s="923"/>
      <c r="AA127" s="924"/>
      <c r="AB127" s="245" t="s">
        <v>11</v>
      </c>
      <c r="AC127" s="246"/>
      <c r="AD127" s="247"/>
      <c r="AE127" s="417" t="s">
        <v>397</v>
      </c>
      <c r="AF127" s="418"/>
      <c r="AG127" s="418"/>
      <c r="AH127" s="419"/>
      <c r="AI127" s="417" t="s">
        <v>395</v>
      </c>
      <c r="AJ127" s="418"/>
      <c r="AK127" s="418"/>
      <c r="AL127" s="419"/>
      <c r="AM127" s="417" t="s">
        <v>424</v>
      </c>
      <c r="AN127" s="418"/>
      <c r="AO127" s="418"/>
      <c r="AP127" s="419"/>
      <c r="AQ127" s="590" t="s">
        <v>439</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412</v>
      </c>
      <c r="B130" s="184"/>
      <c r="C130" s="183" t="s">
        <v>239</v>
      </c>
      <c r="D130" s="184"/>
      <c r="E130" s="168" t="s">
        <v>268</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t="s">
        <v>570</v>
      </c>
      <c r="AV133" s="199"/>
      <c r="AW133" s="132" t="s">
        <v>181</v>
      </c>
      <c r="AX133" s="194"/>
    </row>
    <row r="134" spans="1:50" ht="39.75" customHeight="1" x14ac:dyDescent="0.15">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570</v>
      </c>
      <c r="AC134" s="204"/>
      <c r="AD134" s="204"/>
      <c r="AE134" s="205" t="s">
        <v>570</v>
      </c>
      <c r="AF134" s="206"/>
      <c r="AG134" s="206"/>
      <c r="AH134" s="206"/>
      <c r="AI134" s="205" t="s">
        <v>570</v>
      </c>
      <c r="AJ134" s="206"/>
      <c r="AK134" s="206"/>
      <c r="AL134" s="206"/>
      <c r="AM134" s="205" t="s">
        <v>570</v>
      </c>
      <c r="AN134" s="206"/>
      <c r="AO134" s="206"/>
      <c r="AP134" s="206"/>
      <c r="AQ134" s="205" t="s">
        <v>570</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t="s">
        <v>570</v>
      </c>
      <c r="AF135" s="206"/>
      <c r="AG135" s="206"/>
      <c r="AH135" s="206"/>
      <c r="AI135" s="205" t="s">
        <v>570</v>
      </c>
      <c r="AJ135" s="206"/>
      <c r="AK135" s="206"/>
      <c r="AL135" s="206"/>
      <c r="AM135" s="205" t="s">
        <v>570</v>
      </c>
      <c r="AN135" s="206"/>
      <c r="AO135" s="206"/>
      <c r="AP135" s="206"/>
      <c r="AQ135" s="205" t="s">
        <v>570</v>
      </c>
      <c r="AR135" s="206"/>
      <c r="AS135" s="206"/>
      <c r="AT135" s="206"/>
      <c r="AU135" s="205" t="s">
        <v>570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27"/>
      <c r="E430" s="173" t="s">
        <v>405</v>
      </c>
      <c r="F430" s="894"/>
      <c r="G430" s="895" t="s">
        <v>255</v>
      </c>
      <c r="H430" s="122"/>
      <c r="I430" s="122"/>
      <c r="J430" s="896" t="s">
        <v>570</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89" t="s">
        <v>570</v>
      </c>
      <c r="AR432" s="199"/>
      <c r="AS432" s="132" t="s">
        <v>236</v>
      </c>
      <c r="AT432" s="133"/>
      <c r="AU432" s="199" t="s">
        <v>570</v>
      </c>
      <c r="AV432" s="199"/>
      <c r="AW432" s="132" t="s">
        <v>181</v>
      </c>
      <c r="AX432" s="194"/>
    </row>
    <row r="433" spans="1:50" ht="23.25" customHeight="1" x14ac:dyDescent="0.15">
      <c r="A433" s="188"/>
      <c r="B433" s="185"/>
      <c r="C433" s="179"/>
      <c r="D433" s="185"/>
      <c r="E433" s="341"/>
      <c r="F433" s="342"/>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39" t="s">
        <v>570</v>
      </c>
      <c r="AF433" s="206"/>
      <c r="AG433" s="206"/>
      <c r="AH433" s="206"/>
      <c r="AI433" s="339" t="s">
        <v>570</v>
      </c>
      <c r="AJ433" s="206"/>
      <c r="AK433" s="206"/>
      <c r="AL433" s="206"/>
      <c r="AM433" s="339" t="s">
        <v>570</v>
      </c>
      <c r="AN433" s="206"/>
      <c r="AO433" s="206"/>
      <c r="AP433" s="340"/>
      <c r="AQ433" s="339" t="s">
        <v>570</v>
      </c>
      <c r="AR433" s="206"/>
      <c r="AS433" s="206"/>
      <c r="AT433" s="340"/>
      <c r="AU433" s="206" t="s">
        <v>570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39" t="s">
        <v>570</v>
      </c>
      <c r="AF434" s="206"/>
      <c r="AG434" s="206"/>
      <c r="AH434" s="340"/>
      <c r="AI434" s="339" t="s">
        <v>570</v>
      </c>
      <c r="AJ434" s="206"/>
      <c r="AK434" s="206"/>
      <c r="AL434" s="206"/>
      <c r="AM434" s="339" t="s">
        <v>570</v>
      </c>
      <c r="AN434" s="206"/>
      <c r="AO434" s="206"/>
      <c r="AP434" s="340"/>
      <c r="AQ434" s="339" t="s">
        <v>570</v>
      </c>
      <c r="AR434" s="206"/>
      <c r="AS434" s="206"/>
      <c r="AT434" s="340"/>
      <c r="AU434" s="206" t="s">
        <v>570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570</v>
      </c>
      <c r="AF435" s="206"/>
      <c r="AG435" s="206"/>
      <c r="AH435" s="340"/>
      <c r="AI435" s="339" t="s">
        <v>570</v>
      </c>
      <c r="AJ435" s="206"/>
      <c r="AK435" s="206"/>
      <c r="AL435" s="206"/>
      <c r="AM435" s="339" t="s">
        <v>570</v>
      </c>
      <c r="AN435" s="206"/>
      <c r="AO435" s="206"/>
      <c r="AP435" s="340"/>
      <c r="AQ435" s="339" t="s">
        <v>570</v>
      </c>
      <c r="AR435" s="206"/>
      <c r="AS435" s="206"/>
      <c r="AT435" s="340"/>
      <c r="AU435" s="206" t="s">
        <v>570</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5" t="s">
        <v>255</v>
      </c>
      <c r="H484" s="122"/>
      <c r="I484" s="122"/>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5" t="s">
        <v>255</v>
      </c>
      <c r="H538" s="122"/>
      <c r="I538" s="122"/>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5" t="s">
        <v>255</v>
      </c>
      <c r="H592" s="122"/>
      <c r="I592" s="122"/>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5" t="s">
        <v>255</v>
      </c>
      <c r="H646" s="122"/>
      <c r="I646" s="122"/>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84.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567</v>
      </c>
      <c r="AE702" s="345"/>
      <c r="AF702" s="345"/>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39.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6" t="s">
        <v>567</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75.7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567</v>
      </c>
      <c r="AE704" s="782"/>
      <c r="AF704" s="782"/>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600</v>
      </c>
      <c r="AE705" s="714"/>
      <c r="AF705" s="714"/>
      <c r="AG705" s="124" t="s">
        <v>601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602</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602</v>
      </c>
      <c r="AE707" s="832"/>
      <c r="AF707" s="832"/>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567</v>
      </c>
      <c r="AE708" s="604"/>
      <c r="AF708" s="604"/>
      <c r="AG708" s="741" t="s">
        <v>603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600</v>
      </c>
      <c r="AE709" s="327"/>
      <c r="AF709" s="327"/>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600</v>
      </c>
      <c r="AE710" s="327"/>
      <c r="AF710" s="327"/>
      <c r="AG710" s="100" t="s">
        <v>609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567</v>
      </c>
      <c r="AE711" s="327"/>
      <c r="AF711" s="327"/>
      <c r="AG711" s="100" t="s">
        <v>605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600</v>
      </c>
      <c r="AE712" s="782"/>
      <c r="AF712" s="782"/>
      <c r="AG712" s="100" t="s">
        <v>413</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1"/>
      <c r="B713" s="643"/>
      <c r="C713" s="977" t="s">
        <v>351</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6" t="s">
        <v>600</v>
      </c>
      <c r="AE713" s="327"/>
      <c r="AF713" s="662"/>
      <c r="AG713" s="100" t="s">
        <v>604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567</v>
      </c>
      <c r="AE714" s="807"/>
      <c r="AF714" s="808"/>
      <c r="AG714" s="735" t="s">
        <v>606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616</v>
      </c>
      <c r="AE715" s="604"/>
      <c r="AF715" s="655"/>
      <c r="AG715" s="741" t="s">
        <v>617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600</v>
      </c>
      <c r="AE716" s="626"/>
      <c r="AF716" s="626"/>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616</v>
      </c>
      <c r="AE717" s="327"/>
      <c r="AF717" s="327"/>
      <c r="AG717" s="100" t="s">
        <v>618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600</v>
      </c>
      <c r="AE718" s="327"/>
      <c r="AF718" s="327"/>
      <c r="AG718" s="126" t="s">
        <v>604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567</v>
      </c>
      <c r="AE719" s="604"/>
      <c r="AF719" s="604"/>
      <c r="AG719" s="124" t="s">
        <v>583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t="s">
        <v>581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t="s">
        <v>580</v>
      </c>
      <c r="D722" s="295"/>
      <c r="E722" s="295"/>
      <c r="F722" s="296"/>
      <c r="G722" s="285"/>
      <c r="H722" s="286"/>
      <c r="I722" s="82" t="str">
        <f t="shared" ref="I722:I725" si="4">IF(OR(G722="　", G722=""), "", "-")</f>
        <v/>
      </c>
      <c r="J722" s="289"/>
      <c r="K722" s="289"/>
      <c r="L722" s="82" t="str">
        <f t="shared" ref="L722:L725" si="5">IF(M722="","","-")</f>
        <v/>
      </c>
      <c r="M722" s="83"/>
      <c r="N722" s="302" t="s">
        <v>582</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1" t="s">
        <v>53</v>
      </c>
      <c r="D726" s="833"/>
      <c r="E726" s="833"/>
      <c r="F726" s="834"/>
      <c r="G726" s="576" t="s">
        <v>619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620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584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137</v>
      </c>
      <c r="B731" s="799"/>
      <c r="C731" s="799"/>
      <c r="D731" s="799"/>
      <c r="E731" s="800"/>
      <c r="F731" s="728"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623</v>
      </c>
      <c r="B733" s="673"/>
      <c r="C733" s="673"/>
      <c r="D733" s="673"/>
      <c r="E733" s="674"/>
      <c r="F733" s="636" t="s">
        <v>624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570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4" t="s">
        <v>408</v>
      </c>
      <c r="B737" s="209"/>
      <c r="C737" s="209"/>
      <c r="D737" s="210"/>
      <c r="E737" s="985" t="s">
        <v>585</v>
      </c>
      <c r="F737" s="985"/>
      <c r="G737" s="985"/>
      <c r="H737" s="985"/>
      <c r="I737" s="985"/>
      <c r="J737" s="985"/>
      <c r="K737" s="985"/>
      <c r="L737" s="985"/>
      <c r="M737" s="985"/>
      <c r="N737" s="364" t="s">
        <v>403</v>
      </c>
      <c r="O737" s="364"/>
      <c r="P737" s="364"/>
      <c r="Q737" s="364"/>
      <c r="R737" s="985" t="s">
        <v>587</v>
      </c>
      <c r="S737" s="985"/>
      <c r="T737" s="985"/>
      <c r="U737" s="985"/>
      <c r="V737" s="985"/>
      <c r="W737" s="985"/>
      <c r="X737" s="985"/>
      <c r="Y737" s="985"/>
      <c r="Z737" s="985"/>
      <c r="AA737" s="364" t="s">
        <v>402</v>
      </c>
      <c r="AB737" s="364"/>
      <c r="AC737" s="364"/>
      <c r="AD737" s="364"/>
      <c r="AE737" s="985" t="s">
        <v>589</v>
      </c>
      <c r="AF737" s="985"/>
      <c r="AG737" s="985"/>
      <c r="AH737" s="985"/>
      <c r="AI737" s="985"/>
      <c r="AJ737" s="985"/>
      <c r="AK737" s="985"/>
      <c r="AL737" s="985"/>
      <c r="AM737" s="985"/>
      <c r="AN737" s="364" t="s">
        <v>401</v>
      </c>
      <c r="AO737" s="364"/>
      <c r="AP737" s="364"/>
      <c r="AQ737" s="364"/>
      <c r="AR737" s="991" t="s">
        <v>591</v>
      </c>
      <c r="AS737" s="992"/>
      <c r="AT737" s="992"/>
      <c r="AU737" s="992"/>
      <c r="AV737" s="992"/>
      <c r="AW737" s="992"/>
      <c r="AX737" s="993"/>
      <c r="AY737" s="88"/>
      <c r="AZ737" s="88"/>
    </row>
    <row r="738" spans="1:52" ht="24.75" customHeight="1" x14ac:dyDescent="0.15">
      <c r="A738" s="984" t="s">
        <v>400</v>
      </c>
      <c r="B738" s="209"/>
      <c r="C738" s="209"/>
      <c r="D738" s="210"/>
      <c r="E738" s="985" t="s">
        <v>586</v>
      </c>
      <c r="F738" s="985"/>
      <c r="G738" s="985"/>
      <c r="H738" s="985"/>
      <c r="I738" s="985"/>
      <c r="J738" s="985"/>
      <c r="K738" s="985"/>
      <c r="L738" s="985"/>
      <c r="M738" s="985"/>
      <c r="N738" s="364" t="s">
        <v>399</v>
      </c>
      <c r="O738" s="364"/>
      <c r="P738" s="364"/>
      <c r="Q738" s="364"/>
      <c r="R738" s="985" t="s">
        <v>588</v>
      </c>
      <c r="S738" s="985"/>
      <c r="T738" s="985"/>
      <c r="U738" s="985"/>
      <c r="V738" s="985"/>
      <c r="W738" s="985"/>
      <c r="X738" s="985"/>
      <c r="Y738" s="985"/>
      <c r="Z738" s="985"/>
      <c r="AA738" s="364" t="s">
        <v>398</v>
      </c>
      <c r="AB738" s="364"/>
      <c r="AC738" s="364"/>
      <c r="AD738" s="364"/>
      <c r="AE738" s="985" t="s">
        <v>590</v>
      </c>
      <c r="AF738" s="985"/>
      <c r="AG738" s="985"/>
      <c r="AH738" s="985"/>
      <c r="AI738" s="985"/>
      <c r="AJ738" s="985"/>
      <c r="AK738" s="985"/>
      <c r="AL738" s="985"/>
      <c r="AM738" s="985"/>
      <c r="AN738" s="364" t="s">
        <v>397</v>
      </c>
      <c r="AO738" s="364"/>
      <c r="AP738" s="364"/>
      <c r="AQ738" s="364"/>
      <c r="AR738" s="991">
        <v>452</v>
      </c>
      <c r="AS738" s="992"/>
      <c r="AT738" s="992"/>
      <c r="AU738" s="992"/>
      <c r="AV738" s="992"/>
      <c r="AW738" s="992"/>
      <c r="AX738" s="993"/>
    </row>
    <row r="739" spans="1:52" ht="24.75" customHeight="1" x14ac:dyDescent="0.15">
      <c r="A739" s="984" t="s">
        <v>396</v>
      </c>
      <c r="B739" s="209"/>
      <c r="C739" s="209"/>
      <c r="D739" s="210"/>
      <c r="E739" s="985" t="s">
        <v>592</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420</v>
      </c>
      <c r="B740" s="967"/>
      <c r="C740" s="967"/>
      <c r="D740" s="968"/>
      <c r="E740" s="969" t="s">
        <v>562</v>
      </c>
      <c r="F740" s="970"/>
      <c r="G740" s="970"/>
      <c r="H740" s="92" t="str">
        <f>IF(E740="", "", "(")</f>
        <v>(</v>
      </c>
      <c r="I740" s="970"/>
      <c r="J740" s="970"/>
      <c r="K740" s="92" t="str">
        <f>IF(OR(I740="　", I740=""), "", "-")</f>
        <v/>
      </c>
      <c r="L740" s="971">
        <v>463</v>
      </c>
      <c r="M740" s="971"/>
      <c r="N740" s="93" t="str">
        <f>IF(O740="", "", "-")</f>
        <v/>
      </c>
      <c r="O740" s="94"/>
      <c r="P740" s="93" t="str">
        <f>IF(E740="", "", ")")</f>
        <v>)</v>
      </c>
      <c r="Q740" s="969"/>
      <c r="R740" s="970"/>
      <c r="S740" s="970"/>
      <c r="T740" s="92" t="str">
        <f>IF(Q740="", "", "(")</f>
        <v/>
      </c>
      <c r="U740" s="970"/>
      <c r="V740" s="970"/>
      <c r="W740" s="92" t="str">
        <f>IF(OR(U740="　", U740=""), "", "-")</f>
        <v/>
      </c>
      <c r="X740" s="971"/>
      <c r="Y740" s="971"/>
      <c r="Z740" s="93" t="str">
        <f>IF(AA740="", "", "-")</f>
        <v/>
      </c>
      <c r="AA740" s="94"/>
      <c r="AB740" s="93" t="str">
        <f>IF(Q740="", "", ")")</f>
        <v/>
      </c>
      <c r="AC740" s="969"/>
      <c r="AD740" s="970"/>
      <c r="AE740" s="970"/>
      <c r="AF740" s="92" t="str">
        <f>IF(AC740="", "", "(")</f>
        <v/>
      </c>
      <c r="AG740" s="970"/>
      <c r="AH740" s="970"/>
      <c r="AI740" s="92" t="str">
        <f>IF(OR(AG740="　", AG740=""), "", "-")</f>
        <v/>
      </c>
      <c r="AJ740" s="971"/>
      <c r="AK740" s="971"/>
      <c r="AL740" s="93" t="str">
        <f>IF(AM740="", "", "-")</f>
        <v/>
      </c>
      <c r="AM740" s="94"/>
      <c r="AN740" s="93" t="str">
        <f>IF(AC740="", "", ")")</f>
        <v/>
      </c>
      <c r="AO740" s="994"/>
      <c r="AP740" s="995"/>
      <c r="AQ740" s="995"/>
      <c r="AR740" s="995"/>
      <c r="AS740" s="995"/>
      <c r="AT740" s="995"/>
      <c r="AU740" s="995"/>
      <c r="AV740" s="995"/>
      <c r="AW740" s="995"/>
      <c r="AX740" s="996"/>
    </row>
    <row r="741" spans="1:52" ht="28.35" customHeight="1" x14ac:dyDescent="0.15">
      <c r="A741" s="613" t="s">
        <v>389</v>
      </c>
      <c r="B741" s="614"/>
      <c r="C741" s="614"/>
      <c r="D741" s="614"/>
      <c r="E741" s="614"/>
      <c r="F741" s="615"/>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391</v>
      </c>
      <c r="B780" s="628"/>
      <c r="C780" s="628"/>
      <c r="D780" s="628"/>
      <c r="E780" s="628"/>
      <c r="F780" s="629"/>
      <c r="G780" s="594" t="s">
        <v>593</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570</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1"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1"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t="s">
        <v>594</v>
      </c>
      <c r="H782" s="670"/>
      <c r="I782" s="670"/>
      <c r="J782" s="670"/>
      <c r="K782" s="671"/>
      <c r="L782" s="663" t="s">
        <v>595</v>
      </c>
      <c r="M782" s="664"/>
      <c r="N782" s="664"/>
      <c r="O782" s="664"/>
      <c r="P782" s="664"/>
      <c r="Q782" s="664"/>
      <c r="R782" s="664"/>
      <c r="S782" s="664"/>
      <c r="T782" s="664"/>
      <c r="U782" s="664"/>
      <c r="V782" s="664"/>
      <c r="W782" s="664"/>
      <c r="X782" s="665"/>
      <c r="Y782" s="387">
        <v>60</v>
      </c>
      <c r="Z782" s="388"/>
      <c r="AA782" s="388"/>
      <c r="AB782" s="804"/>
      <c r="AC782" s="669" t="s">
        <v>570</v>
      </c>
      <c r="AD782" s="670"/>
      <c r="AE782" s="670"/>
      <c r="AF782" s="670"/>
      <c r="AG782" s="671"/>
      <c r="AH782" s="663" t="s">
        <v>570</v>
      </c>
      <c r="AI782" s="664"/>
      <c r="AJ782" s="664"/>
      <c r="AK782" s="664"/>
      <c r="AL782" s="664"/>
      <c r="AM782" s="664"/>
      <c r="AN782" s="664"/>
      <c r="AO782" s="664"/>
      <c r="AP782" s="664"/>
      <c r="AQ782" s="664"/>
      <c r="AR782" s="664"/>
      <c r="AS782" s="664"/>
      <c r="AT782" s="665"/>
      <c r="AU782" s="387" t="s">
        <v>570</v>
      </c>
      <c r="AV782" s="388"/>
      <c r="AW782" s="388"/>
      <c r="AX782" s="389"/>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2" t="s">
        <v>20</v>
      </c>
      <c r="H792" s="823"/>
      <c r="I792" s="823"/>
      <c r="J792" s="823"/>
      <c r="K792" s="823"/>
      <c r="L792" s="824"/>
      <c r="M792" s="825"/>
      <c r="N792" s="825"/>
      <c r="O792" s="825"/>
      <c r="P792" s="825"/>
      <c r="Q792" s="825"/>
      <c r="R792" s="825"/>
      <c r="S792" s="825"/>
      <c r="T792" s="825"/>
      <c r="U792" s="825"/>
      <c r="V792" s="825"/>
      <c r="W792" s="825"/>
      <c r="X792" s="826"/>
      <c r="Y792" s="827">
        <f>SUM(Y782:AB791)</f>
        <v>60</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0</v>
      </c>
      <c r="AV792" s="828"/>
      <c r="AW792" s="828"/>
      <c r="AX792" s="830"/>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1"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1"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1"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1"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1"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1"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hidden="1" customHeight="1" thickBot="1" x14ac:dyDescent="0.2">
      <c r="A832" s="900" t="s">
        <v>148</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t="s">
        <v>596</v>
      </c>
      <c r="D838" s="346"/>
      <c r="E838" s="346"/>
      <c r="F838" s="346"/>
      <c r="G838" s="346"/>
      <c r="H838" s="346"/>
      <c r="I838" s="346"/>
      <c r="J838" s="347" t="s">
        <v>570</v>
      </c>
      <c r="K838" s="348"/>
      <c r="L838" s="348"/>
      <c r="M838" s="348"/>
      <c r="N838" s="348"/>
      <c r="O838" s="348"/>
      <c r="P838" s="349" t="s">
        <v>570</v>
      </c>
      <c r="Q838" s="349"/>
      <c r="R838" s="349"/>
      <c r="S838" s="349"/>
      <c r="T838" s="349"/>
      <c r="U838" s="349"/>
      <c r="V838" s="349"/>
      <c r="W838" s="349"/>
      <c r="X838" s="349"/>
      <c r="Y838" s="350">
        <v>60</v>
      </c>
      <c r="Z838" s="351"/>
      <c r="AA838" s="351"/>
      <c r="AB838" s="352"/>
      <c r="AC838" s="362" t="s">
        <v>80</v>
      </c>
      <c r="AD838" s="370"/>
      <c r="AE838" s="370"/>
      <c r="AF838" s="370"/>
      <c r="AG838" s="370"/>
      <c r="AH838" s="371" t="s">
        <v>570</v>
      </c>
      <c r="AI838" s="372"/>
      <c r="AJ838" s="372"/>
      <c r="AK838" s="372"/>
      <c r="AL838" s="356" t="s">
        <v>570</v>
      </c>
      <c r="AM838" s="357"/>
      <c r="AN838" s="357"/>
      <c r="AO838" s="358"/>
      <c r="AP838" s="359" t="s">
        <v>570</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t="s">
        <v>570</v>
      </c>
      <c r="F1103" s="374"/>
      <c r="G1103" s="374"/>
      <c r="H1103" s="374"/>
      <c r="I1103" s="374"/>
      <c r="J1103" s="347" t="s">
        <v>570</v>
      </c>
      <c r="K1103" s="348"/>
      <c r="L1103" s="348"/>
      <c r="M1103" s="348"/>
      <c r="N1103" s="348"/>
      <c r="O1103" s="348"/>
      <c r="P1103" s="349" t="s">
        <v>570</v>
      </c>
      <c r="Q1103" s="349"/>
      <c r="R1103" s="349"/>
      <c r="S1103" s="349"/>
      <c r="T1103" s="349"/>
      <c r="U1103" s="349"/>
      <c r="V1103" s="349"/>
      <c r="W1103" s="349"/>
      <c r="X1103" s="349"/>
      <c r="Y1103" s="350" t="s">
        <v>570</v>
      </c>
      <c r="Z1103" s="351"/>
      <c r="AA1103" s="351"/>
      <c r="AB1103" s="352"/>
      <c r="AC1103" s="353"/>
      <c r="AD1103" s="353"/>
      <c r="AE1103" s="353"/>
      <c r="AF1103" s="353"/>
      <c r="AG1103" s="353"/>
      <c r="AH1103" s="354" t="s">
        <v>570</v>
      </c>
      <c r="AI1103" s="355"/>
      <c r="AJ1103" s="355"/>
      <c r="AK1103" s="355"/>
      <c r="AL1103" s="356" t="s">
        <v>570</v>
      </c>
      <c r="AM1103" s="357"/>
      <c r="AN1103" s="357"/>
      <c r="AO1103" s="358"/>
      <c r="AP1103" s="359" t="s">
        <v>570</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1">
      <formula>IF(RIGHT(TEXT(P14,"0.#"),1)=".",FALSE,TRUE)</formula>
    </cfRule>
    <cfRule type="expression" dxfId="2794" priority="14012">
      <formula>IF(RIGHT(TEXT(P14,"0.#"),1)=".",TRUE,FALSE)</formula>
    </cfRule>
  </conditionalFormatting>
  <conditionalFormatting sqref="AE32">
    <cfRule type="expression" dxfId="2793" priority="14001">
      <formula>IF(RIGHT(TEXT(AE32,"0.#"),1)=".",FALSE,TRUE)</formula>
    </cfRule>
    <cfRule type="expression" dxfId="2792" priority="14002">
      <formula>IF(RIGHT(TEXT(AE32,"0.#"),1)=".",TRUE,FALSE)</formula>
    </cfRule>
  </conditionalFormatting>
  <conditionalFormatting sqref="P18:AX18">
    <cfRule type="expression" dxfId="2791" priority="13887">
      <formula>IF(RIGHT(TEXT(P18,"0.#"),1)=".",FALSE,TRUE)</formula>
    </cfRule>
    <cfRule type="expression" dxfId="2790" priority="13888">
      <formula>IF(RIGHT(TEXT(P18,"0.#"),1)=".",TRUE,FALSE)</formula>
    </cfRule>
  </conditionalFormatting>
  <conditionalFormatting sqref="Y783">
    <cfRule type="expression" dxfId="2789" priority="13883">
      <formula>IF(RIGHT(TEXT(Y783,"0.#"),1)=".",FALSE,TRUE)</formula>
    </cfRule>
    <cfRule type="expression" dxfId="2788" priority="13884">
      <formula>IF(RIGHT(TEXT(Y783,"0.#"),1)=".",TRUE,FALSE)</formula>
    </cfRule>
  </conditionalFormatting>
  <conditionalFormatting sqref="Y792">
    <cfRule type="expression" dxfId="2787" priority="13879">
      <formula>IF(RIGHT(TEXT(Y792,"0.#"),1)=".",FALSE,TRUE)</formula>
    </cfRule>
    <cfRule type="expression" dxfId="2786" priority="13880">
      <formula>IF(RIGHT(TEXT(Y792,"0.#"),1)=".",TRUE,FALSE)</formula>
    </cfRule>
  </conditionalFormatting>
  <conditionalFormatting sqref="Y823:Y830 Y821 Y810:Y817 Y808 Y797:Y804 Y795">
    <cfRule type="expression" dxfId="2785" priority="13661">
      <formula>IF(RIGHT(TEXT(Y795,"0.#"),1)=".",FALSE,TRUE)</formula>
    </cfRule>
    <cfRule type="expression" dxfId="2784" priority="13662">
      <formula>IF(RIGHT(TEXT(Y795,"0.#"),1)=".",TRUE,FALSE)</formula>
    </cfRule>
  </conditionalFormatting>
  <conditionalFormatting sqref="P16:AQ17 P15:AX15 P13:AX13">
    <cfRule type="expression" dxfId="2783" priority="13709">
      <formula>IF(RIGHT(TEXT(P13,"0.#"),1)=".",FALSE,TRUE)</formula>
    </cfRule>
    <cfRule type="expression" dxfId="2782" priority="13710">
      <formula>IF(RIGHT(TEXT(P13,"0.#"),1)=".",TRUE,FALSE)</formula>
    </cfRule>
  </conditionalFormatting>
  <conditionalFormatting sqref="P19:AJ19">
    <cfRule type="expression" dxfId="2781" priority="13707">
      <formula>IF(RIGHT(TEXT(P19,"0.#"),1)=".",FALSE,TRUE)</formula>
    </cfRule>
    <cfRule type="expression" dxfId="2780" priority="13708">
      <formula>IF(RIGHT(TEXT(P19,"0.#"),1)=".",TRUE,FALSE)</formula>
    </cfRule>
  </conditionalFormatting>
  <conditionalFormatting sqref="AE101 AQ101">
    <cfRule type="expression" dxfId="2779" priority="13699">
      <formula>IF(RIGHT(TEXT(AE101,"0.#"),1)=".",FALSE,TRUE)</formula>
    </cfRule>
    <cfRule type="expression" dxfId="2778" priority="13700">
      <formula>IF(RIGHT(TEXT(AE101,"0.#"),1)=".",TRUE,FALSE)</formula>
    </cfRule>
  </conditionalFormatting>
  <conditionalFormatting sqref="Y784:Y791 Y782">
    <cfRule type="expression" dxfId="2777" priority="13685">
      <formula>IF(RIGHT(TEXT(Y782,"0.#"),1)=".",FALSE,TRUE)</formula>
    </cfRule>
    <cfRule type="expression" dxfId="2776" priority="13686">
      <formula>IF(RIGHT(TEXT(Y782,"0.#"),1)=".",TRUE,FALSE)</formula>
    </cfRule>
  </conditionalFormatting>
  <conditionalFormatting sqref="AU783">
    <cfRule type="expression" dxfId="2775" priority="13683">
      <formula>IF(RIGHT(TEXT(AU783,"0.#"),1)=".",FALSE,TRUE)</formula>
    </cfRule>
    <cfRule type="expression" dxfId="2774" priority="13684">
      <formula>IF(RIGHT(TEXT(AU783,"0.#"),1)=".",TRUE,FALSE)</formula>
    </cfRule>
  </conditionalFormatting>
  <conditionalFormatting sqref="AU792">
    <cfRule type="expression" dxfId="2773" priority="13681">
      <formula>IF(RIGHT(TEXT(AU792,"0.#"),1)=".",FALSE,TRUE)</formula>
    </cfRule>
    <cfRule type="expression" dxfId="2772" priority="13682">
      <formula>IF(RIGHT(TEXT(AU792,"0.#"),1)=".",TRUE,FALSE)</formula>
    </cfRule>
  </conditionalFormatting>
  <conditionalFormatting sqref="AU784:AU791 AU782">
    <cfRule type="expression" dxfId="2771" priority="13679">
      <formula>IF(RIGHT(TEXT(AU782,"0.#"),1)=".",FALSE,TRUE)</formula>
    </cfRule>
    <cfRule type="expression" dxfId="2770" priority="13680">
      <formula>IF(RIGHT(TEXT(AU782,"0.#"),1)=".",TRUE,FALSE)</formula>
    </cfRule>
  </conditionalFormatting>
  <conditionalFormatting sqref="Y822 Y809 Y796">
    <cfRule type="expression" dxfId="2769" priority="13665">
      <formula>IF(RIGHT(TEXT(Y796,"0.#"),1)=".",FALSE,TRUE)</formula>
    </cfRule>
    <cfRule type="expression" dxfId="2768" priority="13666">
      <formula>IF(RIGHT(TEXT(Y796,"0.#"),1)=".",TRUE,FALSE)</formula>
    </cfRule>
  </conditionalFormatting>
  <conditionalFormatting sqref="Y831 Y818 Y805">
    <cfRule type="expression" dxfId="2767" priority="13663">
      <formula>IF(RIGHT(TEXT(Y805,"0.#"),1)=".",FALSE,TRUE)</formula>
    </cfRule>
    <cfRule type="expression" dxfId="2766" priority="13664">
      <formula>IF(RIGHT(TEXT(Y805,"0.#"),1)=".",TRUE,FALSE)</formula>
    </cfRule>
  </conditionalFormatting>
  <conditionalFormatting sqref="AU822 AU809 AU796">
    <cfRule type="expression" dxfId="2765" priority="13659">
      <formula>IF(RIGHT(TEXT(AU796,"0.#"),1)=".",FALSE,TRUE)</formula>
    </cfRule>
    <cfRule type="expression" dxfId="2764" priority="13660">
      <formula>IF(RIGHT(TEXT(AU796,"0.#"),1)=".",TRUE,FALSE)</formula>
    </cfRule>
  </conditionalFormatting>
  <conditionalFormatting sqref="AU831 AU818 AU805">
    <cfRule type="expression" dxfId="2763" priority="13657">
      <formula>IF(RIGHT(TEXT(AU805,"0.#"),1)=".",FALSE,TRUE)</formula>
    </cfRule>
    <cfRule type="expression" dxfId="2762" priority="13658">
      <formula>IF(RIGHT(TEXT(AU805,"0.#"),1)=".",TRUE,FALSE)</formula>
    </cfRule>
  </conditionalFormatting>
  <conditionalFormatting sqref="AU823:AU830 AU821 AU810:AU817 AU808 AU797:AU804 AU795">
    <cfRule type="expression" dxfId="2761" priority="13655">
      <formula>IF(RIGHT(TEXT(AU795,"0.#"),1)=".",FALSE,TRUE)</formula>
    </cfRule>
    <cfRule type="expression" dxfId="2760" priority="13656">
      <formula>IF(RIGHT(TEXT(AU795,"0.#"),1)=".",TRUE,FALSE)</formula>
    </cfRule>
  </conditionalFormatting>
  <conditionalFormatting sqref="AM87">
    <cfRule type="expression" dxfId="2759" priority="13309">
      <formula>IF(RIGHT(TEXT(AM87,"0.#"),1)=".",FALSE,TRUE)</formula>
    </cfRule>
    <cfRule type="expression" dxfId="2758" priority="13310">
      <formula>IF(RIGHT(TEXT(AM87,"0.#"),1)=".",TRUE,FALSE)</formula>
    </cfRule>
  </conditionalFormatting>
  <conditionalFormatting sqref="AE55">
    <cfRule type="expression" dxfId="2757" priority="13377">
      <formula>IF(RIGHT(TEXT(AE55,"0.#"),1)=".",FALSE,TRUE)</formula>
    </cfRule>
    <cfRule type="expression" dxfId="2756" priority="13378">
      <formula>IF(RIGHT(TEXT(AE55,"0.#"),1)=".",TRUE,FALSE)</formula>
    </cfRule>
  </conditionalFormatting>
  <conditionalFormatting sqref="AI55">
    <cfRule type="expression" dxfId="2755" priority="13375">
      <formula>IF(RIGHT(TEXT(AI55,"0.#"),1)=".",FALSE,TRUE)</formula>
    </cfRule>
    <cfRule type="expression" dxfId="2754" priority="13376">
      <formula>IF(RIGHT(TEXT(AI55,"0.#"),1)=".",TRUE,FALSE)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0:AO867">
    <cfRule type="expression" dxfId="2501" priority="6633">
      <formula>IF(AND(AL840&gt;=0, RIGHT(TEXT(AL840,"0.#"),1)&lt;&gt;"."),TRUE,FALSE)</formula>
    </cfRule>
    <cfRule type="expression" dxfId="2500" priority="6634">
      <formula>IF(AND(AL840&gt;=0, RIGHT(TEXT(AL840,"0.#"),1)="."),TRUE,FALSE)</formula>
    </cfRule>
    <cfRule type="expression" dxfId="2499" priority="6635">
      <formula>IF(AND(AL840&lt;0, RIGHT(TEXT(AL840,"0.#"),1)&lt;&gt;"."),TRUE,FALSE)</formula>
    </cfRule>
    <cfRule type="expression" dxfId="2498" priority="6636">
      <formula>IF(AND(AL840&lt;0, RIGHT(TEXT(AL840,"0.#"),1)="."),TRUE,FALSE)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0:Y867">
    <cfRule type="expression" dxfId="2427" priority="2961">
      <formula>IF(RIGHT(TEXT(Y840,"0.#"),1)=".",FALSE,TRUE)</formula>
    </cfRule>
    <cfRule type="expression" dxfId="2426" priority="2962">
      <formula>IF(RIGHT(TEXT(Y840,"0.#"),1)=".",TRUE,FALSE)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3:AO1132">
    <cfRule type="expression" dxfId="2397" priority="2867">
      <formula>IF(AND(AL1103&gt;=0, RIGHT(TEXT(AL1103,"0.#"),1)&lt;&gt;"."),TRUE,FALSE)</formula>
    </cfRule>
    <cfRule type="expression" dxfId="2396" priority="2868">
      <formula>IF(AND(AL1103&gt;=0, RIGHT(TEXT(AL1103,"0.#"),1)="."),TRUE,FALSE)</formula>
    </cfRule>
    <cfRule type="expression" dxfId="2395" priority="2869">
      <formula>IF(AND(AL1103&lt;0, RIGHT(TEXT(AL1103,"0.#"),1)&lt;&gt;"."),TRUE,FALSE)</formula>
    </cfRule>
    <cfRule type="expression" dxfId="2394" priority="2870">
      <formula>IF(AND(AL1103&lt;0, RIGHT(TEXT(AL1103,"0.#"),1)="."),TRUE,FALSE)</formula>
    </cfRule>
  </conditionalFormatting>
  <conditionalFormatting sqref="Y1103:Y1132">
    <cfRule type="expression" dxfId="2393" priority="2865">
      <formula>IF(RIGHT(TEXT(Y1103,"0.#"),1)=".",FALSE,TRUE)</formula>
    </cfRule>
    <cfRule type="expression" dxfId="2392" priority="2866">
      <formula>IF(RIGHT(TEXT(Y1103,"0.#"),1)=".",TRUE,FALSE)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8:AO839">
    <cfRule type="expression" dxfId="2383" priority="2819">
      <formula>IF(AND(AL838&gt;=0, RIGHT(TEXT(AL838,"0.#"),1)&lt;&gt;"."),TRUE,FALSE)</formula>
    </cfRule>
    <cfRule type="expression" dxfId="2382" priority="2820">
      <formula>IF(AND(AL838&gt;=0, RIGHT(TEXT(AL838,"0.#"),1)="."),TRUE,FALSE)</formula>
    </cfRule>
    <cfRule type="expression" dxfId="2381" priority="2821">
      <formula>IF(AND(AL838&lt;0, RIGHT(TEXT(AL838,"0.#"),1)&lt;&gt;"."),TRUE,FALSE)</formula>
    </cfRule>
    <cfRule type="expression" dxfId="2380" priority="2822">
      <formula>IF(AND(AL838&lt;0, RIGHT(TEXT(AL838,"0.#"),1)="."),TRUE,FALSE)</formula>
    </cfRule>
  </conditionalFormatting>
  <conditionalFormatting sqref="Y838:Y839">
    <cfRule type="expression" dxfId="2379" priority="2817">
      <formula>IF(RIGHT(TEXT(Y838,"0.#"),1)=".",FALSE,TRUE)</formula>
    </cfRule>
    <cfRule type="expression" dxfId="2378" priority="2818">
      <formula>IF(RIGHT(TEXT(Y838,"0.#"),1)=".",TRUE,FALSE)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3:Y900">
    <cfRule type="expression" dxfId="2061" priority="2077">
      <formula>IF(RIGHT(TEXT(Y873,"0.#"),1)=".",FALSE,TRUE)</formula>
    </cfRule>
    <cfRule type="expression" dxfId="2060" priority="2078">
      <formula>IF(RIGHT(TEXT(Y873,"0.#"),1)=".",TRUE,FALSE)</formula>
    </cfRule>
  </conditionalFormatting>
  <conditionalFormatting sqref="Y871:Y872">
    <cfRule type="expression" dxfId="2059" priority="2071">
      <formula>IF(RIGHT(TEXT(Y871,"0.#"),1)=".",FALSE,TRUE)</formula>
    </cfRule>
    <cfRule type="expression" dxfId="2058" priority="2072">
      <formula>IF(RIGHT(TEXT(Y871,"0.#"),1)=".",TRUE,FALSE)</formula>
    </cfRule>
  </conditionalFormatting>
  <conditionalFormatting sqref="Y906:Y933">
    <cfRule type="expression" dxfId="2057" priority="2065">
      <formula>IF(RIGHT(TEXT(Y906,"0.#"),1)=".",FALSE,TRUE)</formula>
    </cfRule>
    <cfRule type="expression" dxfId="2056" priority="2066">
      <formula>IF(RIGHT(TEXT(Y906,"0.#"),1)=".",TRUE,FALSE)</formula>
    </cfRule>
  </conditionalFormatting>
  <conditionalFormatting sqref="Y904:Y905">
    <cfRule type="expression" dxfId="2055" priority="2059">
      <formula>IF(RIGHT(TEXT(Y904,"0.#"),1)=".",FALSE,TRUE)</formula>
    </cfRule>
    <cfRule type="expression" dxfId="2054" priority="2060">
      <formula>IF(RIGHT(TEXT(Y904,"0.#"),1)=".",TRUE,FALSE)</formula>
    </cfRule>
  </conditionalFormatting>
  <conditionalFormatting sqref="Y939:Y966">
    <cfRule type="expression" dxfId="2053" priority="2053">
      <formula>IF(RIGHT(TEXT(Y939,"0.#"),1)=".",FALSE,TRUE)</formula>
    </cfRule>
    <cfRule type="expression" dxfId="2052" priority="2054">
      <formula>IF(RIGHT(TEXT(Y939,"0.#"),1)=".",TRUE,FALSE)</formula>
    </cfRule>
  </conditionalFormatting>
  <conditionalFormatting sqref="Y937:Y938">
    <cfRule type="expression" dxfId="2051" priority="2047">
      <formula>IF(RIGHT(TEXT(Y937,"0.#"),1)=".",FALSE,TRUE)</formula>
    </cfRule>
    <cfRule type="expression" dxfId="2050" priority="2048">
      <formula>IF(RIGHT(TEXT(Y937,"0.#"),1)=".",TRUE,FALSE)</formula>
    </cfRule>
  </conditionalFormatting>
  <conditionalFormatting sqref="Y972:Y999">
    <cfRule type="expression" dxfId="2049" priority="2041">
      <formula>IF(RIGHT(TEXT(Y972,"0.#"),1)=".",FALSE,TRUE)</formula>
    </cfRule>
    <cfRule type="expression" dxfId="2048" priority="2042">
      <formula>IF(RIGHT(TEXT(Y972,"0.#"),1)=".",TRUE,FALSE)</formula>
    </cfRule>
  </conditionalFormatting>
  <conditionalFormatting sqref="Y970:Y971">
    <cfRule type="expression" dxfId="2047" priority="2035">
      <formula>IF(RIGHT(TEXT(Y970,"0.#"),1)=".",FALSE,TRUE)</formula>
    </cfRule>
    <cfRule type="expression" dxfId="2046" priority="2036">
      <formula>IF(RIGHT(TEXT(Y970,"0.#"),1)=".",TRUE,FALSE)</formula>
    </cfRule>
  </conditionalFormatting>
  <conditionalFormatting sqref="Y1005:Y1032">
    <cfRule type="expression" dxfId="2045" priority="2029">
      <formula>IF(RIGHT(TEXT(Y1005,"0.#"),1)=".",FALSE,TRUE)</formula>
    </cfRule>
    <cfRule type="expression" dxfId="2044" priority="2030">
      <formula>IF(RIGHT(TEXT(Y1005,"0.#"),1)=".",TRUE,FALSE)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3:AO900">
    <cfRule type="expression" dxfId="1963" priority="2079">
      <formula>IF(AND(AL873&gt;=0, RIGHT(TEXT(AL873,"0.#"),1)&lt;&gt;"."),TRUE,FALSE)</formula>
    </cfRule>
    <cfRule type="expression" dxfId="1962" priority="2080">
      <formula>IF(AND(AL873&gt;=0, RIGHT(TEXT(AL873,"0.#"),1)="."),TRUE,FALSE)</formula>
    </cfRule>
    <cfRule type="expression" dxfId="1961" priority="2081">
      <formula>IF(AND(AL873&lt;0, RIGHT(TEXT(AL873,"0.#"),1)&lt;&gt;"."),TRUE,FALSE)</formula>
    </cfRule>
    <cfRule type="expression" dxfId="1960" priority="2082">
      <formula>IF(AND(AL873&lt;0, RIGHT(TEXT(AL873,"0.#"),1)="."),TRUE,FALSE)</formula>
    </cfRule>
  </conditionalFormatting>
  <conditionalFormatting sqref="AL871:AO872">
    <cfRule type="expression" dxfId="1959" priority="2073">
      <formula>IF(AND(AL871&gt;=0, RIGHT(TEXT(AL871,"0.#"),1)&lt;&gt;"."),TRUE,FALSE)</formula>
    </cfRule>
    <cfRule type="expression" dxfId="1958" priority="2074">
      <formula>IF(AND(AL871&gt;=0, RIGHT(TEXT(AL871,"0.#"),1)="."),TRUE,FALSE)</formula>
    </cfRule>
    <cfRule type="expression" dxfId="1957" priority="2075">
      <formula>IF(AND(AL871&lt;0, RIGHT(TEXT(AL871,"0.#"),1)&lt;&gt;"."),TRUE,FALSE)</formula>
    </cfRule>
    <cfRule type="expression" dxfId="1956" priority="2076">
      <formula>IF(AND(AL871&lt;0, RIGHT(TEXT(AL871,"0.#"),1)="."),TRUE,FALSE)</formula>
    </cfRule>
  </conditionalFormatting>
  <conditionalFormatting sqref="AL906:AO933">
    <cfRule type="expression" dxfId="1955" priority="2067">
      <formula>IF(AND(AL906&gt;=0, RIGHT(TEXT(AL906,"0.#"),1)&lt;&gt;"."),TRUE,FALSE)</formula>
    </cfRule>
    <cfRule type="expression" dxfId="1954" priority="2068">
      <formula>IF(AND(AL906&gt;=0, RIGHT(TEXT(AL906,"0.#"),1)="."),TRUE,FALSE)</formula>
    </cfRule>
    <cfRule type="expression" dxfId="1953" priority="2069">
      <formula>IF(AND(AL906&lt;0, RIGHT(TEXT(AL906,"0.#"),1)&lt;&gt;"."),TRUE,FALSE)</formula>
    </cfRule>
    <cfRule type="expression" dxfId="1952" priority="2070">
      <formula>IF(AND(AL906&lt;0, RIGHT(TEXT(AL906,"0.#"),1)="."),TRUE,FALSE)</formula>
    </cfRule>
  </conditionalFormatting>
  <conditionalFormatting sqref="AL904:AO905">
    <cfRule type="expression" dxfId="1951" priority="2061">
      <formula>IF(AND(AL904&gt;=0, RIGHT(TEXT(AL904,"0.#"),1)&lt;&gt;"."),TRUE,FALSE)</formula>
    </cfRule>
    <cfRule type="expression" dxfId="1950" priority="2062">
      <formula>IF(AND(AL904&gt;=0, RIGHT(TEXT(AL904,"0.#"),1)="."),TRUE,FALSE)</formula>
    </cfRule>
    <cfRule type="expression" dxfId="1949" priority="2063">
      <formula>IF(AND(AL904&lt;0, RIGHT(TEXT(AL904,"0.#"),1)&lt;&gt;"."),TRUE,FALSE)</formula>
    </cfRule>
    <cfRule type="expression" dxfId="1948" priority="2064">
      <formula>IF(AND(AL904&lt;0, RIGHT(TEXT(AL904,"0.#"),1)="."),TRUE,FALSE)</formula>
    </cfRule>
  </conditionalFormatting>
  <conditionalFormatting sqref="AL939:AO966">
    <cfRule type="expression" dxfId="1947" priority="2055">
      <formula>IF(AND(AL939&gt;=0, RIGHT(TEXT(AL939,"0.#"),1)&lt;&gt;"."),TRUE,FALSE)</formula>
    </cfRule>
    <cfRule type="expression" dxfId="1946" priority="2056">
      <formula>IF(AND(AL939&gt;=0, RIGHT(TEXT(AL939,"0.#"),1)="."),TRUE,FALSE)</formula>
    </cfRule>
    <cfRule type="expression" dxfId="1945" priority="2057">
      <formula>IF(AND(AL939&lt;0, RIGHT(TEXT(AL939,"0.#"),1)&lt;&gt;"."),TRUE,FALSE)</formula>
    </cfRule>
    <cfRule type="expression" dxfId="1944" priority="2058">
      <formula>IF(AND(AL939&lt;0, RIGHT(TEXT(AL939,"0.#"),1)="."),TRUE,FALSE)</formula>
    </cfRule>
  </conditionalFormatting>
  <conditionalFormatting sqref="AL937:AO938">
    <cfRule type="expression" dxfId="1943" priority="2049">
      <formula>IF(AND(AL937&gt;=0, RIGHT(TEXT(AL937,"0.#"),1)&lt;&gt;"."),TRUE,FALSE)</formula>
    </cfRule>
    <cfRule type="expression" dxfId="1942" priority="2050">
      <formula>IF(AND(AL937&gt;=0, RIGHT(TEXT(AL937,"0.#"),1)="."),TRUE,FALSE)</formula>
    </cfRule>
    <cfRule type="expression" dxfId="1941" priority="2051">
      <formula>IF(AND(AL937&lt;0, RIGHT(TEXT(AL937,"0.#"),1)&lt;&gt;"."),TRUE,FALSE)</formula>
    </cfRule>
    <cfRule type="expression" dxfId="1940" priority="2052">
      <formula>IF(AND(AL937&lt;0, RIGHT(TEXT(AL937,"0.#"),1)="."),TRUE,FALSE)</formula>
    </cfRule>
  </conditionalFormatting>
  <conditionalFormatting sqref="AL972:AO999">
    <cfRule type="expression" dxfId="1939" priority="2043">
      <formula>IF(AND(AL972&gt;=0, RIGHT(TEXT(AL972,"0.#"),1)&lt;&gt;"."),TRUE,FALSE)</formula>
    </cfRule>
    <cfRule type="expression" dxfId="1938" priority="2044">
      <formula>IF(AND(AL972&gt;=0, RIGHT(TEXT(AL972,"0.#"),1)="."),TRUE,FALSE)</formula>
    </cfRule>
    <cfRule type="expression" dxfId="1937" priority="2045">
      <formula>IF(AND(AL972&lt;0, RIGHT(TEXT(AL972,"0.#"),1)&lt;&gt;"."),TRUE,FALSE)</formula>
    </cfRule>
    <cfRule type="expression" dxfId="1936" priority="2046">
      <formula>IF(AND(AL972&lt;0, RIGHT(TEXT(AL972,"0.#"),1)="."),TRUE,FALSE)</formula>
    </cfRule>
  </conditionalFormatting>
  <conditionalFormatting sqref="AL970:AO971">
    <cfRule type="expression" dxfId="1935" priority="2037">
      <formula>IF(AND(AL970&gt;=0, RIGHT(TEXT(AL970,"0.#"),1)&lt;&gt;"."),TRUE,FALSE)</formula>
    </cfRule>
    <cfRule type="expression" dxfId="1934" priority="2038">
      <formula>IF(AND(AL970&gt;=0, RIGHT(TEXT(AL970,"0.#"),1)="."),TRUE,FALSE)</formula>
    </cfRule>
    <cfRule type="expression" dxfId="1933" priority="2039">
      <formula>IF(AND(AL970&lt;0, RIGHT(TEXT(AL970,"0.#"),1)&lt;&gt;"."),TRUE,FALSE)</formula>
    </cfRule>
    <cfRule type="expression" dxfId="1932" priority="2040">
      <formula>IF(AND(AL970&lt;0, RIGHT(TEXT(AL970,"0.#"),1)="."),TRUE,FALSE)</formula>
    </cfRule>
  </conditionalFormatting>
  <conditionalFormatting sqref="AL1005:AO1032">
    <cfRule type="expression" dxfId="1931" priority="2031">
      <formula>IF(AND(AL1005&gt;=0, RIGHT(TEXT(AL1005,"0.#"),1)&lt;&gt;"."),TRUE,FALSE)</formula>
    </cfRule>
    <cfRule type="expression" dxfId="1930" priority="2032">
      <formula>IF(AND(AL1005&gt;=0, RIGHT(TEXT(AL1005,"0.#"),1)="."),TRUE,FALSE)</formula>
    </cfRule>
    <cfRule type="expression" dxfId="1929" priority="2033">
      <formula>IF(AND(AL1005&lt;0, RIGHT(TEXT(AL1005,"0.#"),1)&lt;&gt;"."),TRUE,FALSE)</formula>
    </cfRule>
    <cfRule type="expression" dxfId="1928" priority="2034">
      <formula>IF(AND(AL1005&lt;0, RIGHT(TEXT(AL1005,"0.#"),1)="."),TRUE,FALSE)</formula>
    </cfRule>
  </conditionalFormatting>
  <conditionalFormatting sqref="AL1003:AO1004">
    <cfRule type="expression" dxfId="1927" priority="2025">
      <formula>IF(AND(AL1003&gt;=0, RIGHT(TEXT(AL1003,"0.#"),1)&lt;&gt;"."),TRUE,FALSE)</formula>
    </cfRule>
    <cfRule type="expression" dxfId="1926" priority="2026">
      <formula>IF(AND(AL1003&gt;=0, RIGHT(TEXT(AL1003,"0.#"),1)="."),TRUE,FALSE)</formula>
    </cfRule>
    <cfRule type="expression" dxfId="1925" priority="2027">
      <formula>IF(AND(AL1003&lt;0, RIGHT(TEXT(AL1003,"0.#"),1)&lt;&gt;"."),TRUE,FALSE)</formula>
    </cfRule>
    <cfRule type="expression" dxfId="1924" priority="2028">
      <formula>IF(AND(AL1003&lt;0, RIGHT(TEXT(AL1003,"0.#"),1)="."),TRUE,FALSE)</formula>
    </cfRule>
  </conditionalFormatting>
  <conditionalFormatting sqref="Y1003:Y1004">
    <cfRule type="expression" dxfId="1923" priority="2023">
      <formula>IF(RIGHT(TEXT(Y1003,"0.#"),1)=".",FALSE,TRUE)</formula>
    </cfRule>
    <cfRule type="expression" dxfId="1922" priority="2024">
      <formula>IF(RIGHT(TEXT(Y1003,"0.#"),1)=".",TRUE,FALSE)</formula>
    </cfRule>
  </conditionalFormatting>
  <conditionalFormatting sqref="AL1038:AO1065">
    <cfRule type="expression" dxfId="1921" priority="2019">
      <formula>IF(AND(AL1038&gt;=0, RIGHT(TEXT(AL1038,"0.#"),1)&lt;&gt;"."),TRUE,FALSE)</formula>
    </cfRule>
    <cfRule type="expression" dxfId="1920" priority="2020">
      <formula>IF(AND(AL1038&gt;=0, RIGHT(TEXT(AL1038,"0.#"),1)="."),TRUE,FALSE)</formula>
    </cfRule>
    <cfRule type="expression" dxfId="1919" priority="2021">
      <formula>IF(AND(AL1038&lt;0, RIGHT(TEXT(AL1038,"0.#"),1)&lt;&gt;"."),TRUE,FALSE)</formula>
    </cfRule>
    <cfRule type="expression" dxfId="1918" priority="2022">
      <formula>IF(AND(AL1038&lt;0, RIGHT(TEXT(AL1038,"0.#"),1)="."),TRUE,FALSE)</formula>
    </cfRule>
  </conditionalFormatting>
  <conditionalFormatting sqref="Y1038:Y1065">
    <cfRule type="expression" dxfId="1917" priority="2017">
      <formula>IF(RIGHT(TEXT(Y1038,"0.#"),1)=".",FALSE,TRUE)</formula>
    </cfRule>
    <cfRule type="expression" dxfId="1916" priority="2018">
      <formula>IF(RIGHT(TEXT(Y1038,"0.#"),1)=".",TRUE,FALSE)</formula>
    </cfRule>
  </conditionalFormatting>
  <conditionalFormatting sqref="AL1036:AO1037">
    <cfRule type="expression" dxfId="1915" priority="2013">
      <formula>IF(AND(AL1036&gt;=0, RIGHT(TEXT(AL1036,"0.#"),1)&lt;&gt;"."),TRUE,FALSE)</formula>
    </cfRule>
    <cfRule type="expression" dxfId="1914" priority="2014">
      <formula>IF(AND(AL1036&gt;=0, RIGHT(TEXT(AL1036,"0.#"),1)="."),TRUE,FALSE)</formula>
    </cfRule>
    <cfRule type="expression" dxfId="1913" priority="2015">
      <formula>IF(AND(AL1036&lt;0, RIGHT(TEXT(AL1036,"0.#"),1)&lt;&gt;"."),TRUE,FALSE)</formula>
    </cfRule>
    <cfRule type="expression" dxfId="1912" priority="2016">
      <formula>IF(AND(AL1036&lt;0, RIGHT(TEXT(AL1036,"0.#"),1)="."),TRUE,FALSE)</formula>
    </cfRule>
  </conditionalFormatting>
  <conditionalFormatting sqref="Y1036:Y1037">
    <cfRule type="expression" dxfId="1911" priority="2011">
      <formula>IF(RIGHT(TEXT(Y1036,"0.#"),1)=".",FALSE,TRUE)</formula>
    </cfRule>
    <cfRule type="expression" dxfId="1910" priority="2012">
      <formula>IF(RIGHT(TEXT(Y1036,"0.#"),1)=".",TRUE,FALSE)</formula>
    </cfRule>
  </conditionalFormatting>
  <conditionalFormatting sqref="AL1071:AO1098">
    <cfRule type="expression" dxfId="1909" priority="2007">
      <formula>IF(AND(AL1071&gt;=0, RIGHT(TEXT(AL1071,"0.#"),1)&lt;&gt;"."),TRUE,FALSE)</formula>
    </cfRule>
    <cfRule type="expression" dxfId="1908" priority="2008">
      <formula>IF(AND(AL1071&gt;=0, RIGHT(TEXT(AL1071,"0.#"),1)="."),TRUE,FALSE)</formula>
    </cfRule>
    <cfRule type="expression" dxfId="1907" priority="2009">
      <formula>IF(AND(AL1071&lt;0, RIGHT(TEXT(AL1071,"0.#"),1)&lt;&gt;"."),TRUE,FALSE)</formula>
    </cfRule>
    <cfRule type="expression" dxfId="1906" priority="2010">
      <formula>IF(AND(AL1071&lt;0, RIGHT(TEXT(AL1071,"0.#"),1)="."),TRUE,FALSE)</formula>
    </cfRule>
  </conditionalFormatting>
  <conditionalFormatting sqref="Y1071:Y1098">
    <cfRule type="expression" dxfId="1905" priority="2005">
      <formula>IF(RIGHT(TEXT(Y1071,"0.#"),1)=".",FALSE,TRUE)</formula>
    </cfRule>
    <cfRule type="expression" dxfId="1904" priority="2006">
      <formula>IF(RIGHT(TEXT(Y1071,"0.#"),1)=".",TRUE,FALSE)</formula>
    </cfRule>
  </conditionalFormatting>
  <conditionalFormatting sqref="AL1069:AO1070">
    <cfRule type="expression" dxfId="1903" priority="2001">
      <formula>IF(AND(AL1069&gt;=0, RIGHT(TEXT(AL1069,"0.#"),1)&lt;&gt;"."),TRUE,FALSE)</formula>
    </cfRule>
    <cfRule type="expression" dxfId="1902" priority="2002">
      <formula>IF(AND(AL1069&gt;=0, RIGHT(TEXT(AL1069,"0.#"),1)="."),TRUE,FALSE)</formula>
    </cfRule>
    <cfRule type="expression" dxfId="1901" priority="2003">
      <formula>IF(AND(AL1069&lt;0, RIGHT(TEXT(AL1069,"0.#"),1)&lt;&gt;"."),TRUE,FALSE)</formula>
    </cfRule>
    <cfRule type="expression" dxfId="1900" priority="2004">
      <formula>IF(AND(AL1069&lt;0, RIGHT(TEXT(AL1069,"0.#"),1)="."),TRUE,FALSE)</formula>
    </cfRule>
  </conditionalFormatting>
  <conditionalFormatting sqref="Y1069:Y1070">
    <cfRule type="expression" dxfId="1899" priority="1999">
      <formula>IF(RIGHT(TEXT(Y1069,"0.#"),1)=".",FALSE,TRUE)</formula>
    </cfRule>
    <cfRule type="expression" dxfId="1898" priority="2000">
      <formula>IF(RIGHT(TEXT(Y1069,"0.#"),1)=".",TRUE,FALSE)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14"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3"/>
      <c r="Z2" s="825"/>
      <c r="AA2" s="826"/>
      <c r="AB2" s="1027" t="s">
        <v>11</v>
      </c>
      <c r="AC2" s="1028"/>
      <c r="AD2" s="1029"/>
      <c r="AE2" s="248" t="s">
        <v>397</v>
      </c>
      <c r="AF2" s="248"/>
      <c r="AG2" s="248"/>
      <c r="AH2" s="248"/>
      <c r="AI2" s="248" t="s">
        <v>395</v>
      </c>
      <c r="AJ2" s="248"/>
      <c r="AK2" s="248"/>
      <c r="AL2" s="248"/>
      <c r="AM2" s="248" t="s">
        <v>424</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4"/>
      <c r="Z3" s="1025"/>
      <c r="AA3" s="1026"/>
      <c r="AB3" s="1030"/>
      <c r="AC3" s="1031"/>
      <c r="AD3" s="1032"/>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0"/>
      <c r="I4" s="1000"/>
      <c r="J4" s="1000"/>
      <c r="K4" s="1000"/>
      <c r="L4" s="1000"/>
      <c r="M4" s="1000"/>
      <c r="N4" s="1000"/>
      <c r="O4" s="1001"/>
      <c r="P4" s="104"/>
      <c r="Q4" s="1008"/>
      <c r="R4" s="1008"/>
      <c r="S4" s="1008"/>
      <c r="T4" s="1008"/>
      <c r="U4" s="1008"/>
      <c r="V4" s="1008"/>
      <c r="W4" s="1008"/>
      <c r="X4" s="1009"/>
      <c r="Y4" s="1018" t="s">
        <v>12</v>
      </c>
      <c r="Z4" s="1019"/>
      <c r="AA4" s="1020"/>
      <c r="AB4" s="463"/>
      <c r="AC4" s="1022"/>
      <c r="AD4" s="1022"/>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17" t="s">
        <v>54</v>
      </c>
      <c r="Z5" s="1015"/>
      <c r="AA5" s="1016"/>
      <c r="AB5" s="525"/>
      <c r="AC5" s="1021"/>
      <c r="AD5" s="1021"/>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182</v>
      </c>
      <c r="AC6" s="1017"/>
      <c r="AD6" s="1017"/>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3"/>
      <c r="Z9" s="825"/>
      <c r="AA9" s="826"/>
      <c r="AB9" s="1027" t="s">
        <v>11</v>
      </c>
      <c r="AC9" s="1028"/>
      <c r="AD9" s="1029"/>
      <c r="AE9" s="248" t="s">
        <v>397</v>
      </c>
      <c r="AF9" s="248"/>
      <c r="AG9" s="248"/>
      <c r="AH9" s="248"/>
      <c r="AI9" s="248" t="s">
        <v>395</v>
      </c>
      <c r="AJ9" s="248"/>
      <c r="AK9" s="248"/>
      <c r="AL9" s="248"/>
      <c r="AM9" s="248" t="s">
        <v>424</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4"/>
      <c r="Z10" s="1025"/>
      <c r="AA10" s="1026"/>
      <c r="AB10" s="1030"/>
      <c r="AC10" s="1031"/>
      <c r="AD10" s="1032"/>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0"/>
      <c r="I11" s="1000"/>
      <c r="J11" s="1000"/>
      <c r="K11" s="1000"/>
      <c r="L11" s="1000"/>
      <c r="M11" s="1000"/>
      <c r="N11" s="1000"/>
      <c r="O11" s="1001"/>
      <c r="P11" s="104"/>
      <c r="Q11" s="1008"/>
      <c r="R11" s="1008"/>
      <c r="S11" s="1008"/>
      <c r="T11" s="1008"/>
      <c r="U11" s="1008"/>
      <c r="V11" s="1008"/>
      <c r="W11" s="1008"/>
      <c r="X11" s="1009"/>
      <c r="Y11" s="1018" t="s">
        <v>12</v>
      </c>
      <c r="Z11" s="1019"/>
      <c r="AA11" s="1020"/>
      <c r="AB11" s="463"/>
      <c r="AC11" s="1022"/>
      <c r="AD11" s="1022"/>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17" t="s">
        <v>54</v>
      </c>
      <c r="Z12" s="1015"/>
      <c r="AA12" s="1016"/>
      <c r="AB12" s="525"/>
      <c r="AC12" s="1021"/>
      <c r="AD12" s="1021"/>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182</v>
      </c>
      <c r="AC13" s="1017"/>
      <c r="AD13" s="1017"/>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3"/>
      <c r="Z16" s="825"/>
      <c r="AA16" s="826"/>
      <c r="AB16" s="1027" t="s">
        <v>11</v>
      </c>
      <c r="AC16" s="1028"/>
      <c r="AD16" s="1029"/>
      <c r="AE16" s="248" t="s">
        <v>397</v>
      </c>
      <c r="AF16" s="248"/>
      <c r="AG16" s="248"/>
      <c r="AH16" s="248"/>
      <c r="AI16" s="248" t="s">
        <v>395</v>
      </c>
      <c r="AJ16" s="248"/>
      <c r="AK16" s="248"/>
      <c r="AL16" s="248"/>
      <c r="AM16" s="248" t="s">
        <v>424</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4"/>
      <c r="Z17" s="1025"/>
      <c r="AA17" s="1026"/>
      <c r="AB17" s="1030"/>
      <c r="AC17" s="1031"/>
      <c r="AD17" s="1032"/>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0"/>
      <c r="I18" s="1000"/>
      <c r="J18" s="1000"/>
      <c r="K18" s="1000"/>
      <c r="L18" s="1000"/>
      <c r="M18" s="1000"/>
      <c r="N18" s="1000"/>
      <c r="O18" s="1001"/>
      <c r="P18" s="104"/>
      <c r="Q18" s="1008"/>
      <c r="R18" s="1008"/>
      <c r="S18" s="1008"/>
      <c r="T18" s="1008"/>
      <c r="U18" s="1008"/>
      <c r="V18" s="1008"/>
      <c r="W18" s="1008"/>
      <c r="X18" s="1009"/>
      <c r="Y18" s="1018" t="s">
        <v>12</v>
      </c>
      <c r="Z18" s="1019"/>
      <c r="AA18" s="1020"/>
      <c r="AB18" s="463"/>
      <c r="AC18" s="1022"/>
      <c r="AD18" s="1022"/>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17" t="s">
        <v>54</v>
      </c>
      <c r="Z19" s="1015"/>
      <c r="AA19" s="1016"/>
      <c r="AB19" s="525"/>
      <c r="AC19" s="1021"/>
      <c r="AD19" s="1021"/>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182</v>
      </c>
      <c r="AC20" s="1017"/>
      <c r="AD20" s="1017"/>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3"/>
      <c r="Z23" s="825"/>
      <c r="AA23" s="826"/>
      <c r="AB23" s="1027" t="s">
        <v>11</v>
      </c>
      <c r="AC23" s="1028"/>
      <c r="AD23" s="1029"/>
      <c r="AE23" s="248" t="s">
        <v>397</v>
      </c>
      <c r="AF23" s="248"/>
      <c r="AG23" s="248"/>
      <c r="AH23" s="248"/>
      <c r="AI23" s="248" t="s">
        <v>395</v>
      </c>
      <c r="AJ23" s="248"/>
      <c r="AK23" s="248"/>
      <c r="AL23" s="248"/>
      <c r="AM23" s="248" t="s">
        <v>424</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4"/>
      <c r="Z24" s="1025"/>
      <c r="AA24" s="1026"/>
      <c r="AB24" s="1030"/>
      <c r="AC24" s="1031"/>
      <c r="AD24" s="1032"/>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0"/>
      <c r="I25" s="1000"/>
      <c r="J25" s="1000"/>
      <c r="K25" s="1000"/>
      <c r="L25" s="1000"/>
      <c r="M25" s="1000"/>
      <c r="N25" s="1000"/>
      <c r="O25" s="1001"/>
      <c r="P25" s="104"/>
      <c r="Q25" s="1008"/>
      <c r="R25" s="1008"/>
      <c r="S25" s="1008"/>
      <c r="T25" s="1008"/>
      <c r="U25" s="1008"/>
      <c r="V25" s="1008"/>
      <c r="W25" s="1008"/>
      <c r="X25" s="1009"/>
      <c r="Y25" s="1018" t="s">
        <v>12</v>
      </c>
      <c r="Z25" s="1019"/>
      <c r="AA25" s="1020"/>
      <c r="AB25" s="463"/>
      <c r="AC25" s="1022"/>
      <c r="AD25" s="1022"/>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17" t="s">
        <v>54</v>
      </c>
      <c r="Z26" s="1015"/>
      <c r="AA26" s="1016"/>
      <c r="AB26" s="525"/>
      <c r="AC26" s="1021"/>
      <c r="AD26" s="1021"/>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182</v>
      </c>
      <c r="AC27" s="1017"/>
      <c r="AD27" s="1017"/>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3"/>
      <c r="Z30" s="825"/>
      <c r="AA30" s="826"/>
      <c r="AB30" s="1027" t="s">
        <v>11</v>
      </c>
      <c r="AC30" s="1028"/>
      <c r="AD30" s="1029"/>
      <c r="AE30" s="248" t="s">
        <v>397</v>
      </c>
      <c r="AF30" s="248"/>
      <c r="AG30" s="248"/>
      <c r="AH30" s="248"/>
      <c r="AI30" s="248" t="s">
        <v>395</v>
      </c>
      <c r="AJ30" s="248"/>
      <c r="AK30" s="248"/>
      <c r="AL30" s="248"/>
      <c r="AM30" s="248" t="s">
        <v>424</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4"/>
      <c r="Z31" s="1025"/>
      <c r="AA31" s="1026"/>
      <c r="AB31" s="1030"/>
      <c r="AC31" s="1031"/>
      <c r="AD31" s="1032"/>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0"/>
      <c r="I32" s="1000"/>
      <c r="J32" s="1000"/>
      <c r="K32" s="1000"/>
      <c r="L32" s="1000"/>
      <c r="M32" s="1000"/>
      <c r="N32" s="1000"/>
      <c r="O32" s="1001"/>
      <c r="P32" s="104"/>
      <c r="Q32" s="1008"/>
      <c r="R32" s="1008"/>
      <c r="S32" s="1008"/>
      <c r="T32" s="1008"/>
      <c r="U32" s="1008"/>
      <c r="V32" s="1008"/>
      <c r="W32" s="1008"/>
      <c r="X32" s="1009"/>
      <c r="Y32" s="1018" t="s">
        <v>12</v>
      </c>
      <c r="Z32" s="1019"/>
      <c r="AA32" s="1020"/>
      <c r="AB32" s="463"/>
      <c r="AC32" s="1022"/>
      <c r="AD32" s="1022"/>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17" t="s">
        <v>54</v>
      </c>
      <c r="Z33" s="1015"/>
      <c r="AA33" s="1016"/>
      <c r="AB33" s="525"/>
      <c r="AC33" s="1021"/>
      <c r="AD33" s="1021"/>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182</v>
      </c>
      <c r="AC34" s="1017"/>
      <c r="AD34" s="1017"/>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3"/>
      <c r="Z37" s="825"/>
      <c r="AA37" s="826"/>
      <c r="AB37" s="1027" t="s">
        <v>11</v>
      </c>
      <c r="AC37" s="1028"/>
      <c r="AD37" s="1029"/>
      <c r="AE37" s="248" t="s">
        <v>397</v>
      </c>
      <c r="AF37" s="248"/>
      <c r="AG37" s="248"/>
      <c r="AH37" s="248"/>
      <c r="AI37" s="248" t="s">
        <v>395</v>
      </c>
      <c r="AJ37" s="248"/>
      <c r="AK37" s="248"/>
      <c r="AL37" s="248"/>
      <c r="AM37" s="248" t="s">
        <v>424</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4"/>
      <c r="Z38" s="1025"/>
      <c r="AA38" s="1026"/>
      <c r="AB38" s="1030"/>
      <c r="AC38" s="1031"/>
      <c r="AD38" s="1032"/>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0"/>
      <c r="I39" s="1000"/>
      <c r="J39" s="1000"/>
      <c r="K39" s="1000"/>
      <c r="L39" s="1000"/>
      <c r="M39" s="1000"/>
      <c r="N39" s="1000"/>
      <c r="O39" s="1001"/>
      <c r="P39" s="104"/>
      <c r="Q39" s="1008"/>
      <c r="R39" s="1008"/>
      <c r="S39" s="1008"/>
      <c r="T39" s="1008"/>
      <c r="U39" s="1008"/>
      <c r="V39" s="1008"/>
      <c r="W39" s="1008"/>
      <c r="X39" s="1009"/>
      <c r="Y39" s="1018" t="s">
        <v>12</v>
      </c>
      <c r="Z39" s="1019"/>
      <c r="AA39" s="1020"/>
      <c r="AB39" s="463"/>
      <c r="AC39" s="1022"/>
      <c r="AD39" s="1022"/>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17" t="s">
        <v>54</v>
      </c>
      <c r="Z40" s="1015"/>
      <c r="AA40" s="1016"/>
      <c r="AB40" s="525"/>
      <c r="AC40" s="1021"/>
      <c r="AD40" s="1021"/>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182</v>
      </c>
      <c r="AC41" s="1017"/>
      <c r="AD41" s="1017"/>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3"/>
      <c r="Z44" s="825"/>
      <c r="AA44" s="826"/>
      <c r="AB44" s="1027" t="s">
        <v>11</v>
      </c>
      <c r="AC44" s="1028"/>
      <c r="AD44" s="1029"/>
      <c r="AE44" s="248" t="s">
        <v>397</v>
      </c>
      <c r="AF44" s="248"/>
      <c r="AG44" s="248"/>
      <c r="AH44" s="248"/>
      <c r="AI44" s="248" t="s">
        <v>395</v>
      </c>
      <c r="AJ44" s="248"/>
      <c r="AK44" s="248"/>
      <c r="AL44" s="248"/>
      <c r="AM44" s="248" t="s">
        <v>424</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4"/>
      <c r="Z45" s="1025"/>
      <c r="AA45" s="1026"/>
      <c r="AB45" s="1030"/>
      <c r="AC45" s="1031"/>
      <c r="AD45" s="1032"/>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0"/>
      <c r="I46" s="1000"/>
      <c r="J46" s="1000"/>
      <c r="K46" s="1000"/>
      <c r="L46" s="1000"/>
      <c r="M46" s="1000"/>
      <c r="N46" s="1000"/>
      <c r="O46" s="1001"/>
      <c r="P46" s="104"/>
      <c r="Q46" s="1008"/>
      <c r="R46" s="1008"/>
      <c r="S46" s="1008"/>
      <c r="T46" s="1008"/>
      <c r="U46" s="1008"/>
      <c r="V46" s="1008"/>
      <c r="W46" s="1008"/>
      <c r="X46" s="1009"/>
      <c r="Y46" s="1018" t="s">
        <v>12</v>
      </c>
      <c r="Z46" s="1019"/>
      <c r="AA46" s="1020"/>
      <c r="AB46" s="463"/>
      <c r="AC46" s="1022"/>
      <c r="AD46" s="1022"/>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17" t="s">
        <v>54</v>
      </c>
      <c r="Z47" s="1015"/>
      <c r="AA47" s="1016"/>
      <c r="AB47" s="525"/>
      <c r="AC47" s="1021"/>
      <c r="AD47" s="1021"/>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182</v>
      </c>
      <c r="AC48" s="1017"/>
      <c r="AD48" s="1017"/>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3"/>
      <c r="Z51" s="825"/>
      <c r="AA51" s="826"/>
      <c r="AB51" s="242" t="s">
        <v>11</v>
      </c>
      <c r="AC51" s="1028"/>
      <c r="AD51" s="1029"/>
      <c r="AE51" s="248" t="s">
        <v>397</v>
      </c>
      <c r="AF51" s="248"/>
      <c r="AG51" s="248"/>
      <c r="AH51" s="248"/>
      <c r="AI51" s="248" t="s">
        <v>395</v>
      </c>
      <c r="AJ51" s="248"/>
      <c r="AK51" s="248"/>
      <c r="AL51" s="248"/>
      <c r="AM51" s="248" t="s">
        <v>424</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4"/>
      <c r="Z52" s="1025"/>
      <c r="AA52" s="1026"/>
      <c r="AB52" s="1030"/>
      <c r="AC52" s="1031"/>
      <c r="AD52" s="1032"/>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0"/>
      <c r="I53" s="1000"/>
      <c r="J53" s="1000"/>
      <c r="K53" s="1000"/>
      <c r="L53" s="1000"/>
      <c r="M53" s="1000"/>
      <c r="N53" s="1000"/>
      <c r="O53" s="1001"/>
      <c r="P53" s="104"/>
      <c r="Q53" s="1008"/>
      <c r="R53" s="1008"/>
      <c r="S53" s="1008"/>
      <c r="T53" s="1008"/>
      <c r="U53" s="1008"/>
      <c r="V53" s="1008"/>
      <c r="W53" s="1008"/>
      <c r="X53" s="1009"/>
      <c r="Y53" s="1018" t="s">
        <v>12</v>
      </c>
      <c r="Z53" s="1019"/>
      <c r="AA53" s="1020"/>
      <c r="AB53" s="463"/>
      <c r="AC53" s="1022"/>
      <c r="AD53" s="1022"/>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17" t="s">
        <v>54</v>
      </c>
      <c r="Z54" s="1015"/>
      <c r="AA54" s="1016"/>
      <c r="AB54" s="525"/>
      <c r="AC54" s="1021"/>
      <c r="AD54" s="1021"/>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182</v>
      </c>
      <c r="AC55" s="1017"/>
      <c r="AD55" s="1017"/>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3"/>
      <c r="Z58" s="825"/>
      <c r="AA58" s="826"/>
      <c r="AB58" s="1027" t="s">
        <v>11</v>
      </c>
      <c r="AC58" s="1028"/>
      <c r="AD58" s="1029"/>
      <c r="AE58" s="248" t="s">
        <v>397</v>
      </c>
      <c r="AF58" s="248"/>
      <c r="AG58" s="248"/>
      <c r="AH58" s="248"/>
      <c r="AI58" s="248" t="s">
        <v>395</v>
      </c>
      <c r="AJ58" s="248"/>
      <c r="AK58" s="248"/>
      <c r="AL58" s="248"/>
      <c r="AM58" s="248" t="s">
        <v>424</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4"/>
      <c r="Z59" s="1025"/>
      <c r="AA59" s="1026"/>
      <c r="AB59" s="1030"/>
      <c r="AC59" s="1031"/>
      <c r="AD59" s="1032"/>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0"/>
      <c r="I60" s="1000"/>
      <c r="J60" s="1000"/>
      <c r="K60" s="1000"/>
      <c r="L60" s="1000"/>
      <c r="M60" s="1000"/>
      <c r="N60" s="1000"/>
      <c r="O60" s="1001"/>
      <c r="P60" s="104"/>
      <c r="Q60" s="1008"/>
      <c r="R60" s="1008"/>
      <c r="S60" s="1008"/>
      <c r="T60" s="1008"/>
      <c r="U60" s="1008"/>
      <c r="V60" s="1008"/>
      <c r="W60" s="1008"/>
      <c r="X60" s="1009"/>
      <c r="Y60" s="1018" t="s">
        <v>12</v>
      </c>
      <c r="Z60" s="1019"/>
      <c r="AA60" s="1020"/>
      <c r="AB60" s="463"/>
      <c r="AC60" s="1022"/>
      <c r="AD60" s="1022"/>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17" t="s">
        <v>54</v>
      </c>
      <c r="Z61" s="1015"/>
      <c r="AA61" s="1016"/>
      <c r="AB61" s="525"/>
      <c r="AC61" s="1021"/>
      <c r="AD61" s="1021"/>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182</v>
      </c>
      <c r="AC62" s="1017"/>
      <c r="AD62" s="1017"/>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3"/>
      <c r="Z65" s="825"/>
      <c r="AA65" s="826"/>
      <c r="AB65" s="1027" t="s">
        <v>11</v>
      </c>
      <c r="AC65" s="1028"/>
      <c r="AD65" s="1029"/>
      <c r="AE65" s="248" t="s">
        <v>397</v>
      </c>
      <c r="AF65" s="248"/>
      <c r="AG65" s="248"/>
      <c r="AH65" s="248"/>
      <c r="AI65" s="248" t="s">
        <v>395</v>
      </c>
      <c r="AJ65" s="248"/>
      <c r="AK65" s="248"/>
      <c r="AL65" s="248"/>
      <c r="AM65" s="248" t="s">
        <v>424</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4"/>
      <c r="Z66" s="1025"/>
      <c r="AA66" s="1026"/>
      <c r="AB66" s="1030"/>
      <c r="AC66" s="1031"/>
      <c r="AD66" s="1032"/>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0"/>
      <c r="I67" s="1000"/>
      <c r="J67" s="1000"/>
      <c r="K67" s="1000"/>
      <c r="L67" s="1000"/>
      <c r="M67" s="1000"/>
      <c r="N67" s="1000"/>
      <c r="O67" s="1001"/>
      <c r="P67" s="104"/>
      <c r="Q67" s="1008"/>
      <c r="R67" s="1008"/>
      <c r="S67" s="1008"/>
      <c r="T67" s="1008"/>
      <c r="U67" s="1008"/>
      <c r="V67" s="1008"/>
      <c r="W67" s="1008"/>
      <c r="X67" s="1009"/>
      <c r="Y67" s="1018" t="s">
        <v>12</v>
      </c>
      <c r="Z67" s="1019"/>
      <c r="AA67" s="1020"/>
      <c r="AB67" s="463"/>
      <c r="AC67" s="1022"/>
      <c r="AD67" s="1022"/>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17" t="s">
        <v>54</v>
      </c>
      <c r="Z68" s="1015"/>
      <c r="AA68" s="1016"/>
      <c r="AB68" s="525"/>
      <c r="AC68" s="1021"/>
      <c r="AD68" s="1021"/>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17" t="s">
        <v>13</v>
      </c>
      <c r="Z69" s="1015"/>
      <c r="AA69" s="1016"/>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4" t="s">
        <v>371</v>
      </c>
      <c r="H2" s="595"/>
      <c r="I2" s="595"/>
      <c r="J2" s="595"/>
      <c r="K2" s="595"/>
      <c r="L2" s="595"/>
      <c r="M2" s="595"/>
      <c r="N2" s="595"/>
      <c r="O2" s="595"/>
      <c r="P2" s="595"/>
      <c r="Q2" s="595"/>
      <c r="R2" s="595"/>
      <c r="S2" s="595"/>
      <c r="T2" s="595"/>
      <c r="U2" s="595"/>
      <c r="V2" s="595"/>
      <c r="W2" s="595"/>
      <c r="X2" s="595"/>
      <c r="Y2" s="595"/>
      <c r="Z2" s="595"/>
      <c r="AA2" s="595"/>
      <c r="AB2" s="596"/>
      <c r="AC2" s="594" t="s">
        <v>373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6">
        <v>28</v>
      </c>
      <c r="B31" s="105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6">
        <v>29</v>
      </c>
      <c r="B32" s="105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6">
        <v>30</v>
      </c>
      <c r="B33" s="105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56">
        <v>1</v>
      </c>
      <c r="B37" s="105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56">
        <v>1</v>
      </c>
      <c r="B202" s="105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6">
        <v>17</v>
      </c>
      <c r="B647" s="105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56">
        <v>1</v>
      </c>
      <c r="B928" s="105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2020-09-18T16:54:02Z</cp:lastPrinted>
  <dcterms:created xsi:type="dcterms:W3CDTF">2012-03-13T00:50:25Z</dcterms:created>
  <dcterms:modified xsi:type="dcterms:W3CDTF">2020-10-02T15:38:36Z</dcterms:modified>
</cp:coreProperties>
</file>