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<sst xmlns="http://schemas.openxmlformats.org/spreadsheetml/2006/main" count="2919" uniqueCount="664">
  <si>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</si>
  <si>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</si>
  <si>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</si>
  <si>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</si>
  <si>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</si>
  <si>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</si>
  <si>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</si>
  <si>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</si>
  <si>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</si>
  <si>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</si>
  <si>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</si>
  <si>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</si>
  <si>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</si>
  <si>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</si>
  <si>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</si>
  <si>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</si>
  <si>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</si>
  <si>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</si>
  <si>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</si>
  <si>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</si>
  <si>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</si>
  <si>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</si>
  <si>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</si>
  <si>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</si>
  <si>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</si>
  <si>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</si>
  <si>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</si>
  <si>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</si>
  <si>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</si>
  <si>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</si>
  <si>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</si>
  <si>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</si>
  <si>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</si>
  <si>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</si>
  <si>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</si>
  <si>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</si>
  <si>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</si>
  <si>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</si>
  <si>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</si>
  <si>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</si>
  <si>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</si>
  <si>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</si>
  <si>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</si>
  <si>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</si>
  <si>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</si>
  <si>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</si>
  <si>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</si>
  <si>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</si>
  <si>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</si>
  <si>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</si>
  <si>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</si>
  <si>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</si>
  <si>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</si>
  <si>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</si>
  <si>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</si>
  <si>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</si>
  <si>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</si>
  <si>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</si>
  <si>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</si>
  <si>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</si>
  <si>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</si>
  <si>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</si>
  <si>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</si>
  <si>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</si>
  <si>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</si>
  <si>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</si>
  <si>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</si>
  <si>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</si>
  <si>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</si>
  <si>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</si>
  <si>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</si>
  <si>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</si>
  <si>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</si>
  <si>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</si>
  <si>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</si>
  <si>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</si>
  <si>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</si>
  <si>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</si>
  <si>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</si>
  <si>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</si>
  <si>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</si>
  <si>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</si>
  <si>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</si>
  <si>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</si>
  <si>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</si>
  <si>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</si>
  <si>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</si>
  <si>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</si>
  <si>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</si>
  <si>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</si>
  <si>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</si>
  <si>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</si>
  <si>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</si>
  <si>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</si>
  <si>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</si>
  <si>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</si>
  <si>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</si>
  <si>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</si>
  <si>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</si>
  <si>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</si>
  <si>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</si>
  <si>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</si>
  <si>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</si>
  <si>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</si>
  <si>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</si>
  <si>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</si>
  <si>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</si>
  <si>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</si>
  <si>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</si>
  <si>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</si>
  <si>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</si>
  <si>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</si>
  <si>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</si>
  <si>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</si>
  <si>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</si>
  <si>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</si>
  <si>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</si>
  <si>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</si>
  <si>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</si>
  <si>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</si>
  <si>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</si>
  <si>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</si>
  <si>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</si>
  <si>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</si>
  <si>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</si>
  <si>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</si>
  <si>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</si>
  <si>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</si>
  <si>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</si>
  <si>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</si>
  <si>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</si>
  <si>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</si>
  <si>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</si>
  <si>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</si>
  <si>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</si>
  <si>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</si>
  <si>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</si>
  <si>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</si>
  <si>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</si>
  <si>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</si>
  <si>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</si>
  <si>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</si>
  <si>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</si>
  <si>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</si>
  <si>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</si>
  <si>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</si>
  <si>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</si>
  <si>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</si>
  <si>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</si>
  <si>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</si>
  <si>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</si>
  <si>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</si>
  <si>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</si>
  <si>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</si>
  <si>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</si>
  <si>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</si>
  <si>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</si>
  <si>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</si>
  <si>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</si>
  <si>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</si>
  <si>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</si>
  <si>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</si>
  <si>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</si>
  <si>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</si>
  <si>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</si>
  <si>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</si>
  <si>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</si>
  <si>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</si>
  <si>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</si>
  <si>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</si>
  <si>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</si>
  <si>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</si>
  <si>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</si>
  <si>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</si>
  <si>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</si>
  <si>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</si>
  <si>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</si>
  <si>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</si>
  <si>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</si>
  <si>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</si>
  <si>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</si>
  <si>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</si>
  <si>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</si>
  <si>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</si>
  <si>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</si>
  <si>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</si>
  <si>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</si>
  <si>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</si>
  <si>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</si>
  <si>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</si>
  <si>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</si>
  <si>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</si>
  <si>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</si>
  <si>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</si>
  <si>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</si>
  <si>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</si>
  <si>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</si>
  <si>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</si>
  <si>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</si>
  <si>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</si>
  <si>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</si>
  <si>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</si>
  <si>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</si>
  <si>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</si>
  <si>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</si>
  <si>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</si>
  <si>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</si>
  <si>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</si>
  <si>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</si>
  <si>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</si>
  <si>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</si>
  <si>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</si>
  <si>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</si>
  <si>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</si>
  <si>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</si>
  <si>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</si>
  <si>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</si>
  <si>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</si>
  <si>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</si>
  <si>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</si>
  <si>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</si>
  <si>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</si>
  <si>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</si>
  <si>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</si>
  <si>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</si>
  <si>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</si>
  <si>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</si>
  <si>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</si>
  <si>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</si>
  <si>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</si>
  <si>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</si>
  <si>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</si>
  <si>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</si>
  <si>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</si>
  <si>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</si>
  <si>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</si>
  <si>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</si>
  <si>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</si>
  <si>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</si>
  <si>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</si>
  <si>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</si>
  <si>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</si>
  <si>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</si>
  <si>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</si>
  <si>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</si>
  <si>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</si>
  <si>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</si>
  <si>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</si>
  <si>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</si>
  <si>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</si>
  <si>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</si>
  <si>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</si>
  <si>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</si>
  <si>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</si>
  <si>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</si>
  <si>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</si>
  <si>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</si>
  <si>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</si>
  <si>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</si>
  <si>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</si>
  <si>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</si>
  <si>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</si>
  <si>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</si>
  <si>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</si>
  <si>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</si>
  <si>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</si>
  <si>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</si>
  <si>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</si>
  <si>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</si>
  <si>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</si>
  <si>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</si>
  <si>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</si>
  <si>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</si>
  <si>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</si>
  <si>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</si>
  <si>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</si>
  <si>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</si>
  <si>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</si>
  <si>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</si>
  <si>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</si>
  <si>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</si>
  <si>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</si>
  <si>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</si>
  <si>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</si>
  <si>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</si>
  <si>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</si>
  <si>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</si>
  <si>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</si>
  <si>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</si>
  <si>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</si>
  <si>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</si>
  <si>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</si>
  <si>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</si>
  <si>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</si>
  <si>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</si>
  <si>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</si>
  <si>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</si>
  <si>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</si>
  <si>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</si>
  <si>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</si>
  <si>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</si>
  <si>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</si>
  <si>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</si>
  <si>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</si>
  <si>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</si>
  <si>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</si>
  <si>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</si>
  <si>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</si>
  <si>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</si>
  <si>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</si>
  <si>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</si>
  <si>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</si>
  <si>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</si>
  <si>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</si>
  <si>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</si>
  <si>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</si>
  <si>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</si>
  <si>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</si>
  <si>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</si>
  <si>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</si>
  <si>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</si>
  <si>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</si>
  <si>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</si>
  <si>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</si>
  <si>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</si>
  <si>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</si>
  <si>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</si>
  <si>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</si>
  <si>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</si>
  <si>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</si>
  <si>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</si>
  <si>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</si>
  <si>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</si>
  <si>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</si>
  <si>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</si>
  <si>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</si>
  <si>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</si>
  <si>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</si>
  <si>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</si>
  <si>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</si>
  <si>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</si>
  <si>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</si>
  <si>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</si>
  <si>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</si>
  <si>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</si>
  <si>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</si>
  <si>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</si>
  <si>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</si>
  <si>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</si>
  <si>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</si>
  <si>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</si>
  <si>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</si>
  <si>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</si>
  <si>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</si>
  <si>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</si>
  <si>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</si>
  <si>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</si>
  <si>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</si>
  <si>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</si>
  <si>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</si>
  <si>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</si>
  <si>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</si>
  <si>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</si>
  <si>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</si>
  <si>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</si>
  <si>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</si>
  <si>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</si>
  <si>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</si>
  <si>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</si>
  <si>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</si>
  <si>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</si>
  <si>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</si>
  <si>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</si>
  <si>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</si>
  <si>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</si>
  <si>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</si>
  <si>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</si>
  <si>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</si>
  <si>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</si>
  <si>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</si>
  <si>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</si>
  <si>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</si>
  <si>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</si>
  <si>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</si>
  <si>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</si>
  <si>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</si>
  <si>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</si>
  <si>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</si>
  <si>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</si>
  <si>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</si>
  <si>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</si>
  <si>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</si>
  <si>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</si>
  <si>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</si>
  <si>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</si>
  <si>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</si>
  <si>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</si>
  <si>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</si>
  <si>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</si>
  <si>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</si>
  <si>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</si>
  <si>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</si>
  <si>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</si>
  <si>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</si>
  <si>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</si>
  <si>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</si>
  <si>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</si>
  <si>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</si>
  <si>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</si>
  <si>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</si>
  <si>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</si>
  <si>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</si>
  <si>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</si>
  <si>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</si>
  <si>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</si>
  <si>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</si>
  <si>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</si>
  <si>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</si>
  <si>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</si>
  <si>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</si>
  <si>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</si>
  <si>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</si>
  <si>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</si>
  <si>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</si>
  <si>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</si>
  <si>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</si>
  <si>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</si>
  <si>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</si>
  <si>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</si>
  <si>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</si>
  <si>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</si>
  <si>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</si>
  <si>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</si>
  <si>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</si>
  <si>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</si>
  <si>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</si>
  <si>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</si>
  <si>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</si>
  <si>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</si>
  <si>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</si>
  <si>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</si>
  <si>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</si>
  <si>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</si>
  <si>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</si>
  <si>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</si>
  <si>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</si>
  <si>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</si>
  <si>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</si>
  <si>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</si>
  <si>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</si>
  <si>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</si>
  <si>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</si>
  <si>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</si>
  <si>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</si>
  <si>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</si>
  <si>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</si>
  <si>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</si>
  <si>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</si>
  <si>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</si>
  <si>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</si>
  <si>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</si>
  <si>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</si>
  <si>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</si>
  <si>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</si>
  <si>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</si>
  <si>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</si>
  <si>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</si>
  <si>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</si>
  <si>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</si>
  <si>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</si>
  <si>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</si>
  <si>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</si>
  <si>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</si>
  <si>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</si>
  <si>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</si>
  <si>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</si>
  <si>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</si>
  <si>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</si>
  <si>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</si>
  <si>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</si>
  <si>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</si>
  <si>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</si>
  <si>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</si>
  <si>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</si>
  <si>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</si>
  <si>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</si>
  <si>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</si>
  <si>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</si>
  <si>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</si>
  <si>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</si>
  <si>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</si>
  <si>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</si>
  <si>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</si>
  <si>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</si>
  <si>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</si>
  <si>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</si>
  <si>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</si>
  <si>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</si>
  <si>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</si>
  <si>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</si>
  <si>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</si>
  <si>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</si>
  <si>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</si>
  <si>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</si>
  <si>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</si>
  <si>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</si>
  <si>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</si>
  <si>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</si>
  <si>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</si>
  <si>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</si>
  <si>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</si>
  <si>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</si>
  <si>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</si>
  <si>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</si>
  <si>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</si>
  <si>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</si>
  <si>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</si>
  <si>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</si>
  <si>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</si>
  <si>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</si>
  <si>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</si>
  <si>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</si>
  <si>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</si>
  <si>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</si>
  <si>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</si>
  <si>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</si>
  <si>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</si>
  <si>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</si>
  <si>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</si>
  <si>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</si>
  <si>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</si>
  <si>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</si>
  <si>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</si>
  <si>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</si>
  <si>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</si>
  <si>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</si>
  <si>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</si>
  <si>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</si>
  <si>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</si>
  <si>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</si>
  <si>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</si>
  <si>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</si>
  <si>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</si>
  <si>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</si>
  <si>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</si>
  <si>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</si>
  <si>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</si>
  <si>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</si>
  <si>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</si>
  <si>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</si>
  <si>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</si>
  <si>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</si>
  <si>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</si>
  <si>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</si>
  <si>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</si>
  <si>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</si>
  <si>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</si>
  <si>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</si>
  <si>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</si>
  <si>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</si>
  <si>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</si>
  <si>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</si>
  <si>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</si>
  <si>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</si>
  <si>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母性健康管理推進支援事業</t>
    <phoneticPr fontId="5"/>
  </si>
  <si>
    <t>雇用環境・均等局</t>
    <rPh sb="0" eb="2">
      <t>コヨウ</t>
    </rPh>
    <rPh sb="2" eb="4">
      <t>カンキョウ</t>
    </rPh>
    <rPh sb="5" eb="8">
      <t>キントウキョク</t>
    </rPh>
    <phoneticPr fontId="5"/>
  </si>
  <si>
    <t>雇用機会均等課</t>
    <rPh sb="0" eb="2">
      <t>コヨウ</t>
    </rPh>
    <rPh sb="2" eb="4">
      <t>キカイ</t>
    </rPh>
    <rPh sb="4" eb="7">
      <t>キントウカ</t>
    </rPh>
    <phoneticPr fontId="5"/>
  </si>
  <si>
    <t>雇用機会均等課長
渡辺　正道</t>
    <rPh sb="9" eb="11">
      <t>ワタナベ</t>
    </rPh>
    <rPh sb="12" eb="14">
      <t>マサミチ</t>
    </rPh>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</si>
  <si>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</si>
  <si>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</si>
  <si>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</si>
  <si>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女性労働者の特性に見合った健康管理対策を実施し、もって労働災害の防止を図る。</t>
    <phoneticPr fontId="5"/>
  </si>
  <si>
    <t>母性健康管理サイトを引き続き運営し、母性健康管理に関するメール相談対応や情報提供等により母性健康管理に関する周知・啓発を実施する。</t>
    <phoneticPr fontId="5"/>
  </si>
  <si>
    <t>-</t>
    <phoneticPr fontId="5"/>
  </si>
  <si>
    <t>-</t>
    <phoneticPr fontId="5"/>
  </si>
  <si>
    <t>-</t>
    <phoneticPr fontId="5"/>
  </si>
  <si>
    <t>-</t>
    <phoneticPr fontId="5"/>
  </si>
  <si>
    <t>労働災害防止対策事業委託費</t>
    <phoneticPr fontId="5"/>
  </si>
  <si>
    <t>メールによる相談者でアンケートに回答した者のうち、相談に対する回答が役に立ったとした者の割合90%以上</t>
    <phoneticPr fontId="5"/>
  </si>
  <si>
    <t>メールによる相談者でアンケートに回答した者のうち、相談に対する回答が役に立ったとした者の割合
（計算式）
役に立ったとした者／回答数</t>
    <phoneticPr fontId="5"/>
  </si>
  <si>
    <t>-</t>
    <phoneticPr fontId="5"/>
  </si>
  <si>
    <t>-</t>
    <phoneticPr fontId="5"/>
  </si>
  <si>
    <t>相談者に対するアンケート</t>
    <phoneticPr fontId="5"/>
  </si>
  <si>
    <t>件</t>
    <rPh sb="0" eb="1">
      <t>ケン</t>
    </rPh>
    <phoneticPr fontId="5"/>
  </si>
  <si>
    <t>母性健康管理サイトへのアクセス数</t>
    <phoneticPr fontId="5"/>
  </si>
  <si>
    <t>執行額（千円）（X）/母性健康管理サイトのアクセス数（Y）　　　　　　　　　　</t>
    <phoneticPr fontId="5"/>
  </si>
  <si>
    <t>円</t>
    <rPh sb="0" eb="1">
      <t>エン</t>
    </rPh>
    <phoneticPr fontId="5"/>
  </si>
  <si>
    <t>32,382/2,783,684</t>
    <phoneticPr fontId="5"/>
  </si>
  <si>
    <t>労働者が安全で健康に働くことができる職場づくりを推進すること（Ⅲ-2）</t>
    <phoneticPr fontId="5"/>
  </si>
  <si>
    <t>労働者が安全で健康に働くことができる職場づくりを推進すること（Ⅲ-2-1）</t>
    <phoneticPr fontId="5"/>
  </si>
  <si>
    <t>労働者が安全で健康に働くことができる職場づくりを推進すること（Ⅲ-2）</t>
    <phoneticPr fontId="5"/>
  </si>
  <si>
    <t>労働者が安全で健康に働くことができる職場づくりを推進すること（Ⅲ-2-1）</t>
    <phoneticPr fontId="5"/>
  </si>
  <si>
    <t>母性健康管理サイトを引き続き運営し、母性健康管理に関するメール相談対応や情報提供等により母性健康管理に関する周知・啓発を実施する。
女性労働者の特性に見合った健康管理対策を実施し、もって労働災害の防止を図る。</t>
    <phoneticPr fontId="5"/>
  </si>
  <si>
    <t>-</t>
    <phoneticPr fontId="5"/>
  </si>
  <si>
    <t>-</t>
    <phoneticPr fontId="5"/>
  </si>
  <si>
    <t>労働災害による死亡者数</t>
    <phoneticPr fontId="5"/>
  </si>
  <si>
    <t>労働災害による死傷者数（休業4日以上）</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</si>
  <si>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</si>
  <si>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</si>
  <si>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</si>
  <si>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</si>
  <si>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</si>
  <si>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</si>
  <si>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</si>
  <si>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</si>
  <si>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女性労働者・事業主に対し情報提供・周知啓発を実施する本事業は、男女雇用機会均等法で定める母性健康管理に係る事業主の義務が適切に履行されるために実施する必要がある。</t>
    <phoneticPr fontId="5"/>
  </si>
  <si>
    <t>男女雇用機会均等法で定める母性健康管理に係る事業主の義務が適切に履行されるために国費を投じて実施する必要がある。</t>
    <phoneticPr fontId="5"/>
  </si>
  <si>
    <t>本事業は、母性健康管理を推進する事業であり、労働災害の防止という政策目的達成に向けて、優先度の高い事業である。</t>
    <phoneticPr fontId="5"/>
  </si>
  <si>
    <t>有</t>
  </si>
  <si>
    <t>無</t>
  </si>
  <si>
    <t>本事業は、事業主から徴収した労働保険料を財源に、女性労働者や事業主に対して母性健康管理に関する情報提供、周知・啓発を行っており、労働災害の予防等に資するものであり、負担関係は妥当である。</t>
    <phoneticPr fontId="5"/>
  </si>
  <si>
    <t>一般競争入札により契約額を決定し、事業目的が達成されるよう、ウェブサイトの内容の工夫や周知に努めているので、単位当たりのコストの水準は妥当なものである。</t>
    <phoneticPr fontId="5"/>
  </si>
  <si>
    <t>‐</t>
  </si>
  <si>
    <t>-</t>
    <phoneticPr fontId="5"/>
  </si>
  <si>
    <t>本事業は、妊娠中の女性労働者や事業主に対する母性健康管理に関する情報提供、周知・啓発のための経費のみで構成されており、必要最低限のものとなっている。</t>
    <phoneticPr fontId="5"/>
  </si>
  <si>
    <t>受託者と効率的な業務執行を図り、コストが削減されている。</t>
    <phoneticPr fontId="5"/>
  </si>
  <si>
    <t>成果実績は目標値を上回っている。</t>
    <phoneticPr fontId="5"/>
  </si>
  <si>
    <t>直接実施するよりも、民間団体のノウハウを活かし、効果的に実施できている。</t>
    <phoneticPr fontId="5"/>
  </si>
  <si>
    <t>当初見込みを上回る活動実績となっている。</t>
    <phoneticPr fontId="5"/>
  </si>
  <si>
    <t>母性健康管理サイトのアクセス数は当初見込みを上回る実績となっており、周知広報効果が高いと評価できる。</t>
    <phoneticPr fontId="5"/>
  </si>
  <si>
    <t>-</t>
    <phoneticPr fontId="5"/>
  </si>
  <si>
    <t>-</t>
    <phoneticPr fontId="5"/>
  </si>
  <si>
    <t>適切に予算を執行し、事業の目標が達成できており、このまま継続して事業を実施する。</t>
    <phoneticPr fontId="5"/>
  </si>
  <si>
    <t>35</t>
    <phoneticPr fontId="5"/>
  </si>
  <si>
    <t>400</t>
    <phoneticPr fontId="5"/>
  </si>
  <si>
    <t>403</t>
    <phoneticPr fontId="5"/>
  </si>
  <si>
    <t>408</t>
    <phoneticPr fontId="5"/>
  </si>
  <si>
    <t>409</t>
    <phoneticPr fontId="5"/>
  </si>
  <si>
    <t>A.一般財団法人女性労働協会</t>
    <rPh sb="2" eb="4">
      <t>イッパン</t>
    </rPh>
    <rPh sb="4" eb="6">
      <t>ザイダン</t>
    </rPh>
    <rPh sb="6" eb="8">
      <t>ホウジン</t>
    </rPh>
    <rPh sb="8" eb="10">
      <t>ジョセイ</t>
    </rPh>
    <rPh sb="10" eb="12">
      <t>ロウドウ</t>
    </rPh>
    <rPh sb="12" eb="14">
      <t>キョウカイ</t>
    </rPh>
    <phoneticPr fontId="5"/>
  </si>
  <si>
    <t>事業費</t>
    <rPh sb="0" eb="3">
      <t>ジギョウヒ</t>
    </rPh>
    <phoneticPr fontId="5"/>
  </si>
  <si>
    <t>消費税</t>
    <rPh sb="0" eb="3">
      <t>ショウヒゼイ</t>
    </rPh>
    <phoneticPr fontId="5"/>
  </si>
  <si>
    <t>管理諸経費</t>
    <rPh sb="0" eb="2">
      <t>カンリ</t>
    </rPh>
    <rPh sb="2" eb="5">
      <t>ショケイヒ</t>
    </rPh>
    <phoneticPr fontId="5"/>
  </si>
  <si>
    <t>諸謝金、旅費、印刷製本費、サイト運営費等</t>
    <phoneticPr fontId="5"/>
  </si>
  <si>
    <t>リース料、通信運搬費</t>
    <phoneticPr fontId="5"/>
  </si>
  <si>
    <t>-</t>
    <phoneticPr fontId="5"/>
  </si>
  <si>
    <t>-</t>
    <phoneticPr fontId="5"/>
  </si>
  <si>
    <t>一般財団法人女性労働協会</t>
    <phoneticPr fontId="5"/>
  </si>
  <si>
    <t>母性健康管理に関する周知・啓発</t>
    <rPh sb="0" eb="2">
      <t>ボセイ</t>
    </rPh>
    <rPh sb="2" eb="4">
      <t>ケンコウ</t>
    </rPh>
    <rPh sb="4" eb="6">
      <t>カンリ</t>
    </rPh>
    <rPh sb="7" eb="8">
      <t>カン</t>
    </rPh>
    <rPh sb="10" eb="12">
      <t>シュウチ</t>
    </rPh>
    <rPh sb="13" eb="15">
      <t>ケイハツ</t>
    </rPh>
    <phoneticPr fontId="5"/>
  </si>
  <si>
    <t>-</t>
    <phoneticPr fontId="5"/>
  </si>
  <si>
    <t>-</t>
    <phoneticPr fontId="5"/>
  </si>
  <si>
    <t>-</t>
    <phoneticPr fontId="5"/>
  </si>
  <si>
    <t>29,679/2,738,405</t>
    <phoneticPr fontId="5"/>
  </si>
  <si>
    <t>成果目標「メールによる相談者でアンケートに回答した者のうち、相談に対する回答が役に立ったとした者の割合90%以上」に対し、95.7％（元年度実績）で目標を達成している。また、活動実績についても当初見込みを大きく上回っていることから、効果的に事業を実施できている。</t>
    <phoneticPr fontId="5"/>
  </si>
  <si>
    <t>31,303/3,351,131</t>
    <phoneticPr fontId="5"/>
  </si>
  <si>
    <t>　　X/Y</t>
    <phoneticPr fontId="5"/>
  </si>
  <si>
    <t>35,322/2,000,000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</si>
  <si>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</si>
  <si>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</si>
  <si>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</si>
  <si>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</si>
  <si>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</si>
  <si>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</si>
  <si>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</si>
  <si>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</si>
  <si>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</si>
  <si>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413</t>
    <phoneticPr fontId="5"/>
  </si>
  <si>
    <t>受託事業者の効率的な事業の実施により、執行額を抑えられたこと等によるため。</t>
    <rPh sb="13" eb="15">
      <t>ジッシ</t>
    </rPh>
    <rPh sb="19" eb="21">
      <t>シッコウ</t>
    </rPh>
    <rPh sb="21" eb="22">
      <t>ガク</t>
    </rPh>
    <rPh sb="23" eb="24">
      <t>オサ</t>
    </rPh>
    <rPh sb="30" eb="31">
      <t>トウ</t>
    </rPh>
    <phoneticPr fontId="5"/>
  </si>
  <si>
    <t>一者応札となったが、今後入札説明会から提案書提出までの期間を十分確保すること等により改善を図っている。</t>
    <rPh sb="38" eb="39">
      <t>トウ</t>
    </rPh>
    <phoneticPr fontId="5"/>
  </si>
  <si>
    <t>点検対象外</t>
    <rPh sb="0" eb="5">
      <t>テンケンタイショウガイ</t>
    </rPh>
    <phoneticPr fontId="5"/>
  </si>
  <si>
    <t>執行率を勘案して積算を見直す等事業内容を精査し、予算額の縮減について検討すること。</t>
    <phoneticPr fontId="5"/>
  </si>
  <si>
    <t>執行等改善</t>
  </si>
  <si>
    <t>母性健康管理措置に関する周知・啓発を重点的に行う必要があるため、事業内容を精査し、適切な予算執行に努める。</t>
    <rPh sb="0" eb="2">
      <t>ボセイ</t>
    </rPh>
    <rPh sb="2" eb="4">
      <t>ケンコウ</t>
    </rPh>
    <rPh sb="4" eb="6">
      <t>カンリ</t>
    </rPh>
    <rPh sb="6" eb="8">
      <t>ソチ</t>
    </rPh>
    <rPh sb="9" eb="10">
      <t>カン</t>
    </rPh>
    <rPh sb="12" eb="14">
      <t>シュウチ</t>
    </rPh>
    <rPh sb="15" eb="17">
      <t>ケイハツ</t>
    </rPh>
    <rPh sb="18" eb="21">
      <t>ジュウテンテキ</t>
    </rPh>
    <rPh sb="22" eb="23">
      <t>オコナ</t>
    </rPh>
    <rPh sb="24" eb="26">
      <t>ヒツヨウ</t>
    </rPh>
    <rPh sb="32" eb="34">
      <t>ジギョウ</t>
    </rPh>
    <rPh sb="34" eb="36">
      <t>ナイヨウ</t>
    </rPh>
    <rPh sb="37" eb="39">
      <t>セイサ</t>
    </rPh>
    <rPh sb="41" eb="43">
      <t>テキセツ</t>
    </rPh>
    <rPh sb="44" eb="46">
      <t>ヨサン</t>
    </rPh>
    <rPh sb="46" eb="48">
      <t>シッコウ</t>
    </rPh>
    <rPh sb="49" eb="50">
      <t>ツト</t>
    </rPh>
    <phoneticPr fontId="5"/>
  </si>
  <si>
    <t>事業拡充による増</t>
    <rPh sb="0" eb="2">
      <t>ジギョウ</t>
    </rPh>
    <rPh sb="2" eb="4">
      <t>カクジュウ</t>
    </rPh>
    <rPh sb="7" eb="8">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</si>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</sst>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69185</xdr:colOff>
      <xdr:row>741</xdr:row>
      <xdr:rowOff>71759</xdr:rowOff>
    </xdr:from>
    <xdr:to>
      <xdr:col>31</xdr:col>
      <xdr:colOff>55769</xdr:colOff>
      <xdr:row>742</xdr:row>
      <xdr:rowOff>215624</xdr:rowOff>
    </xdr:to>
    <xdr:sp macro="" textlink="">
      <xdr:nvSpPr>
        <xdr:cNvPr id="2" name="正方形/長方形 1"/>
        <xdr:cNvSpPr/>
      </xdr:nvSpPr>
      <xdr:spPr>
        <a:xfrm>
          <a:off x="4319716" y="42291322"/>
          <a:ext cx="2010647" cy="5010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３２百万円</a:t>
          </a:r>
        </a:p>
      </xdr:txBody>
    </xdr:sp>
    <xdr:clientData/>
  </xdr:twoCellAnchor>
  <xdr:twoCellAnchor>
    <xdr:from>
      <xdr:col>21</xdr:col>
      <xdr:colOff>119706</xdr:colOff>
      <xdr:row>742</xdr:row>
      <xdr:rowOff>292186</xdr:rowOff>
    </xdr:from>
    <xdr:to>
      <xdr:col>33</xdr:col>
      <xdr:colOff>69903</xdr:colOff>
      <xdr:row>743</xdr:row>
      <xdr:rowOff>343969</xdr:rowOff>
    </xdr:to>
    <xdr:sp macro="" textlink="">
      <xdr:nvSpPr>
        <xdr:cNvPr id="3" name="テキスト ボックス 2"/>
        <xdr:cNvSpPr txBox="1"/>
      </xdr:nvSpPr>
      <xdr:spPr>
        <a:xfrm>
          <a:off x="4370237" y="42868936"/>
          <a:ext cx="2379072" cy="408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twoCellAnchor>
  <xdr:twoCellAnchor>
    <xdr:from>
      <xdr:col>26</xdr:col>
      <xdr:colOff>77229</xdr:colOff>
      <xdr:row>743</xdr:row>
      <xdr:rowOff>266442</xdr:rowOff>
    </xdr:from>
    <xdr:to>
      <xdr:col>26</xdr:col>
      <xdr:colOff>77229</xdr:colOff>
      <xdr:row>745</xdr:row>
      <xdr:rowOff>95250</xdr:rowOff>
    </xdr:to>
    <xdr:cxnSp macro="">
      <xdr:nvCxnSpPr>
        <xdr:cNvPr id="4" name="直線矢印コネクタ 3"/>
        <xdr:cNvCxnSpPr/>
      </xdr:nvCxnSpPr>
      <xdr:spPr>
        <a:xfrm>
          <a:off x="5339792" y="43200380"/>
          <a:ext cx="0" cy="5431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103938</xdr:colOff>
      <xdr:row>745</xdr:row>
      <xdr:rowOff>108764</xdr:rowOff>
    </xdr:from>
    <xdr:to>
      <xdr:col>33</xdr:col>
      <xdr:colOff>54135</xdr:colOff>
      <xdr:row>746</xdr:row>
      <xdr:rowOff>155054</xdr:rowOff>
    </xdr:to>
    <xdr:sp macro="" textlink="">
      <xdr:nvSpPr>
        <xdr:cNvPr id="5" name="テキスト ボックス 4"/>
        <xdr:cNvSpPr txBox="1"/>
      </xdr:nvSpPr>
      <xdr:spPr>
        <a:xfrm>
          <a:off x="4354469" y="43757077"/>
          <a:ext cx="2379072" cy="403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20</xdr:col>
      <xdr:colOff>141588</xdr:colOff>
      <xdr:row>746</xdr:row>
      <xdr:rowOff>54060</xdr:rowOff>
    </xdr:from>
    <xdr:to>
      <xdr:col>33</xdr:col>
      <xdr:colOff>75057</xdr:colOff>
      <xdr:row>747</xdr:row>
      <xdr:rowOff>325597</xdr:rowOff>
    </xdr:to>
    <xdr:sp macro="" textlink="">
      <xdr:nvSpPr>
        <xdr:cNvPr id="6" name="正方形/長方形 5"/>
        <xdr:cNvSpPr/>
      </xdr:nvSpPr>
      <xdr:spPr>
        <a:xfrm>
          <a:off x="4189713" y="44059560"/>
          <a:ext cx="2564750" cy="628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一般財団法人女性労働協会</a:t>
          </a:r>
          <a:endParaRPr kumimoji="1" lang="en-US" altLang="ja-JP" sz="1100"/>
        </a:p>
        <a:p>
          <a:pPr algn="ctr"/>
          <a:r>
            <a:rPr kumimoji="1" lang="ja-JP" altLang="en-US" sz="1100"/>
            <a:t>３２百万円</a:t>
          </a:r>
        </a:p>
      </xdr:txBody>
    </xdr:sp>
    <xdr:clientData/>
  </xdr:twoCellAnchor>
  <xdr:twoCellAnchor>
    <xdr:from>
      <xdr:col>21</xdr:col>
      <xdr:colOff>136762</xdr:colOff>
      <xdr:row>748</xdr:row>
      <xdr:rowOff>45049</xdr:rowOff>
    </xdr:from>
    <xdr:to>
      <xdr:col>35</xdr:col>
      <xdr:colOff>55577</xdr:colOff>
      <xdr:row>749</xdr:row>
      <xdr:rowOff>91337</xdr:rowOff>
    </xdr:to>
    <xdr:sp macro="" textlink="">
      <xdr:nvSpPr>
        <xdr:cNvPr id="8" name="テキスト ボックス 7"/>
        <xdr:cNvSpPr txBox="1"/>
      </xdr:nvSpPr>
      <xdr:spPr>
        <a:xfrm>
          <a:off x="4387293" y="44764924"/>
          <a:ext cx="2752503" cy="403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母性健康管理推進支援事業を実施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7"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429</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525</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7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少子化社会対策、男女共同参画</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v>
      </c>
      <c r="Q13" s="658"/>
      <c r="R13" s="658"/>
      <c r="S13" s="658"/>
      <c r="T13" s="658"/>
      <c r="U13" s="658"/>
      <c r="V13" s="659"/>
      <c r="W13" s="657">
        <v>34</v>
      </c>
      <c r="X13" s="658"/>
      <c r="Y13" s="658"/>
      <c r="Z13" s="658"/>
      <c r="AA13" s="658"/>
      <c r="AB13" s="658"/>
      <c r="AC13" s="659"/>
      <c r="AD13" s="657">
        <v>35</v>
      </c>
      <c r="AE13" s="658"/>
      <c r="AF13" s="658"/>
      <c r="AG13" s="658"/>
      <c r="AH13" s="658"/>
      <c r="AI13" s="658"/>
      <c r="AJ13" s="659"/>
      <c r="AK13" s="657">
        <v>35</v>
      </c>
      <c r="AL13" s="658"/>
      <c r="AM13" s="658"/>
      <c r="AN13" s="658"/>
      <c r="AO13" s="658"/>
      <c r="AP13" s="658"/>
      <c r="AQ13" s="659"/>
      <c r="AR13" s="919">
        <v>49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575</v>
      </c>
      <c r="X14" s="658"/>
      <c r="Y14" s="658"/>
      <c r="Z14" s="658"/>
      <c r="AA14" s="658"/>
      <c r="AB14" s="658"/>
      <c r="AC14" s="659"/>
      <c r="AD14" s="657" t="s">
        <v>573</v>
      </c>
      <c r="AE14" s="658"/>
      <c r="AF14" s="658"/>
      <c r="AG14" s="658"/>
      <c r="AH14" s="658"/>
      <c r="AI14" s="658"/>
      <c r="AJ14" s="659"/>
      <c r="AK14" s="657" t="s">
        <v>639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575</v>
      </c>
      <c r="X15" s="658"/>
      <c r="Y15" s="658"/>
      <c r="Z15" s="658"/>
      <c r="AA15" s="658"/>
      <c r="AB15" s="658"/>
      <c r="AC15" s="659"/>
      <c r="AD15" s="657" t="s">
        <v>573</v>
      </c>
      <c r="AE15" s="658"/>
      <c r="AF15" s="658"/>
      <c r="AG15" s="658"/>
      <c r="AH15" s="658"/>
      <c r="AI15" s="658"/>
      <c r="AJ15" s="659"/>
      <c r="AK15" s="657" t="s">
        <v>640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634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576</v>
      </c>
      <c r="AE17" s="658"/>
      <c r="AF17" s="658"/>
      <c r="AG17" s="658"/>
      <c r="AH17" s="658"/>
      <c r="AI17" s="658"/>
      <c r="AJ17" s="659"/>
      <c r="AK17" s="657" t="s">
        <v>634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34</v>
      </c>
      <c r="Q18" s="879"/>
      <c r="R18" s="879"/>
      <c r="S18" s="879"/>
      <c r="T18" s="879"/>
      <c r="U18" s="879"/>
      <c r="V18" s="880"/>
      <c r="W18" s="878">
        <f>SUM(W13:AC17)</f>
        <v>34</v>
      </c>
      <c r="X18" s="879"/>
      <c r="Y18" s="879"/>
      <c r="Z18" s="879"/>
      <c r="AA18" s="879"/>
      <c r="AB18" s="879"/>
      <c r="AC18" s="880"/>
      <c r="AD18" s="878">
        <f>SUM(AD13:AJ17)</f>
        <v>35</v>
      </c>
      <c r="AE18" s="879"/>
      <c r="AF18" s="879"/>
      <c r="AG18" s="879"/>
      <c r="AH18" s="879"/>
      <c r="AI18" s="879"/>
      <c r="AJ18" s="880"/>
      <c r="AK18" s="878">
        <f>SUM(AK13:AQ17)</f>
        <v>35</v>
      </c>
      <c r="AL18" s="879"/>
      <c r="AM18" s="879"/>
      <c r="AN18" s="879"/>
      <c r="AO18" s="879"/>
      <c r="AP18" s="879"/>
      <c r="AQ18" s="880"/>
      <c r="AR18" s="878">
        <f>SUM(AR13:AX17)</f>
        <v>49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32</v>
      </c>
      <c r="Q19" s="658"/>
      <c r="R19" s="658"/>
      <c r="S19" s="658"/>
      <c r="T19" s="658"/>
      <c r="U19" s="658"/>
      <c r="V19" s="659"/>
      <c r="W19" s="657">
        <v>30</v>
      </c>
      <c r="X19" s="658"/>
      <c r="Y19" s="658"/>
      <c r="Z19" s="658"/>
      <c r="AA19" s="658"/>
      <c r="AB19" s="658"/>
      <c r="AC19" s="659"/>
      <c r="AD19" s="657">
        <v>32</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0.94117647058823528</v>
      </c>
      <c r="Q20" s="316"/>
      <c r="R20" s="316"/>
      <c r="S20" s="316"/>
      <c r="T20" s="316"/>
      <c r="U20" s="316"/>
      <c r="V20" s="316"/>
      <c r="W20" s="316">
        <f t="shared" ref="W20" si="0">IF(W18=0, "-", SUM(W19)/W18)</f>
        <v>0.88235294117647056</v>
      </c>
      <c r="X20" s="316"/>
      <c r="Y20" s="316"/>
      <c r="Z20" s="316"/>
      <c r="AA20" s="316"/>
      <c r="AB20" s="316"/>
      <c r="AC20" s="316"/>
      <c r="AD20" s="316">
        <f t="shared" ref="AD20" si="1">IF(AD18=0, "-", SUM(AD19)/AD18)</f>
        <v>0.91428571428571426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0.94117647058823528</v>
      </c>
      <c r="Q21" s="316"/>
      <c r="R21" s="316"/>
      <c r="S21" s="316"/>
      <c r="T21" s="316"/>
      <c r="U21" s="316"/>
      <c r="V21" s="316"/>
      <c r="W21" s="316">
        <f t="shared" ref="W21" si="2">IF(W19=0, "-", SUM(W19)/SUM(W13,W14))</f>
        <v>0.88235294117647056</v>
      </c>
      <c r="X21" s="316"/>
      <c r="Y21" s="316"/>
      <c r="Z21" s="316"/>
      <c r="AA21" s="316"/>
      <c r="AB21" s="316"/>
      <c r="AC21" s="316"/>
      <c r="AD21" s="316">
        <f t="shared" ref="AD21" si="3">IF(AD19=0, "-", SUM(AD19)/SUM(AD13,AD14))</f>
        <v>0.91428571428571426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577</v>
      </c>
      <c r="H23" s="986"/>
      <c r="I23" s="986"/>
      <c r="J23" s="986"/>
      <c r="K23" s="986"/>
      <c r="L23" s="986"/>
      <c r="M23" s="986"/>
      <c r="N23" s="986"/>
      <c r="O23" s="987"/>
      <c r="P23" s="919">
        <v>35</v>
      </c>
      <c r="Q23" s="920"/>
      <c r="R23" s="920"/>
      <c r="S23" s="920"/>
      <c r="T23" s="920"/>
      <c r="U23" s="920"/>
      <c r="V23" s="936"/>
      <c r="W23" s="919">
        <v>49</v>
      </c>
      <c r="X23" s="920"/>
      <c r="Y23" s="920"/>
      <c r="Z23" s="920"/>
      <c r="AA23" s="920"/>
      <c r="AB23" s="920"/>
      <c r="AC23" s="936"/>
      <c r="AD23" s="956" t="s">
        <v>662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35</v>
      </c>
      <c r="Q29" s="658"/>
      <c r="R29" s="658"/>
      <c r="S29" s="658"/>
      <c r="T29" s="658"/>
      <c r="U29" s="658"/>
      <c r="V29" s="659"/>
      <c r="W29" s="967">
        <f>AR13</f>
        <v>49</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573</v>
      </c>
      <c r="AR31" s="199"/>
      <c r="AS31" s="132" t="s">
        <v>236</v>
      </c>
      <c r="AT31" s="133"/>
      <c r="AU31" s="198">
        <v>4</v>
      </c>
      <c r="AV31" s="198"/>
      <c r="AW31" s="398" t="s">
        <v>181</v>
      </c>
      <c r="AX31" s="399"/>
    </row>
    <row r="32" spans="1:50" ht="33" customHeight="1" x14ac:dyDescent="0.15">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t="s">
        <v>182</v>
      </c>
      <c r="AC32" s="464"/>
      <c r="AD32" s="464"/>
      <c r="AE32" s="216">
        <v>100</v>
      </c>
      <c r="AF32" s="217"/>
      <c r="AG32" s="217"/>
      <c r="AH32" s="217"/>
      <c r="AI32" s="216">
        <v>97.2</v>
      </c>
      <c r="AJ32" s="217"/>
      <c r="AK32" s="217"/>
      <c r="AL32" s="217"/>
      <c r="AM32" s="216">
        <v>95.7</v>
      </c>
      <c r="AN32" s="217"/>
      <c r="AO32" s="217"/>
      <c r="AP32" s="217"/>
      <c r="AQ32" s="340" t="s">
        <v>573</v>
      </c>
      <c r="AR32" s="206"/>
      <c r="AS32" s="206"/>
      <c r="AT32" s="341"/>
      <c r="AU32" s="217" t="s">
        <v>581</v>
      </c>
      <c r="AV32" s="217"/>
      <c r="AW32" s="217"/>
      <c r="AX32" s="219"/>
    </row>
    <row r="33" spans="1:50" ht="33"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182</v>
      </c>
      <c r="AC33" s="526"/>
      <c r="AD33" s="526"/>
      <c r="AE33" s="216">
        <v>90</v>
      </c>
      <c r="AF33" s="217"/>
      <c r="AG33" s="217"/>
      <c r="AH33" s="217"/>
      <c r="AI33" s="216">
        <v>90</v>
      </c>
      <c r="AJ33" s="217"/>
      <c r="AK33" s="217"/>
      <c r="AL33" s="217"/>
      <c r="AM33" s="216">
        <v>90</v>
      </c>
      <c r="AN33" s="217"/>
      <c r="AO33" s="217"/>
      <c r="AP33" s="217"/>
      <c r="AQ33" s="340" t="s">
        <v>573</v>
      </c>
      <c r="AR33" s="206"/>
      <c r="AS33" s="206"/>
      <c r="AT33" s="341"/>
      <c r="AU33" s="217">
        <v>92</v>
      </c>
      <c r="AV33" s="217"/>
      <c r="AW33" s="217"/>
      <c r="AX33" s="219"/>
    </row>
    <row r="34" spans="1:50" ht="33"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111.1</v>
      </c>
      <c r="AF34" s="217"/>
      <c r="AG34" s="217"/>
      <c r="AH34" s="217"/>
      <c r="AI34" s="216">
        <v>108</v>
      </c>
      <c r="AJ34" s="217"/>
      <c r="AK34" s="217"/>
      <c r="AL34" s="217"/>
      <c r="AM34" s="216">
        <v>106.3</v>
      </c>
      <c r="AN34" s="217"/>
      <c r="AO34" s="217"/>
      <c r="AP34" s="217"/>
      <c r="AQ34" s="340" t="s">
        <v>580</v>
      </c>
      <c r="AR34" s="206"/>
      <c r="AS34" s="206"/>
      <c r="AT34" s="341"/>
      <c r="AU34" s="217" t="s">
        <v>663</v>
      </c>
      <c r="AV34" s="217"/>
      <c r="AW34" s="217"/>
      <c r="AX34" s="219"/>
    </row>
    <row r="35" spans="1:50" ht="23.25" customHeight="1" x14ac:dyDescent="0.15">
      <c r="A35" s="224" t="s">
        <v>386</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583</v>
      </c>
      <c r="AC101" s="464"/>
      <c r="AD101" s="464"/>
      <c r="AE101" s="216">
        <v>2783684</v>
      </c>
      <c r="AF101" s="217"/>
      <c r="AG101" s="217"/>
      <c r="AH101" s="218"/>
      <c r="AI101" s="216">
        <v>2738405</v>
      </c>
      <c r="AJ101" s="217"/>
      <c r="AK101" s="217"/>
      <c r="AL101" s="218"/>
      <c r="AM101" s="216">
        <v>3351131</v>
      </c>
      <c r="AN101" s="217"/>
      <c r="AO101" s="217"/>
      <c r="AP101" s="218"/>
      <c r="AQ101" s="216" t="s">
        <v>638</v>
      </c>
      <c r="AR101" s="217"/>
      <c r="AS101" s="217"/>
      <c r="AT101" s="218"/>
      <c r="AU101" s="216" t="s">
        <v>663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583</v>
      </c>
      <c r="AC102" s="464"/>
      <c r="AD102" s="464"/>
      <c r="AE102" s="421">
        <v>1750000</v>
      </c>
      <c r="AF102" s="421"/>
      <c r="AG102" s="421"/>
      <c r="AH102" s="421"/>
      <c r="AI102" s="421">
        <v>2000000</v>
      </c>
      <c r="AJ102" s="421"/>
      <c r="AK102" s="421"/>
      <c r="AL102" s="421"/>
      <c r="AM102" s="421">
        <v>2250000</v>
      </c>
      <c r="AN102" s="421"/>
      <c r="AO102" s="421"/>
      <c r="AP102" s="421"/>
      <c r="AQ102" s="271">
        <v>3000000</v>
      </c>
      <c r="AR102" s="272"/>
      <c r="AS102" s="272"/>
      <c r="AT102" s="317"/>
      <c r="AU102" s="271">
        <v>3250000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586</v>
      </c>
      <c r="AC116" s="466"/>
      <c r="AD116" s="467"/>
      <c r="AE116" s="421">
        <v>12</v>
      </c>
      <c r="AF116" s="421"/>
      <c r="AG116" s="421"/>
      <c r="AH116" s="421"/>
      <c r="AI116" s="421">
        <v>11</v>
      </c>
      <c r="AJ116" s="421"/>
      <c r="AK116" s="421"/>
      <c r="AL116" s="421"/>
      <c r="AM116" s="421">
        <v>9</v>
      </c>
      <c r="AN116" s="421"/>
      <c r="AO116" s="421"/>
      <c r="AP116" s="421"/>
      <c r="AQ116" s="216" t="s">
        <v>573</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644</v>
      </c>
      <c r="AC117" s="476"/>
      <c r="AD117" s="477"/>
      <c r="AE117" s="554" t="s">
        <v>587</v>
      </c>
      <c r="AF117" s="554"/>
      <c r="AG117" s="554"/>
      <c r="AH117" s="554"/>
      <c r="AI117" s="554" t="s">
        <v>641</v>
      </c>
      <c r="AJ117" s="554"/>
      <c r="AK117" s="554"/>
      <c r="AL117" s="554"/>
      <c r="AM117" s="554" t="s">
        <v>643</v>
      </c>
      <c r="AN117" s="554"/>
      <c r="AO117" s="554"/>
      <c r="AP117" s="554"/>
      <c r="AQ117" s="554" t="s">
        <v>645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81"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t="s">
        <v>588</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t="s">
        <v>589</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t="s">
        <v>592</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t="s">
        <v>573</v>
      </c>
      <c r="AR253" s="198"/>
      <c r="AS253" s="132" t="s">
        <v>236</v>
      </c>
      <c r="AT253" s="133"/>
      <c r="AU253" s="199">
        <v>4</v>
      </c>
      <c r="AV253" s="199"/>
      <c r="AW253" s="132" t="s">
        <v>181</v>
      </c>
      <c r="AX253" s="194"/>
    </row>
    <row r="254" spans="1:50" ht="39.75" customHeight="1" x14ac:dyDescent="0.15">
      <c r="A254" s="188"/>
      <c r="B254" s="185"/>
      <c r="C254" s="179"/>
      <c r="D254" s="185"/>
      <c r="E254" s="179"/>
      <c r="F254" s="180"/>
      <c r="G254" s="103" t="s">
        <v>595</v>
      </c>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t="s">
        <v>597</v>
      </c>
      <c r="AC254" s="204"/>
      <c r="AD254" s="204"/>
      <c r="AE254" s="205">
        <v>978</v>
      </c>
      <c r="AF254" s="206"/>
      <c r="AG254" s="206"/>
      <c r="AH254" s="206"/>
      <c r="AI254" s="205">
        <v>909</v>
      </c>
      <c r="AJ254" s="206"/>
      <c r="AK254" s="206"/>
      <c r="AL254" s="206"/>
      <c r="AM254" s="205">
        <v>845</v>
      </c>
      <c r="AN254" s="206"/>
      <c r="AO254" s="206"/>
      <c r="AP254" s="206"/>
      <c r="AQ254" s="205" t="s">
        <v>573</v>
      </c>
      <c r="AR254" s="206"/>
      <c r="AS254" s="206"/>
      <c r="AT254" s="206"/>
      <c r="AU254" s="205" t="s">
        <v>634</v>
      </c>
      <c r="AV254" s="206"/>
      <c r="AW254" s="206"/>
      <c r="AX254" s="207"/>
    </row>
    <row r="255" spans="1:50" ht="39.7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t="s">
        <v>597</v>
      </c>
      <c r="AC255" s="212"/>
      <c r="AD255" s="212"/>
      <c r="AE255" s="205">
        <v>929</v>
      </c>
      <c r="AF255" s="206"/>
      <c r="AG255" s="206"/>
      <c r="AH255" s="206"/>
      <c r="AI255" s="205">
        <v>948</v>
      </c>
      <c r="AJ255" s="206"/>
      <c r="AK255" s="206"/>
      <c r="AL255" s="206"/>
      <c r="AM255" s="205">
        <v>882</v>
      </c>
      <c r="AN255" s="206"/>
      <c r="AO255" s="206"/>
      <c r="AP255" s="206"/>
      <c r="AQ255" s="205" t="s">
        <v>598</v>
      </c>
      <c r="AR255" s="206"/>
      <c r="AS255" s="206"/>
      <c r="AT255" s="206"/>
      <c r="AU255" s="205">
        <v>831</v>
      </c>
      <c r="AV255" s="206"/>
      <c r="AW255" s="206"/>
      <c r="AX255" s="207"/>
    </row>
    <row r="256" spans="1:50" ht="18.75"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t="s">
        <v>598</v>
      </c>
      <c r="AR257" s="198"/>
      <c r="AS257" s="132" t="s">
        <v>236</v>
      </c>
      <c r="AT257" s="133"/>
      <c r="AU257" s="199">
        <v>4</v>
      </c>
      <c r="AV257" s="199"/>
      <c r="AW257" s="132" t="s">
        <v>181</v>
      </c>
      <c r="AX257" s="194"/>
    </row>
    <row r="258" spans="1:50" ht="39.75" customHeight="1" x14ac:dyDescent="0.15">
      <c r="A258" s="188"/>
      <c r="B258" s="185"/>
      <c r="C258" s="179"/>
      <c r="D258" s="185"/>
      <c r="E258" s="179"/>
      <c r="F258" s="180"/>
      <c r="G258" s="103" t="s">
        <v>596</v>
      </c>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t="s">
        <v>597</v>
      </c>
      <c r="AC258" s="204"/>
      <c r="AD258" s="204"/>
      <c r="AE258" s="205">
        <v>120460</v>
      </c>
      <c r="AF258" s="206"/>
      <c r="AG258" s="206"/>
      <c r="AH258" s="206"/>
      <c r="AI258" s="205">
        <v>127329</v>
      </c>
      <c r="AJ258" s="206"/>
      <c r="AK258" s="206"/>
      <c r="AL258" s="206"/>
      <c r="AM258" s="205">
        <v>125611</v>
      </c>
      <c r="AN258" s="206"/>
      <c r="AO258" s="206"/>
      <c r="AP258" s="206"/>
      <c r="AQ258" s="205" t="s">
        <v>599</v>
      </c>
      <c r="AR258" s="206"/>
      <c r="AS258" s="206"/>
      <c r="AT258" s="206"/>
      <c r="AU258" s="205" t="s">
        <v>635</v>
      </c>
      <c r="AV258" s="206"/>
      <c r="AW258" s="206"/>
      <c r="AX258" s="207"/>
    </row>
    <row r="259" spans="1:50" ht="39.75"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t="s">
        <v>597</v>
      </c>
      <c r="AC259" s="212"/>
      <c r="AD259" s="212"/>
      <c r="AE259" s="205">
        <v>101639</v>
      </c>
      <c r="AF259" s="206"/>
      <c r="AG259" s="206"/>
      <c r="AH259" s="206"/>
      <c r="AI259" s="205">
        <v>119255</v>
      </c>
      <c r="AJ259" s="206"/>
      <c r="AK259" s="206"/>
      <c r="AL259" s="206"/>
      <c r="AM259" s="205">
        <v>126056</v>
      </c>
      <c r="AN259" s="206"/>
      <c r="AO259" s="206"/>
      <c r="AP259" s="206"/>
      <c r="AQ259" s="205" t="s">
        <v>598</v>
      </c>
      <c r="AR259" s="206"/>
      <c r="AS259" s="206"/>
      <c r="AT259" s="206"/>
      <c r="AU259" s="205">
        <v>114437</v>
      </c>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x14ac:dyDescent="0.15">
      <c r="A308" s="188"/>
      <c r="B308" s="185"/>
      <c r="C308" s="179"/>
      <c r="D308" s="185"/>
      <c r="E308" s="124" t="s">
        <v>592</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594</v>
      </c>
      <c r="K430" s="901"/>
      <c r="L430" s="901"/>
      <c r="M430" s="901"/>
      <c r="N430" s="901"/>
      <c r="O430" s="901"/>
      <c r="P430" s="901"/>
      <c r="Q430" s="901"/>
      <c r="R430" s="901"/>
      <c r="S430" s="901"/>
      <c r="T430" s="902"/>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590" t="s">
        <v>573</v>
      </c>
      <c r="AR432" s="199"/>
      <c r="AS432" s="132" t="s">
        <v>236</v>
      </c>
      <c r="AT432" s="133"/>
      <c r="AU432" s="199" t="s">
        <v>602</v>
      </c>
      <c r="AV432" s="199"/>
      <c r="AW432" s="132" t="s">
        <v>181</v>
      </c>
      <c r="AX432" s="194"/>
    </row>
    <row r="433" spans="1:50" ht="23.25" customHeight="1" x14ac:dyDescent="0.15">
      <c r="A433" s="188"/>
      <c r="B433" s="185"/>
      <c r="C433" s="179"/>
      <c r="D433" s="185"/>
      <c r="E433" s="342"/>
      <c r="F433" s="343"/>
      <c r="G433" s="103" t="s">
        <v>573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573</v>
      </c>
      <c r="AC433" s="212"/>
      <c r="AD433" s="212"/>
      <c r="AE433" s="340" t="s">
        <v>593</v>
      </c>
      <c r="AF433" s="206"/>
      <c r="AG433" s="206"/>
      <c r="AH433" s="206"/>
      <c r="AI433" s="340" t="s">
        <v>573</v>
      </c>
      <c r="AJ433" s="206"/>
      <c r="AK433" s="206"/>
      <c r="AL433" s="206"/>
      <c r="AM433" s="340" t="s">
        <v>573</v>
      </c>
      <c r="AN433" s="206"/>
      <c r="AO433" s="206"/>
      <c r="AP433" s="341"/>
      <c r="AQ433" s="340" t="s">
        <v>575</v>
      </c>
      <c r="AR433" s="206"/>
      <c r="AS433" s="206"/>
      <c r="AT433" s="341"/>
      <c r="AU433" s="206" t="s">
        <v>575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573</v>
      </c>
      <c r="AC434" s="204"/>
      <c r="AD434" s="204"/>
      <c r="AE434" s="340" t="s">
        <v>601</v>
      </c>
      <c r="AF434" s="206"/>
      <c r="AG434" s="206"/>
      <c r="AH434" s="341"/>
      <c r="AI434" s="340" t="s">
        <v>593</v>
      </c>
      <c r="AJ434" s="206"/>
      <c r="AK434" s="206"/>
      <c r="AL434" s="206"/>
      <c r="AM434" s="340" t="s">
        <v>573</v>
      </c>
      <c r="AN434" s="206"/>
      <c r="AO434" s="206"/>
      <c r="AP434" s="341"/>
      <c r="AQ434" s="340" t="s">
        <v>573</v>
      </c>
      <c r="AR434" s="206"/>
      <c r="AS434" s="206"/>
      <c r="AT434" s="341"/>
      <c r="AU434" s="206" t="s">
        <v>573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573</v>
      </c>
      <c r="AF435" s="206"/>
      <c r="AG435" s="206"/>
      <c r="AH435" s="341"/>
      <c r="AI435" s="340" t="s">
        <v>573</v>
      </c>
      <c r="AJ435" s="206"/>
      <c r="AK435" s="206"/>
      <c r="AL435" s="206"/>
      <c r="AM435" s="340" t="s">
        <v>573</v>
      </c>
      <c r="AN435" s="206"/>
      <c r="AO435" s="206"/>
      <c r="AP435" s="341"/>
      <c r="AQ435" s="340" t="s">
        <v>573</v>
      </c>
      <c r="AR435" s="206"/>
      <c r="AS435" s="206"/>
      <c r="AT435" s="341"/>
      <c r="AU435" s="206" t="s">
        <v>575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573</v>
      </c>
      <c r="AF437" s="199"/>
      <c r="AG437" s="132" t="s">
        <v>236</v>
      </c>
      <c r="AH437" s="133"/>
      <c r="AI437" s="155"/>
      <c r="AJ437" s="155"/>
      <c r="AK437" s="155"/>
      <c r="AL437" s="153"/>
      <c r="AM437" s="155"/>
      <c r="AN437" s="155"/>
      <c r="AO437" s="155"/>
      <c r="AP437" s="153"/>
      <c r="AQ437" s="590" t="s">
        <v>601</v>
      </c>
      <c r="AR437" s="199"/>
      <c r="AS437" s="132" t="s">
        <v>236</v>
      </c>
      <c r="AT437" s="133"/>
      <c r="AU437" s="199" t="s">
        <v>575</v>
      </c>
      <c r="AV437" s="199"/>
      <c r="AW437" s="132" t="s">
        <v>181</v>
      </c>
      <c r="AX437" s="194"/>
    </row>
    <row r="438" spans="1:50" ht="23.25" hidden="1" customHeight="1" x14ac:dyDescent="0.15">
      <c r="A438" s="188"/>
      <c r="B438" s="185"/>
      <c r="C438" s="179"/>
      <c r="D438" s="185"/>
      <c r="E438" s="342"/>
      <c r="F438" s="343"/>
      <c r="G438" s="103" t="s">
        <v>573</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573</v>
      </c>
      <c r="AC438" s="212"/>
      <c r="AD438" s="212"/>
      <c r="AE438" s="340" t="s">
        <v>601</v>
      </c>
      <c r="AF438" s="206"/>
      <c r="AG438" s="206"/>
      <c r="AH438" s="206"/>
      <c r="AI438" s="340" t="s">
        <v>573</v>
      </c>
      <c r="AJ438" s="206"/>
      <c r="AK438" s="206"/>
      <c r="AL438" s="206"/>
      <c r="AM438" s="340" t="s">
        <v>573</v>
      </c>
      <c r="AN438" s="206"/>
      <c r="AO438" s="206"/>
      <c r="AP438" s="341"/>
      <c r="AQ438" s="340" t="s">
        <v>575</v>
      </c>
      <c r="AR438" s="206"/>
      <c r="AS438" s="206"/>
      <c r="AT438" s="341"/>
      <c r="AU438" s="206" t="s">
        <v>573</v>
      </c>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601</v>
      </c>
      <c r="AC439" s="204"/>
      <c r="AD439" s="204"/>
      <c r="AE439" s="340" t="s">
        <v>573</v>
      </c>
      <c r="AF439" s="206"/>
      <c r="AG439" s="206"/>
      <c r="AH439" s="341"/>
      <c r="AI439" s="340" t="s">
        <v>603</v>
      </c>
      <c r="AJ439" s="206"/>
      <c r="AK439" s="206"/>
      <c r="AL439" s="206"/>
      <c r="AM439" s="340" t="s">
        <v>575</v>
      </c>
      <c r="AN439" s="206"/>
      <c r="AO439" s="206"/>
      <c r="AP439" s="341"/>
      <c r="AQ439" s="340" t="s">
        <v>573</v>
      </c>
      <c r="AR439" s="206"/>
      <c r="AS439" s="206"/>
      <c r="AT439" s="341"/>
      <c r="AU439" s="206" t="s">
        <v>604</v>
      </c>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573</v>
      </c>
      <c r="AF440" s="206"/>
      <c r="AG440" s="206"/>
      <c r="AH440" s="341"/>
      <c r="AI440" s="340" t="s">
        <v>573</v>
      </c>
      <c r="AJ440" s="206"/>
      <c r="AK440" s="206"/>
      <c r="AL440" s="206"/>
      <c r="AM440" s="340" t="s">
        <v>573</v>
      </c>
      <c r="AN440" s="206"/>
      <c r="AO440" s="206"/>
      <c r="AP440" s="341"/>
      <c r="AQ440" s="340" t="s">
        <v>573</v>
      </c>
      <c r="AR440" s="206"/>
      <c r="AS440" s="206"/>
      <c r="AT440" s="341"/>
      <c r="AU440" s="206" t="s">
        <v>575</v>
      </c>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649</v>
      </c>
      <c r="AF457" s="199"/>
      <c r="AG457" s="132" t="s">
        <v>236</v>
      </c>
      <c r="AH457" s="133"/>
      <c r="AI457" s="155"/>
      <c r="AJ457" s="155"/>
      <c r="AK457" s="155"/>
      <c r="AL457" s="153"/>
      <c r="AM457" s="155"/>
      <c r="AN457" s="155"/>
      <c r="AO457" s="155"/>
      <c r="AP457" s="153"/>
      <c r="AQ457" s="590" t="s">
        <v>652</v>
      </c>
      <c r="AR457" s="199"/>
      <c r="AS457" s="132" t="s">
        <v>236</v>
      </c>
      <c r="AT457" s="133"/>
      <c r="AU457" s="199" t="s">
        <v>647</v>
      </c>
      <c r="AV457" s="199"/>
      <c r="AW457" s="132" t="s">
        <v>181</v>
      </c>
      <c r="AX457" s="194"/>
    </row>
    <row r="458" spans="1:50" ht="23.25" customHeight="1" x14ac:dyDescent="0.15">
      <c r="A458" s="188"/>
      <c r="B458" s="185"/>
      <c r="C458" s="179"/>
      <c r="D458" s="185"/>
      <c r="E458" s="342"/>
      <c r="F458" s="343"/>
      <c r="G458" s="103" t="s">
        <v>646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648</v>
      </c>
      <c r="AC458" s="212"/>
      <c r="AD458" s="212"/>
      <c r="AE458" s="340" t="s">
        <v>649</v>
      </c>
      <c r="AF458" s="206"/>
      <c r="AG458" s="206"/>
      <c r="AH458" s="206"/>
      <c r="AI458" s="340" t="s">
        <v>650</v>
      </c>
      <c r="AJ458" s="206"/>
      <c r="AK458" s="206"/>
      <c r="AL458" s="206"/>
      <c r="AM458" s="340" t="s">
        <v>649</v>
      </c>
      <c r="AN458" s="206"/>
      <c r="AO458" s="206"/>
      <c r="AP458" s="341"/>
      <c r="AQ458" s="340" t="s">
        <v>653</v>
      </c>
      <c r="AR458" s="206"/>
      <c r="AS458" s="206"/>
      <c r="AT458" s="341"/>
      <c r="AU458" s="206" t="s">
        <v>654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649</v>
      </c>
      <c r="AC459" s="204"/>
      <c r="AD459" s="204"/>
      <c r="AE459" s="340" t="s">
        <v>649</v>
      </c>
      <c r="AF459" s="206"/>
      <c r="AG459" s="206"/>
      <c r="AH459" s="341"/>
      <c r="AI459" s="340" t="s">
        <v>649</v>
      </c>
      <c r="AJ459" s="206"/>
      <c r="AK459" s="206"/>
      <c r="AL459" s="206"/>
      <c r="AM459" s="340" t="s">
        <v>651</v>
      </c>
      <c r="AN459" s="206"/>
      <c r="AO459" s="206"/>
      <c r="AP459" s="341"/>
      <c r="AQ459" s="340" t="s">
        <v>649</v>
      </c>
      <c r="AR459" s="206"/>
      <c r="AS459" s="206"/>
      <c r="AT459" s="341"/>
      <c r="AU459" s="206" t="s">
        <v>647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649</v>
      </c>
      <c r="AF460" s="206"/>
      <c r="AG460" s="206"/>
      <c r="AH460" s="341"/>
      <c r="AI460" s="340" t="s">
        <v>651</v>
      </c>
      <c r="AJ460" s="206"/>
      <c r="AK460" s="206"/>
      <c r="AL460" s="206"/>
      <c r="AM460" s="340" t="s">
        <v>649</v>
      </c>
      <c r="AN460" s="206"/>
      <c r="AO460" s="206"/>
      <c r="AP460" s="341"/>
      <c r="AQ460" s="340" t="s">
        <v>649</v>
      </c>
      <c r="AR460" s="206"/>
      <c r="AS460" s="206"/>
      <c r="AT460" s="341"/>
      <c r="AU460" s="206" t="s">
        <v>649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647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t="s">
        <v>573</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5.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51"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4" t="s">
        <v>657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76.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61.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612</v>
      </c>
      <c r="AE710" s="327"/>
      <c r="AF710" s="327"/>
      <c r="AG710" s="100" t="s">
        <v>613</v>
      </c>
      <c r="AH710" s="101"/>
      <c r="AI710" s="101"/>
      <c r="AJ710" s="101"/>
      <c r="AK710" s="101"/>
      <c r="AL710" s="101"/>
      <c r="AM710" s="101"/>
      <c r="AN710" s="101"/>
      <c r="AO710" s="101"/>
      <c r="AP710" s="101"/>
      <c r="AQ710" s="101"/>
      <c r="AR710" s="101"/>
      <c r="AS710" s="101"/>
      <c r="AT710" s="101"/>
      <c r="AU710" s="101"/>
      <c r="AV710" s="101"/>
      <c r="AW710" s="101"/>
      <c r="AX710" s="102"/>
    </row>
    <row r="711" spans="1:50" ht="60.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568</v>
      </c>
      <c r="AE711" s="327"/>
      <c r="AF711" s="327"/>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47.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568</v>
      </c>
      <c r="AE712" s="783"/>
      <c r="AF712" s="783"/>
      <c r="AG712" s="810" t="s">
        <v>656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612</v>
      </c>
      <c r="AE713" s="327"/>
      <c r="AF713" s="663"/>
      <c r="AG713" s="100" t="s">
        <v>594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616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0" t="s">
        <v>617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4" t="s">
        <v>621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620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6.2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660</v>
      </c>
      <c r="B733" s="674"/>
      <c r="C733" s="674"/>
      <c r="D733" s="674"/>
      <c r="E733" s="675"/>
      <c r="F733" s="637" t="s">
        <v>661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8.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573</v>
      </c>
      <c r="F737" s="989"/>
      <c r="G737" s="989"/>
      <c r="H737" s="989"/>
      <c r="I737" s="989"/>
      <c r="J737" s="989"/>
      <c r="K737" s="989"/>
      <c r="L737" s="989"/>
      <c r="M737" s="989"/>
      <c r="N737" s="365" t="s">
        <v>404</v>
      </c>
      <c r="O737" s="365"/>
      <c r="P737" s="365"/>
      <c r="Q737" s="365"/>
      <c r="R737" s="989" t="s">
        <v>575</v>
      </c>
      <c r="S737" s="989"/>
      <c r="T737" s="989"/>
      <c r="U737" s="989"/>
      <c r="V737" s="989"/>
      <c r="W737" s="989"/>
      <c r="X737" s="989"/>
      <c r="Y737" s="989"/>
      <c r="Z737" s="989"/>
      <c r="AA737" s="365" t="s">
        <v>403</v>
      </c>
      <c r="AB737" s="365"/>
      <c r="AC737" s="365"/>
      <c r="AD737" s="365"/>
      <c r="AE737" s="989" t="s">
        <v>623</v>
      </c>
      <c r="AF737" s="989"/>
      <c r="AG737" s="989"/>
      <c r="AH737" s="989"/>
      <c r="AI737" s="989"/>
      <c r="AJ737" s="989"/>
      <c r="AK737" s="989"/>
      <c r="AL737" s="989"/>
      <c r="AM737" s="989"/>
      <c r="AN737" s="365" t="s">
        <v>402</v>
      </c>
      <c r="AO737" s="365"/>
      <c r="AP737" s="365"/>
      <c r="AQ737" s="365"/>
      <c r="AR737" s="995" t="s">
        <v>624</v>
      </c>
      <c r="AS737" s="996"/>
      <c r="AT737" s="996"/>
      <c r="AU737" s="996"/>
      <c r="AV737" s="996"/>
      <c r="AW737" s="996"/>
      <c r="AX737" s="997"/>
      <c r="AY737" s="88"/>
      <c r="AZ737" s="88"/>
    </row>
    <row r="738" spans="1:52" ht="24.75" customHeight="1" x14ac:dyDescent="0.15">
      <c r="A738" s="988" t="s">
        <v>401</v>
      </c>
      <c r="B738" s="209"/>
      <c r="C738" s="209"/>
      <c r="D738" s="210"/>
      <c r="E738" s="989" t="s">
        <v>625</v>
      </c>
      <c r="F738" s="989"/>
      <c r="G738" s="989"/>
      <c r="H738" s="989"/>
      <c r="I738" s="989"/>
      <c r="J738" s="989"/>
      <c r="K738" s="989"/>
      <c r="L738" s="989"/>
      <c r="M738" s="989"/>
      <c r="N738" s="365" t="s">
        <v>400</v>
      </c>
      <c r="O738" s="365"/>
      <c r="P738" s="365"/>
      <c r="Q738" s="365"/>
      <c r="R738" s="989" t="s">
        <v>626</v>
      </c>
      <c r="S738" s="989"/>
      <c r="T738" s="989"/>
      <c r="U738" s="989"/>
      <c r="V738" s="989"/>
      <c r="W738" s="989"/>
      <c r="X738" s="989"/>
      <c r="Y738" s="989"/>
      <c r="Z738" s="989"/>
      <c r="AA738" s="365" t="s">
        <v>399</v>
      </c>
      <c r="AB738" s="365"/>
      <c r="AC738" s="365"/>
      <c r="AD738" s="365"/>
      <c r="AE738" s="989" t="s">
        <v>625</v>
      </c>
      <c r="AF738" s="989"/>
      <c r="AG738" s="989"/>
      <c r="AH738" s="989"/>
      <c r="AI738" s="989"/>
      <c r="AJ738" s="989"/>
      <c r="AK738" s="989"/>
      <c r="AL738" s="989"/>
      <c r="AM738" s="989"/>
      <c r="AN738" s="365" t="s">
        <v>398</v>
      </c>
      <c r="AO738" s="365"/>
      <c r="AP738" s="365"/>
      <c r="AQ738" s="365"/>
      <c r="AR738" s="995" t="s">
        <v>627</v>
      </c>
      <c r="AS738" s="996"/>
      <c r="AT738" s="996"/>
      <c r="AU738" s="996"/>
      <c r="AV738" s="996"/>
      <c r="AW738" s="996"/>
      <c r="AX738" s="997"/>
    </row>
    <row r="739" spans="1:52" ht="24.75" customHeight="1" x14ac:dyDescent="0.15">
      <c r="A739" s="988" t="s">
        <v>397</v>
      </c>
      <c r="B739" s="209"/>
      <c r="C739" s="209"/>
      <c r="D739" s="210"/>
      <c r="E739" s="989" t="s">
        <v>655</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c r="J740" s="974"/>
      <c r="K740" s="92" t="str">
        <f>IF(OR(I740="　", I740=""), "", "-")</f>
        <v/>
      </c>
      <c r="L740" s="975">
        <v>424</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thickBo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628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629</v>
      </c>
      <c r="H782" s="671"/>
      <c r="I782" s="671"/>
      <c r="J782" s="671"/>
      <c r="K782" s="672"/>
      <c r="L782" s="664" t="s">
        <v>632</v>
      </c>
      <c r="M782" s="665"/>
      <c r="N782" s="665"/>
      <c r="O782" s="665"/>
      <c r="P782" s="665"/>
      <c r="Q782" s="665"/>
      <c r="R782" s="665"/>
      <c r="S782" s="665"/>
      <c r="T782" s="665"/>
      <c r="U782" s="665"/>
      <c r="V782" s="665"/>
      <c r="W782" s="665"/>
      <c r="X782" s="666"/>
      <c r="Y782" s="388">
        <v>28</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630</v>
      </c>
      <c r="H783" s="607"/>
      <c r="I783" s="607"/>
      <c r="J783" s="607"/>
      <c r="K783" s="608"/>
      <c r="L783" s="598"/>
      <c r="M783" s="599"/>
      <c r="N783" s="599"/>
      <c r="O783" s="599"/>
      <c r="P783" s="599"/>
      <c r="Q783" s="599"/>
      <c r="R783" s="599"/>
      <c r="S783" s="599"/>
      <c r="T783" s="599"/>
      <c r="U783" s="599"/>
      <c r="V783" s="599"/>
      <c r="W783" s="599"/>
      <c r="X783" s="600"/>
      <c r="Y783" s="601">
        <v>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631</v>
      </c>
      <c r="H784" s="607"/>
      <c r="I784" s="607"/>
      <c r="J784" s="607"/>
      <c r="K784" s="608"/>
      <c r="L784" s="598" t="s">
        <v>633</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636</v>
      </c>
      <c r="D838" s="347"/>
      <c r="E838" s="347"/>
      <c r="F838" s="347"/>
      <c r="G838" s="347"/>
      <c r="H838" s="347"/>
      <c r="I838" s="347"/>
      <c r="J838" s="348">
        <v>7010405010586</v>
      </c>
      <c r="K838" s="349"/>
      <c r="L838" s="349"/>
      <c r="M838" s="349"/>
      <c r="N838" s="349"/>
      <c r="O838" s="349"/>
      <c r="P838" s="362" t="s">
        <v>637</v>
      </c>
      <c r="Q838" s="350"/>
      <c r="R838" s="350"/>
      <c r="S838" s="350"/>
      <c r="T838" s="350"/>
      <c r="U838" s="350"/>
      <c r="V838" s="350"/>
      <c r="W838" s="350"/>
      <c r="X838" s="350"/>
      <c r="Y838" s="351">
        <v>32</v>
      </c>
      <c r="Z838" s="352"/>
      <c r="AA838" s="352"/>
      <c r="AB838" s="353"/>
      <c r="AC838" s="363" t="s">
        <v>379</v>
      </c>
      <c r="AD838" s="371"/>
      <c r="AE838" s="371"/>
      <c r="AF838" s="371"/>
      <c r="AG838" s="371"/>
      <c r="AH838" s="372">
        <v>1</v>
      </c>
      <c r="AI838" s="373"/>
      <c r="AJ838" s="373"/>
      <c r="AK838" s="373"/>
      <c r="AL838" s="357">
        <v>93.3</v>
      </c>
      <c r="AM838" s="358"/>
      <c r="AN838" s="358"/>
      <c r="AO838" s="359"/>
      <c r="AP838" s="360" t="s">
        <v>638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573</v>
      </c>
      <c r="F1103" s="375"/>
      <c r="G1103" s="375"/>
      <c r="H1103" s="375"/>
      <c r="I1103" s="375"/>
      <c r="J1103" s="348" t="s">
        <v>573</v>
      </c>
      <c r="K1103" s="349"/>
      <c r="L1103" s="349"/>
      <c r="M1103" s="349"/>
      <c r="N1103" s="349"/>
      <c r="O1103" s="349"/>
      <c r="P1103" s="362" t="s">
        <v>573</v>
      </c>
      <c r="Q1103" s="350"/>
      <c r="R1103" s="350"/>
      <c r="S1103" s="350"/>
      <c r="T1103" s="350"/>
      <c r="U1103" s="350"/>
      <c r="V1103" s="350"/>
      <c r="W1103" s="350"/>
      <c r="X1103" s="350"/>
      <c r="Y1103" s="351" t="s">
        <v>598</v>
      </c>
      <c r="Z1103" s="352"/>
      <c r="AA1103" s="352"/>
      <c r="AB1103" s="353"/>
      <c r="AC1103" s="354"/>
      <c r="AD1103" s="354"/>
      <c r="AE1103" s="354"/>
      <c r="AF1103" s="354"/>
      <c r="AG1103" s="354"/>
      <c r="AH1103" s="355" t="s">
        <v>573</v>
      </c>
      <c r="AI1103" s="356"/>
      <c r="AJ1103" s="356"/>
      <c r="AK1103" s="356"/>
      <c r="AL1103" s="357" t="s">
        <v>573</v>
      </c>
      <c r="AM1103" s="358"/>
      <c r="AN1103" s="358"/>
      <c r="AO1103" s="359"/>
      <c r="AP1103" s="360" t="s">
        <v>573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0" max="49" man="1"/>
    <brk id="740"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568</v>
      </c>
      <c r="C13" s="13" t="str">
        <f t="shared" si="9"/>
        <v>少子化社会対策</v>
      </c>
      <c r="D13" s="13" t="str">
        <f t="shared" si="8"/>
        <v>少子化社会対策</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労働保険特別会計労災勘定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568</v>
      </c>
      <c r="C15" s="13" t="str">
        <f t="shared" si="9"/>
        <v>男女共同参画</v>
      </c>
      <c r="D15" s="13" t="str">
        <f t="shared" si="8"/>
        <v>少子化社会対策、男女共同参画</v>
      </c>
      <c r="F15" s="18" t="s">
        <v>122</v>
      </c>
      <c r="G15" s="17"/>
      <c r="H15" s="13" t="str">
        <f t="shared" si="1"/>
        <v/>
      </c>
      <c r="I15" s="13" t="str">
        <f t="shared" si="5"/>
        <v>労働保険特別会計労災勘定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労働保険特別会計労災勘定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労働保険特別会計労災勘定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労働保険特別会計労災勘定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労働保険特別会計労災勘定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少子化社会対策、男女共同参画</v>
      </c>
      <c r="F20" s="18" t="s">
        <v>313</v>
      </c>
      <c r="G20" s="17"/>
      <c r="H20" s="13" t="str">
        <f t="shared" si="1"/>
        <v/>
      </c>
      <c r="I20" s="13" t="str">
        <f t="shared" si="5"/>
        <v>労働保険特別会計労災勘定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少子化社会対策、男女共同参画</v>
      </c>
      <c r="F21" s="18" t="s">
        <v>127</v>
      </c>
      <c r="G21" s="17"/>
      <c r="H21" s="13" t="str">
        <f t="shared" si="1"/>
        <v/>
      </c>
      <c r="I21" s="13" t="str">
        <f t="shared" si="5"/>
        <v>労働保険特別会計労災勘定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少子化社会対策、男女共同参画</v>
      </c>
      <c r="F22" s="18" t="s">
        <v>128</v>
      </c>
      <c r="G22" s="17"/>
      <c r="H22" s="13" t="str">
        <f t="shared" si="1"/>
        <v/>
      </c>
      <c r="I22" s="13" t="str">
        <f t="shared" si="5"/>
        <v>労働保険特別会計労災勘定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少子化社会対策、男女共同参画</v>
      </c>
      <c r="F23" s="18" t="s">
        <v>129</v>
      </c>
      <c r="G23" s="17"/>
      <c r="H23" s="13" t="str">
        <f t="shared" si="1"/>
        <v/>
      </c>
      <c r="I23" s="13" t="str">
        <f t="shared" si="5"/>
        <v>労働保険特別会計労災勘定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少子化社会対策、男女共同参画</v>
      </c>
      <c r="F24" s="18" t="s">
        <v>417</v>
      </c>
      <c r="G24" s="17"/>
      <c r="H24" s="13" t="str">
        <f t="shared" si="1"/>
        <v/>
      </c>
      <c r="I24" s="13" t="str">
        <f t="shared" si="5"/>
        <v>労働保険特別会計労災勘定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少子化社会対策、男女共同参画</v>
      </c>
      <c r="B27" s="13"/>
      <c r="F27" s="18" t="s">
        <v>132</v>
      </c>
      <c r="G27" s="17"/>
      <c r="H27" s="13" t="str">
        <f t="shared" si="1"/>
        <v/>
      </c>
      <c r="I27" s="13" t="str">
        <f t="shared" si="5"/>
        <v>労働保険特別会計労災勘定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2020-09-25T16:01:48Z</cp:lastPrinted>
  <dcterms:created xsi:type="dcterms:W3CDTF">2012-03-13T00:50:25Z</dcterms:created>
  <dcterms:modified xsi:type="dcterms:W3CDTF">2020-10-02T05:14:16Z</dcterms:modified>
</cp:coreProperties>
</file>