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Ⅲ－２－１　労働者が安全で健康に働くことができる職場づくりを推進すること\"/>
    </mc:Choice>
  </mc:AlternateContent>
  <bookViews>
    <workbookView xWindow="0" yWindow="0" windowWidth="23040" windowHeight="72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<sst xmlns="http://schemas.openxmlformats.org/spreadsheetml/2006/main" count="2920" uniqueCount="667">
  <si>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</si>
  <si>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</si>
  <si>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</si>
  <si>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</si>
  <si>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</si>
  <si>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</si>
  <si>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</si>
  <si>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</si>
  <si>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</si>
  <si>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</si>
  <si>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</si>
  <si>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</si>
  <si>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</si>
  <si>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</si>
  <si>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</si>
  <si>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</si>
  <si>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</si>
  <si>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</si>
  <si>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</si>
  <si>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</si>
  <si>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</si>
  <si>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</si>
  <si>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</si>
  <si>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</si>
  <si>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</si>
  <si>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</si>
  <si>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</si>
  <si>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</si>
  <si>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</si>
  <si>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</si>
  <si>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</si>
  <si>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</si>
  <si>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</si>
  <si>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</si>
  <si>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</si>
  <si>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</si>
  <si>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</si>
  <si>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</si>
  <si>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</si>
  <si>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</si>
  <si>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</si>
  <si>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</si>
  <si>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</si>
  <si>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</si>
  <si>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</si>
  <si>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</si>
  <si>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</si>
  <si>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</si>
  <si>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</si>
  <si>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</si>
  <si>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</si>
  <si>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</si>
  <si>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</si>
  <si>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</si>
  <si>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</si>
  <si>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</si>
  <si>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</si>
  <si>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</si>
  <si>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</si>
  <si>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</si>
  <si>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</si>
  <si>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</si>
  <si>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</si>
  <si>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</si>
  <si>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</si>
  <si>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</si>
  <si>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</si>
  <si>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</si>
  <si>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</si>
  <si>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</si>
  <si>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</si>
  <si>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</si>
  <si>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</si>
  <si>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</si>
  <si>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</si>
  <si>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</si>
  <si>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</si>
  <si>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</si>
  <si>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</si>
  <si>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</si>
  <si>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</si>
  <si>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</si>
  <si>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</si>
  <si>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</si>
  <si>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</si>
  <si>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</si>
  <si>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</si>
  <si>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</si>
  <si>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</si>
  <si>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</si>
  <si>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</si>
  <si>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</si>
  <si>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</si>
  <si>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</si>
  <si>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</si>
  <si>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</si>
  <si>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</si>
  <si>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</si>
  <si>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</si>
  <si>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</si>
  <si>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</si>
  <si>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</si>
  <si>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</si>
  <si>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</si>
  <si>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</si>
  <si>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</si>
  <si>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</si>
  <si>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</si>
  <si>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</si>
  <si>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</si>
  <si>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</si>
  <si>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</si>
  <si>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</si>
  <si>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</si>
  <si>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</si>
  <si>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</si>
  <si>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</si>
  <si>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</si>
  <si>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</si>
  <si>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</si>
  <si>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</si>
  <si>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</si>
  <si>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</si>
  <si>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</si>
  <si>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</si>
  <si>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</si>
  <si>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</si>
  <si>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</si>
  <si>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</si>
  <si>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</si>
  <si>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</si>
  <si>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</si>
  <si>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</si>
  <si>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</si>
  <si>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</si>
  <si>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</si>
  <si>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</si>
  <si>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</si>
  <si>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</si>
  <si>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</si>
  <si>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</si>
  <si>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</si>
  <si>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</si>
  <si>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</si>
  <si>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</si>
  <si>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</si>
  <si>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</si>
  <si>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</si>
  <si>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</si>
  <si>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</si>
  <si>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</si>
  <si>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</si>
  <si>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</si>
  <si>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</si>
  <si>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</si>
  <si>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</si>
  <si>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</si>
  <si>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</si>
  <si>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</si>
  <si>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</si>
  <si>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</si>
  <si>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</si>
  <si>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</si>
  <si>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</si>
  <si>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</si>
  <si>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</si>
  <si>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</si>
  <si>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</si>
  <si>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</si>
  <si>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</si>
  <si>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</si>
  <si>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</si>
  <si>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</si>
  <si>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</si>
  <si>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</si>
  <si>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</si>
  <si>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</si>
  <si>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</si>
  <si>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</si>
  <si>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</si>
  <si>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</si>
  <si>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</si>
  <si>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</si>
  <si>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</si>
  <si>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</si>
  <si>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</si>
  <si>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</si>
  <si>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</si>
  <si>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</si>
  <si>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</si>
  <si>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</si>
  <si>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</si>
  <si>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</si>
  <si>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</si>
  <si>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</si>
  <si>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</si>
  <si>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</si>
  <si>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</si>
  <si>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</si>
  <si>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</si>
  <si>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</si>
  <si>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</si>
  <si>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</si>
  <si>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</si>
  <si>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</si>
  <si>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</si>
  <si>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</si>
  <si>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</si>
  <si>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</si>
  <si>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</si>
  <si>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</si>
  <si>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</si>
  <si>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</si>
  <si>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</si>
  <si>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</si>
  <si>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</si>
  <si>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</si>
  <si>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</si>
  <si>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</si>
  <si>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</si>
  <si>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</si>
  <si>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</si>
  <si>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</si>
  <si>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</si>
  <si>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</si>
  <si>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</si>
  <si>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</si>
  <si>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</si>
  <si>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</si>
  <si>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</si>
  <si>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</si>
  <si>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</si>
  <si>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</si>
  <si>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</si>
  <si>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</si>
  <si>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</si>
  <si>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</si>
  <si>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</si>
  <si>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</si>
  <si>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</si>
  <si>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</si>
  <si>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</si>
  <si>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</si>
  <si>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</si>
  <si>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</si>
  <si>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</si>
  <si>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</si>
  <si>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</si>
  <si>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</si>
  <si>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</si>
  <si>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</si>
  <si>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</si>
  <si>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</si>
  <si>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</si>
  <si>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</si>
  <si>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</si>
  <si>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</si>
  <si>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</si>
  <si>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</si>
  <si>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</si>
  <si>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</si>
  <si>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</si>
  <si>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</si>
  <si>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</si>
  <si>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</si>
  <si>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</si>
  <si>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</si>
  <si>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</si>
  <si>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</si>
  <si>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</si>
  <si>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</si>
  <si>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</si>
  <si>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</si>
  <si>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</si>
  <si>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</si>
  <si>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</si>
  <si>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</si>
  <si>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</si>
  <si>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</si>
  <si>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</si>
  <si>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</si>
  <si>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</si>
  <si>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</si>
  <si>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</si>
  <si>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</si>
  <si>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</si>
  <si>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</si>
  <si>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</si>
  <si>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</si>
  <si>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</si>
  <si>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</si>
  <si>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</si>
  <si>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</si>
  <si>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</si>
  <si>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</si>
  <si>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</si>
  <si>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</si>
  <si>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</si>
  <si>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</si>
  <si>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</si>
  <si>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</si>
  <si>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</si>
  <si>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</si>
  <si>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</si>
  <si>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</si>
  <si>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</si>
  <si>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</si>
  <si>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</si>
  <si>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</si>
  <si>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</si>
  <si>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</si>
  <si>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</si>
  <si>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</si>
  <si>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</si>
  <si>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</si>
  <si>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</si>
  <si>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</si>
  <si>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</si>
  <si>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</si>
  <si>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</si>
  <si>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</si>
  <si>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</si>
  <si>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</si>
  <si>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</si>
  <si>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</si>
  <si>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</si>
  <si>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</si>
  <si>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</si>
  <si>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</si>
  <si>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</si>
  <si>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</si>
  <si>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</si>
  <si>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</si>
  <si>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</si>
  <si>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</si>
  <si>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</si>
  <si>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</si>
  <si>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</si>
  <si>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</si>
  <si>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</si>
  <si>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</si>
  <si>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</si>
  <si>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</si>
  <si>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</si>
  <si>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</si>
  <si>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</si>
  <si>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</si>
  <si>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</si>
  <si>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</si>
  <si>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</si>
  <si>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</si>
  <si>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</si>
  <si>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</si>
  <si>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</si>
  <si>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</si>
  <si>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</si>
  <si>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</si>
  <si>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</si>
  <si>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</si>
  <si>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</si>
  <si>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</si>
  <si>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</si>
  <si>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</si>
  <si>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</si>
  <si>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</si>
  <si>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</si>
  <si>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</si>
  <si>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</si>
  <si>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</si>
  <si>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</si>
  <si>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</si>
  <si>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</si>
  <si>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</si>
  <si>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</si>
  <si>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</si>
  <si>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</si>
  <si>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</si>
  <si>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</si>
  <si>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</si>
  <si>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</si>
  <si>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</si>
  <si>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</si>
  <si>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</si>
  <si>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</si>
  <si>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</si>
  <si>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</si>
  <si>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</si>
  <si>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</si>
  <si>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</si>
  <si>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</si>
  <si>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</si>
  <si>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</si>
  <si>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</si>
  <si>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</si>
  <si>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</si>
  <si>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</si>
  <si>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</si>
  <si>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</si>
  <si>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</si>
  <si>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</si>
  <si>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</si>
  <si>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</si>
  <si>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</si>
  <si>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</si>
  <si>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</si>
  <si>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</si>
  <si>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</si>
  <si>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</si>
  <si>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</si>
  <si>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</si>
  <si>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</si>
  <si>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</si>
  <si>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</si>
  <si>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</si>
  <si>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</si>
  <si>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</si>
  <si>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</si>
  <si>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</si>
  <si>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</si>
  <si>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</si>
  <si>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</si>
  <si>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</si>
  <si>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</si>
  <si>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</si>
  <si>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</si>
  <si>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</si>
  <si>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</si>
  <si>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</si>
  <si>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</si>
  <si>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</si>
  <si>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</si>
  <si>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</si>
  <si>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</si>
  <si>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</si>
  <si>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</si>
  <si>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</si>
  <si>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</si>
  <si>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</si>
  <si>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</si>
  <si>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</si>
  <si>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</si>
  <si>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</si>
  <si>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</si>
  <si>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</si>
  <si>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</si>
  <si>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</si>
  <si>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</si>
  <si>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</si>
  <si>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</si>
  <si>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</si>
  <si>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</si>
  <si>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</si>
  <si>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</si>
  <si>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</si>
  <si>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</si>
  <si>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</si>
  <si>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</si>
  <si>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</si>
  <si>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</si>
  <si>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</si>
  <si>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</si>
  <si>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</si>
  <si>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</si>
  <si>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</si>
  <si>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</si>
  <si>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</si>
  <si>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</si>
  <si>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</si>
  <si>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</si>
  <si>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</si>
  <si>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</si>
  <si>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</si>
  <si>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</si>
  <si>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</si>
  <si>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</si>
  <si>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</si>
  <si>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</si>
  <si>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</si>
  <si>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</si>
  <si>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</si>
  <si>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</si>
  <si>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</si>
  <si>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</si>
  <si>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</si>
  <si>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</si>
  <si>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</si>
  <si>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</si>
  <si>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</si>
  <si>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</si>
  <si>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</si>
  <si>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</si>
  <si>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</si>
  <si>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</si>
  <si>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</si>
  <si>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</si>
  <si>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</si>
  <si>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</si>
  <si>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</si>
  <si>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</si>
  <si>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</si>
  <si>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</si>
  <si>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</si>
  <si>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</si>
  <si>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</si>
  <si>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</si>
  <si>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</si>
  <si>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</si>
  <si>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</si>
  <si>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</si>
  <si>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</si>
  <si>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</si>
  <si>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</si>
  <si>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</si>
  <si>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</si>
  <si>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</si>
  <si>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</si>
  <si>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</si>
  <si>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</si>
  <si>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</si>
  <si>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</si>
  <si>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</si>
  <si>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</si>
  <si>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</si>
  <si>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</si>
  <si>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</si>
  <si>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</si>
  <si>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</si>
  <si>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</si>
  <si>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</si>
  <si>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</si>
  <si>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</si>
  <si>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</si>
  <si>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</si>
  <si>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</si>
  <si>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</si>
  <si>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</si>
  <si>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</si>
  <si>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</si>
  <si>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</si>
  <si>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</si>
  <si>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</si>
  <si>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</si>
  <si>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</si>
  <si>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</si>
  <si>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</si>
  <si>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</si>
  <si>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</si>
  <si>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</si>
  <si>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</si>
  <si>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</si>
  <si>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</si>
  <si>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</si>
  <si>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</si>
  <si>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</si>
  <si>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</si>
  <si>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</si>
  <si>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</si>
  <si>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</si>
  <si>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</si>
  <si>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</si>
  <si>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</si>
  <si>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</si>
  <si>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</si>
  <si>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</si>
  <si>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女性労働者健康管理等対策費</t>
    <phoneticPr fontId="5"/>
  </si>
  <si>
    <t>雇用環境・均等局</t>
    <phoneticPr fontId="5"/>
  </si>
  <si>
    <t>雇用機会均等課</t>
    <phoneticPr fontId="5"/>
  </si>
  <si>
    <t>雇用機会均等課長
渡辺　正道</t>
    <rPh sb="9" eb="11">
      <t>ワタナベ</t>
    </rPh>
    <rPh sb="12" eb="14">
      <t>マサミチ</t>
    </rPh>
    <phoneticPr fontId="5"/>
  </si>
  <si>
    <t>○</t>
  </si>
  <si>
    <t>労働者災害補償保険法第29条第1項第3号</t>
    <phoneticPr fontId="5"/>
  </si>
  <si>
    <t>「妊娠中及び出産後の女性労働者が保健指導又は健康診査に基づく指導事項を守ることができるようにするために事業主が講ずべき措置に関する指針」(平成9年労働省告示第105号)
「少子化社会対策大綱」(平成27年3月20日閣議決定)</t>
    <phoneticPr fontId="5"/>
  </si>
  <si>
    <t>女性労働者の特性に見合った健康管理対策を実施し、もって労働災害の防止を図る。</t>
    <phoneticPr fontId="5"/>
  </si>
  <si>
    <t>男女雇用機会均等法に基づく事業主の義務である妊娠中及び出産後の健康管理に関する措置が、事業所内において適切に実施されるようにするため、事業主への啓発等を行う。</t>
    <phoneticPr fontId="5"/>
  </si>
  <si>
    <t>-</t>
  </si>
  <si>
    <t>-</t>
    <phoneticPr fontId="5"/>
  </si>
  <si>
    <t>庁費</t>
    <rPh sb="0" eb="1">
      <t>チョウ</t>
    </rPh>
    <rPh sb="1" eb="2">
      <t>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</si>
  <si>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</si>
  <si>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</si>
  <si>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</si>
  <si>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母性健康管理に関する相談件数2,800件以上</t>
    <rPh sb="0" eb="2">
      <t>ボセイ</t>
    </rPh>
    <rPh sb="2" eb="4">
      <t>ケンコウ</t>
    </rPh>
    <rPh sb="4" eb="6">
      <t>カンリ</t>
    </rPh>
    <rPh sb="7" eb="8">
      <t>カン</t>
    </rPh>
    <rPh sb="10" eb="12">
      <t>ソウダン</t>
    </rPh>
    <rPh sb="12" eb="14">
      <t>ケンスウ</t>
    </rPh>
    <rPh sb="19" eb="20">
      <t>ケン</t>
    </rPh>
    <rPh sb="20" eb="22">
      <t>イジョウ</t>
    </rPh>
    <phoneticPr fontId="5"/>
  </si>
  <si>
    <t>母性健康管理に関する相談件数</t>
    <rPh sb="0" eb="2">
      <t>ボセイ</t>
    </rPh>
    <rPh sb="2" eb="4">
      <t>ケンコウ</t>
    </rPh>
    <rPh sb="4" eb="6">
      <t>カンリ</t>
    </rPh>
    <rPh sb="7" eb="8">
      <t>カン</t>
    </rPh>
    <rPh sb="10" eb="12">
      <t>ソウダン</t>
    </rPh>
    <rPh sb="12" eb="14">
      <t>ケンスウ</t>
    </rPh>
    <phoneticPr fontId="5"/>
  </si>
  <si>
    <t>件</t>
    <rPh sb="0" eb="1">
      <t>ケン</t>
    </rPh>
    <phoneticPr fontId="5"/>
  </si>
  <si>
    <t>都道府県労働局業務報告</t>
    <rPh sb="0" eb="4">
      <t>トドウフケン</t>
    </rPh>
    <rPh sb="4" eb="7">
      <t>ロウドウキョク</t>
    </rPh>
    <rPh sb="7" eb="9">
      <t>ギョウム</t>
    </rPh>
    <rPh sb="9" eb="11">
      <t>ホウコク</t>
    </rPh>
    <phoneticPr fontId="5"/>
  </si>
  <si>
    <t>パンフレット「働く女性の母性健康管理のために」の作成・配布部数</t>
    <rPh sb="7" eb="8">
      <t>ハタラ</t>
    </rPh>
    <rPh sb="9" eb="11">
      <t>ジョセイ</t>
    </rPh>
    <rPh sb="12" eb="14">
      <t>ボセイ</t>
    </rPh>
    <rPh sb="14" eb="16">
      <t>ケンコウ</t>
    </rPh>
    <rPh sb="16" eb="18">
      <t>カンリ</t>
    </rPh>
    <rPh sb="24" eb="26">
      <t>サクセイ</t>
    </rPh>
    <rPh sb="27" eb="29">
      <t>ハイフ</t>
    </rPh>
    <rPh sb="29" eb="31">
      <t>ブスウ</t>
    </rPh>
    <phoneticPr fontId="5"/>
  </si>
  <si>
    <t>-</t>
    <phoneticPr fontId="5"/>
  </si>
  <si>
    <t>執行額（百万円）（X)／母性健康管理に関する相談件数（Y)　　　　　　　　　　　　　　</t>
    <rPh sb="0" eb="2">
      <t>シッコウ</t>
    </rPh>
    <rPh sb="2" eb="3">
      <t>ガク</t>
    </rPh>
    <rPh sb="4" eb="5">
      <t>ヒャク</t>
    </rPh>
    <rPh sb="5" eb="7">
      <t>マンエン</t>
    </rPh>
    <rPh sb="12" eb="14">
      <t>ボセイ</t>
    </rPh>
    <rPh sb="14" eb="16">
      <t>ケンコウ</t>
    </rPh>
    <rPh sb="16" eb="18">
      <t>カンリ</t>
    </rPh>
    <rPh sb="19" eb="20">
      <t>カン</t>
    </rPh>
    <rPh sb="22" eb="24">
      <t>ソウダン</t>
    </rPh>
    <rPh sb="24" eb="26">
      <t>ケンスウ</t>
    </rPh>
    <phoneticPr fontId="5"/>
  </si>
  <si>
    <t>円</t>
    <rPh sb="0" eb="1">
      <t>エン</t>
    </rPh>
    <phoneticPr fontId="5"/>
  </si>
  <si>
    <t>4/2,686</t>
    <phoneticPr fontId="5"/>
  </si>
  <si>
    <t>労働者が安全で健康に働くことができる職場づくりを推進すること（Ⅲ-2）</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</si>
  <si>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労働者が安全で健康に働くことができる職場づくりを推進すること（Ⅲ-2-1）</t>
    <phoneticPr fontId="5"/>
  </si>
  <si>
    <t>労働災害による死亡者数</t>
    <phoneticPr fontId="5"/>
  </si>
  <si>
    <t>人</t>
    <rPh sb="0" eb="1">
      <t>ニン</t>
    </rPh>
    <phoneticPr fontId="5"/>
  </si>
  <si>
    <t>-</t>
    <phoneticPr fontId="5"/>
  </si>
  <si>
    <t>労働災害による死傷者数（休業4日以上）</t>
    <phoneticPr fontId="5"/>
  </si>
  <si>
    <t>男女雇用機会均等法に基づく事業主の義務である妊娠中及び出産後の健康管理に関する措置が、事業所内において適切に実施されるようにするため、事業主への啓発等を行うことにより、母性健康管理の措置に関する円滑な施行を図る。
女性労働者の特性に見合った健康管理対策を実施し、もって労働災害の防止等を図る。</t>
    <phoneticPr fontId="5"/>
  </si>
  <si>
    <t>女性労働者・事業主に対し情報提供・周知啓発を実施する本事業は、男女雇用機会均等法で定める母性健康管理に係る事業主の義務が適切に履行されるために国費を投じて実施する必要がある。</t>
    <phoneticPr fontId="5"/>
  </si>
  <si>
    <t>本事業は、女性労働者の特性に見合った健康管理対策、特に母性の健康管理指導等を実施し、もって労働災害の防止等を図るためのものであり、国が実施すべき事業である。</t>
    <phoneticPr fontId="5"/>
  </si>
  <si>
    <t>本事業は、母性健康管理を推進する事業であり、労働災害の防止という政策目的達成に向けて、優先度の高い事業である。</t>
    <phoneticPr fontId="5"/>
  </si>
  <si>
    <t>無</t>
  </si>
  <si>
    <t>本事業は、事業主から徴収した労働保険料を財源に、女性労働者や事業主に対して母性健康管理に関する情報提供、周知・啓発を行っており、労働災害の予防等に資するものであり、負担関係は妥当である。</t>
    <phoneticPr fontId="5"/>
  </si>
  <si>
    <t>‐</t>
  </si>
  <si>
    <t>-</t>
    <phoneticPr fontId="5"/>
  </si>
  <si>
    <t>法の周知及び履行確保に必要な最低限のものに限定されている。</t>
    <phoneticPr fontId="5"/>
  </si>
  <si>
    <t>印刷物の調達を一般競争入札により実施したことにより、価格が抑えられたため。</t>
    <phoneticPr fontId="5"/>
  </si>
  <si>
    <t>-</t>
    <phoneticPr fontId="5"/>
  </si>
  <si>
    <t>受託者と効率的な業務執行を図り、コストが削減されている。</t>
    <phoneticPr fontId="5"/>
  </si>
  <si>
    <t>相談、助言、指導及び勧告により実効性を確保するとともに、パンフレットにより効果的に情報提供を行っている。</t>
    <phoneticPr fontId="5"/>
  </si>
  <si>
    <t>見込みに見合った活動実績となっている。</t>
    <phoneticPr fontId="5"/>
  </si>
  <si>
    <t>母性健康管理の措置に資するために必要な経費であり、成果実績については集計中であるが、活動実績については目標を上回っており、効果的に事業を運営できている。</t>
    <phoneticPr fontId="5"/>
  </si>
  <si>
    <t>引き続き効果的な事業運営を行うとともに、予算の執行率が低い水準であるため、適切な予算執行に努める。</t>
    <phoneticPr fontId="5"/>
  </si>
  <si>
    <t>653</t>
    <phoneticPr fontId="5"/>
  </si>
  <si>
    <t>591</t>
    <phoneticPr fontId="5"/>
  </si>
  <si>
    <t>528</t>
    <phoneticPr fontId="5"/>
  </si>
  <si>
    <t>343</t>
    <phoneticPr fontId="5"/>
  </si>
  <si>
    <t>354</t>
    <phoneticPr fontId="5"/>
  </si>
  <si>
    <t>365</t>
    <phoneticPr fontId="5"/>
  </si>
  <si>
    <t>362</t>
    <phoneticPr fontId="5"/>
  </si>
  <si>
    <t>373</t>
    <phoneticPr fontId="5"/>
  </si>
  <si>
    <t>印刷・製本費</t>
    <rPh sb="0" eb="2">
      <t>インサツ</t>
    </rPh>
    <rPh sb="3" eb="5">
      <t>セイホン</t>
    </rPh>
    <rPh sb="5" eb="6">
      <t>ヒ</t>
    </rPh>
    <phoneticPr fontId="5"/>
  </si>
  <si>
    <t>パンフレット印刷</t>
    <rPh sb="6" eb="8">
      <t>インサツ</t>
    </rPh>
    <phoneticPr fontId="5"/>
  </si>
  <si>
    <t>X　/Y</t>
    <phoneticPr fontId="5"/>
  </si>
  <si>
    <t>-</t>
    <phoneticPr fontId="5"/>
  </si>
  <si>
    <t>厚生労働省（0380）</t>
    <rPh sb="0" eb="5">
      <t>コウセイロウドウショウ</t>
    </rPh>
    <phoneticPr fontId="5"/>
  </si>
  <si>
    <t>-</t>
    <phoneticPr fontId="5"/>
  </si>
  <si>
    <t>-</t>
    <phoneticPr fontId="5"/>
  </si>
  <si>
    <t>-</t>
    <phoneticPr fontId="5"/>
  </si>
  <si>
    <t>-</t>
    <phoneticPr fontId="5"/>
  </si>
  <si>
    <t>-</t>
    <phoneticPr fontId="5"/>
  </si>
  <si>
    <t>-</t>
    <phoneticPr fontId="5"/>
  </si>
  <si>
    <t>-</t>
    <phoneticPr fontId="5"/>
  </si>
  <si>
    <t>-</t>
    <phoneticPr fontId="5"/>
  </si>
  <si>
    <t>4/2,784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</si>
  <si>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</si>
  <si>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</si>
  <si>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</si>
  <si>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</si>
  <si>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</si>
  <si>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</si>
  <si>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</si>
  <si>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</si>
  <si>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</si>
  <si>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</si>
  <si>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</si>
  <si>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</si>
  <si>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サンテックサービス株式会社</t>
    <rPh sb="9" eb="11">
      <t>カブシキ</t>
    </rPh>
    <rPh sb="11" eb="13">
      <t>カイシャ</t>
    </rPh>
    <phoneticPr fontId="5"/>
  </si>
  <si>
    <t>パンフレット発送</t>
    <rPh sb="6" eb="8">
      <t>ハッソウ</t>
    </rPh>
    <phoneticPr fontId="5"/>
  </si>
  <si>
    <t>-</t>
    <phoneticPr fontId="5"/>
  </si>
  <si>
    <t>-</t>
    <phoneticPr fontId="5"/>
  </si>
  <si>
    <t>パンフレット印刷</t>
    <rPh sb="6" eb="8">
      <t>インサツ</t>
    </rPh>
    <phoneticPr fontId="5"/>
  </si>
  <si>
    <t>株式会社キタジマ</t>
    <rPh sb="0" eb="2">
      <t>カブシキ</t>
    </rPh>
    <rPh sb="2" eb="4">
      <t>カイシャ</t>
    </rPh>
    <phoneticPr fontId="5"/>
  </si>
  <si>
    <t>A.株式会社キタジマ</t>
    <rPh sb="2" eb="4">
      <t>カブシキ</t>
    </rPh>
    <rPh sb="4" eb="6">
      <t>カイシャ</t>
    </rPh>
    <phoneticPr fontId="5"/>
  </si>
  <si>
    <t>-</t>
    <phoneticPr fontId="5"/>
  </si>
  <si>
    <t>-</t>
    <phoneticPr fontId="5"/>
  </si>
  <si>
    <t>-</t>
    <phoneticPr fontId="5"/>
  </si>
  <si>
    <t>-</t>
    <phoneticPr fontId="5"/>
  </si>
  <si>
    <t>9/2,800</t>
    <phoneticPr fontId="5"/>
  </si>
  <si>
    <t>有</t>
  </si>
  <si>
    <t>パンフレットの印刷の支出先は会計法及び予算決算及び会計令に基づく一般競争入札で入札しているが、発送については少額であったため、随意契約としている。</t>
    <rPh sb="47" eb="49">
      <t>ハッソウ</t>
    </rPh>
    <rPh sb="54" eb="56">
      <t>ショウガク</t>
    </rPh>
    <rPh sb="63" eb="65">
      <t>ズイイ</t>
    </rPh>
    <rPh sb="65" eb="67">
      <t>ケイヤク</t>
    </rPh>
    <phoneticPr fontId="5"/>
  </si>
  <si>
    <t>当該パンフレットは、各労働局、各自治体等を通じ、事業主及び女性労働者に対し、女性労働者の特性に見合った健康管理対策に関する法の周知等のため配布しており、法の履行確保に寄与している。</t>
    <rPh sb="0" eb="2">
      <t>トウガイ</t>
    </rPh>
    <rPh sb="10" eb="11">
      <t>カク</t>
    </rPh>
    <rPh sb="11" eb="14">
      <t>ロウドウキョク</t>
    </rPh>
    <rPh sb="15" eb="16">
      <t>カク</t>
    </rPh>
    <rPh sb="16" eb="19">
      <t>ジチタイ</t>
    </rPh>
    <rPh sb="19" eb="20">
      <t>トウ</t>
    </rPh>
    <rPh sb="21" eb="22">
      <t>ツウ</t>
    </rPh>
    <rPh sb="24" eb="27">
      <t>ジギョウヌシ</t>
    </rPh>
    <rPh sb="27" eb="28">
      <t>オヨ</t>
    </rPh>
    <rPh sb="29" eb="31">
      <t>ジョセイ</t>
    </rPh>
    <rPh sb="31" eb="34">
      <t>ロウドウシャ</t>
    </rPh>
    <rPh sb="35" eb="36">
      <t>タイ</t>
    </rPh>
    <rPh sb="38" eb="40">
      <t>ジョセイ</t>
    </rPh>
    <rPh sb="65" eb="66">
      <t>トウ</t>
    </rPh>
    <rPh sb="69" eb="71">
      <t>ハイフ</t>
    </rPh>
    <rPh sb="76" eb="77">
      <t>ホウ</t>
    </rPh>
    <rPh sb="78" eb="80">
      <t>リコウ</t>
    </rPh>
    <rPh sb="80" eb="82">
      <t>カクホ</t>
    </rPh>
    <rPh sb="83" eb="85">
      <t>キヨ</t>
    </rPh>
    <phoneticPr fontId="5"/>
  </si>
  <si>
    <t>一般競争入札等によりコスト削減に努めている。</t>
    <rPh sb="0" eb="2">
      <t>イッパン</t>
    </rPh>
    <rPh sb="2" eb="4">
      <t>キョウソウ</t>
    </rPh>
    <rPh sb="4" eb="6">
      <t>ニュウサツ</t>
    </rPh>
    <rPh sb="6" eb="7">
      <t>トウ</t>
    </rPh>
    <rPh sb="13" eb="15">
      <t>サクゲン</t>
    </rPh>
    <rPh sb="16" eb="17">
      <t>ツト</t>
    </rPh>
    <phoneticPr fontId="5"/>
  </si>
  <si>
    <t>4/2,830</t>
    <phoneticPr fontId="5"/>
  </si>
  <si>
    <t>成果目標に見合った成果実績となっている。</t>
    <rPh sb="0" eb="2">
      <t>セイカ</t>
    </rPh>
    <rPh sb="2" eb="4">
      <t>モクヒョウ</t>
    </rPh>
    <rPh sb="5" eb="7">
      <t>ミア</t>
    </rPh>
    <rPh sb="9" eb="11">
      <t>セイカ</t>
    </rPh>
    <rPh sb="11" eb="13">
      <t>ジッセキ</t>
    </rPh>
    <phoneticPr fontId="5"/>
  </si>
  <si>
    <t>執行率を勘案して積算を見直す等事業内容を精査し、予算額の縮減について検討すること。</t>
    <phoneticPr fontId="5"/>
  </si>
  <si>
    <t>執行等改善</t>
  </si>
  <si>
    <t>母性健康管理措置に関する周知徹底を強化する必要性があるため、事業内容を精査し、適切な予算執行に努める。</t>
    <rPh sb="0" eb="2">
      <t>ボセイ</t>
    </rPh>
    <rPh sb="2" eb="4">
      <t>ケンコウ</t>
    </rPh>
    <rPh sb="4" eb="6">
      <t>カンリ</t>
    </rPh>
    <rPh sb="6" eb="8">
      <t>ソチ</t>
    </rPh>
    <rPh sb="9" eb="10">
      <t>カン</t>
    </rPh>
    <rPh sb="12" eb="14">
      <t>シュウチ</t>
    </rPh>
    <rPh sb="14" eb="16">
      <t>テッテイ</t>
    </rPh>
    <rPh sb="17" eb="19">
      <t>キョウカ</t>
    </rPh>
    <rPh sb="21" eb="24">
      <t>ヒツヨウセイ</t>
    </rPh>
    <rPh sb="30" eb="32">
      <t>ジギョウ</t>
    </rPh>
    <rPh sb="32" eb="34">
      <t>ナイヨウ</t>
    </rPh>
    <rPh sb="35" eb="37">
      <t>セイサ</t>
    </rPh>
    <rPh sb="39" eb="41">
      <t>テキセツ</t>
    </rPh>
    <rPh sb="42" eb="44">
      <t>ヨサン</t>
    </rPh>
    <rPh sb="44" eb="46">
      <t>シッコウ</t>
    </rPh>
    <rPh sb="47" eb="48">
      <t>ツト</t>
    </rPh>
    <phoneticPr fontId="5"/>
  </si>
  <si>
    <t>点検対象外</t>
    <rPh sb="0" eb="5">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</si>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</sst>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179687</xdr:colOff>
      <xdr:row>741</xdr:row>
      <xdr:rowOff>80662</xdr:rowOff>
    </xdr:from>
    <xdr:to>
      <xdr:col>32</xdr:col>
      <xdr:colOff>174209</xdr:colOff>
      <xdr:row>742</xdr:row>
      <xdr:rowOff>221352</xdr:rowOff>
    </xdr:to>
    <xdr:sp macro="" textlink="">
      <xdr:nvSpPr>
        <xdr:cNvPr id="2" name="正方形/長方形 1"/>
        <xdr:cNvSpPr/>
      </xdr:nvSpPr>
      <xdr:spPr>
        <a:xfrm>
          <a:off x="4650087" y="43476562"/>
          <a:ext cx="2026522" cy="4962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a:t>
          </a:r>
          <a:r>
            <a:rPr kumimoji="1" lang="en-US" altLang="ja-JP" sz="1100"/>
            <a:t>3.5</a:t>
          </a:r>
          <a:r>
            <a:rPr kumimoji="1" lang="ja-JP" altLang="en-US" sz="1100"/>
            <a:t>百万円</a:t>
          </a:r>
        </a:p>
      </xdr:txBody>
    </xdr:sp>
    <xdr:clientData/>
  </xdr:twoCellAnchor>
  <xdr:twoCellAnchor>
    <xdr:from>
      <xdr:col>22</xdr:col>
      <xdr:colOff>141588</xdr:colOff>
      <xdr:row>742</xdr:row>
      <xdr:rowOff>295704</xdr:rowOff>
    </xdr:from>
    <xdr:to>
      <xdr:col>34</xdr:col>
      <xdr:colOff>101310</xdr:colOff>
      <xdr:row>743</xdr:row>
      <xdr:rowOff>344313</xdr:rowOff>
    </xdr:to>
    <xdr:sp macro="" textlink="">
      <xdr:nvSpPr>
        <xdr:cNvPr id="3" name="テキスト ボックス 2"/>
        <xdr:cNvSpPr txBox="1"/>
      </xdr:nvSpPr>
      <xdr:spPr>
        <a:xfrm>
          <a:off x="4611988" y="44047204"/>
          <a:ext cx="2398122" cy="4042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事業管理、パンフレットの作成</a:t>
          </a:r>
          <a:r>
            <a:rPr kumimoji="1" lang="en-US" altLang="ja-JP" sz="1100"/>
            <a:t>〕</a:t>
          </a:r>
          <a:endParaRPr kumimoji="1" lang="ja-JP" altLang="en-US" sz="1100"/>
        </a:p>
      </xdr:txBody>
    </xdr:sp>
    <xdr:clientData/>
  </xdr:twoCellAnchor>
  <xdr:twoCellAnchor>
    <xdr:from>
      <xdr:col>22</xdr:col>
      <xdr:colOff>141760</xdr:colOff>
      <xdr:row>744</xdr:row>
      <xdr:rowOff>345818</xdr:rowOff>
    </xdr:from>
    <xdr:to>
      <xdr:col>34</xdr:col>
      <xdr:colOff>98226</xdr:colOff>
      <xdr:row>746</xdr:row>
      <xdr:rowOff>34918</xdr:rowOff>
    </xdr:to>
    <xdr:sp macro="" textlink="">
      <xdr:nvSpPr>
        <xdr:cNvPr id="4" name="テキスト ボックス 3"/>
        <xdr:cNvSpPr txBox="1"/>
      </xdr:nvSpPr>
      <xdr:spPr>
        <a:xfrm>
          <a:off x="4612160" y="44808518"/>
          <a:ext cx="2394866" cy="40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27</xdr:col>
      <xdr:colOff>77229</xdr:colOff>
      <xdr:row>743</xdr:row>
      <xdr:rowOff>230831</xdr:rowOff>
    </xdr:from>
    <xdr:to>
      <xdr:col>27</xdr:col>
      <xdr:colOff>77230</xdr:colOff>
      <xdr:row>744</xdr:row>
      <xdr:rowOff>256574</xdr:rowOff>
    </xdr:to>
    <xdr:cxnSp macro="">
      <xdr:nvCxnSpPr>
        <xdr:cNvPr id="5" name="直線矢印コネクタ 4"/>
        <xdr:cNvCxnSpPr/>
      </xdr:nvCxnSpPr>
      <xdr:spPr>
        <a:xfrm>
          <a:off x="5563629" y="44337931"/>
          <a:ext cx="1" cy="3813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141246</xdr:colOff>
      <xdr:row>745</xdr:row>
      <xdr:rowOff>308575</xdr:rowOff>
    </xdr:from>
    <xdr:to>
      <xdr:col>34</xdr:col>
      <xdr:colOff>85035</xdr:colOff>
      <xdr:row>747</xdr:row>
      <xdr:rowOff>245805</xdr:rowOff>
    </xdr:to>
    <xdr:sp macro="" textlink="">
      <xdr:nvSpPr>
        <xdr:cNvPr id="8" name="正方形/長方形 7"/>
        <xdr:cNvSpPr/>
      </xdr:nvSpPr>
      <xdr:spPr>
        <a:xfrm>
          <a:off x="4408446" y="45126875"/>
          <a:ext cx="2585389" cy="6484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民間会社等（</a:t>
          </a:r>
          <a:r>
            <a:rPr kumimoji="1" lang="en-US" altLang="ja-JP" sz="1100"/>
            <a:t>2</a:t>
          </a:r>
          <a:r>
            <a:rPr kumimoji="1" lang="ja-JP" altLang="en-US" sz="1100"/>
            <a:t>社）</a:t>
          </a:r>
          <a:endParaRPr kumimoji="1" lang="en-US" altLang="ja-JP" sz="1100"/>
        </a:p>
        <a:p>
          <a:pPr algn="ctr"/>
          <a:r>
            <a:rPr kumimoji="1" lang="en-US" altLang="ja-JP" sz="1100"/>
            <a:t>3.5</a:t>
          </a:r>
          <a:r>
            <a:rPr kumimoji="1" lang="ja-JP" altLang="en-US" sz="1100"/>
            <a:t>百万円</a:t>
          </a:r>
        </a:p>
      </xdr:txBody>
    </xdr:sp>
    <xdr:clientData/>
  </xdr:twoCellAnchor>
  <xdr:twoCellAnchor>
    <xdr:from>
      <xdr:col>22</xdr:col>
      <xdr:colOff>77230</xdr:colOff>
      <xdr:row>747</xdr:row>
      <xdr:rowOff>309091</xdr:rowOff>
    </xdr:from>
    <xdr:to>
      <xdr:col>35</xdr:col>
      <xdr:colOff>108614</xdr:colOff>
      <xdr:row>748</xdr:row>
      <xdr:rowOff>342900</xdr:rowOff>
    </xdr:to>
    <xdr:sp macro="" textlink="">
      <xdr:nvSpPr>
        <xdr:cNvPr id="9" name="テキスト ボックス 8"/>
        <xdr:cNvSpPr txBox="1"/>
      </xdr:nvSpPr>
      <xdr:spPr>
        <a:xfrm>
          <a:off x="4547630" y="45838591"/>
          <a:ext cx="2672984" cy="389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パンフレット等の印刷・委託発送</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398</v>
      </c>
      <c r="AT2" s="969"/>
      <c r="AU2" s="969"/>
      <c r="AV2" s="51" t="str">
        <f>IF(AW2="", "", "-")</f>
        <v/>
      </c>
      <c r="AW2" s="914"/>
      <c r="AX2" s="914"/>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487</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00.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25" t="s">
        <v>395</v>
      </c>
      <c r="Z7" s="446"/>
      <c r="AA7" s="446"/>
      <c r="AB7" s="446"/>
      <c r="AC7" s="446"/>
      <c r="AD7" s="926"/>
      <c r="AE7" s="915" t="s">
        <v>570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259</v>
      </c>
      <c r="B8" s="499"/>
      <c r="C8" s="499"/>
      <c r="D8" s="499"/>
      <c r="E8" s="499"/>
      <c r="F8" s="500"/>
      <c r="G8" s="936" t="str">
        <f>入力規則等!A27</f>
        <v>高齢社会対策、少子化社会対策、男女共同参画</v>
      </c>
      <c r="H8" s="720"/>
      <c r="I8" s="720"/>
      <c r="J8" s="720"/>
      <c r="K8" s="720"/>
      <c r="L8" s="720"/>
      <c r="M8" s="720"/>
      <c r="N8" s="720"/>
      <c r="O8" s="720"/>
      <c r="P8" s="720"/>
      <c r="Q8" s="720"/>
      <c r="R8" s="720"/>
      <c r="S8" s="720"/>
      <c r="T8" s="720"/>
      <c r="U8" s="720"/>
      <c r="V8" s="720"/>
      <c r="W8" s="720"/>
      <c r="X8" s="937"/>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9" t="s">
        <v>24</v>
      </c>
      <c r="B12" s="980"/>
      <c r="C12" s="980"/>
      <c r="D12" s="980"/>
      <c r="E12" s="980"/>
      <c r="F12" s="981"/>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v>
      </c>
      <c r="Q13" s="658"/>
      <c r="R13" s="658"/>
      <c r="S13" s="658"/>
      <c r="T13" s="658"/>
      <c r="U13" s="658"/>
      <c r="V13" s="659"/>
      <c r="W13" s="657">
        <v>10</v>
      </c>
      <c r="X13" s="658"/>
      <c r="Y13" s="658"/>
      <c r="Z13" s="658"/>
      <c r="AA13" s="658"/>
      <c r="AB13" s="658"/>
      <c r="AC13" s="659"/>
      <c r="AD13" s="657">
        <v>9</v>
      </c>
      <c r="AE13" s="658"/>
      <c r="AF13" s="658"/>
      <c r="AG13" s="658"/>
      <c r="AH13" s="658"/>
      <c r="AI13" s="658"/>
      <c r="AJ13" s="659"/>
      <c r="AK13" s="657">
        <v>9</v>
      </c>
      <c r="AL13" s="658"/>
      <c r="AM13" s="658"/>
      <c r="AN13" s="658"/>
      <c r="AO13" s="658"/>
      <c r="AP13" s="658"/>
      <c r="AQ13" s="659"/>
      <c r="AR13" s="922">
        <v>9</v>
      </c>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573</v>
      </c>
      <c r="X14" s="658"/>
      <c r="Y14" s="658"/>
      <c r="Z14" s="658"/>
      <c r="AA14" s="658"/>
      <c r="AB14" s="658"/>
      <c r="AC14" s="659"/>
      <c r="AD14" s="657" t="s">
        <v>573</v>
      </c>
      <c r="AE14" s="658"/>
      <c r="AF14" s="658"/>
      <c r="AG14" s="658"/>
      <c r="AH14" s="658"/>
      <c r="AI14" s="658"/>
      <c r="AJ14" s="659"/>
      <c r="AK14" s="657" t="s">
        <v>624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624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573</v>
      </c>
      <c r="AE16" s="658"/>
      <c r="AF16" s="658"/>
      <c r="AG16" s="658"/>
      <c r="AH16" s="658"/>
      <c r="AI16" s="658"/>
      <c r="AJ16" s="659"/>
      <c r="AK16" s="657" t="s">
        <v>624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573</v>
      </c>
      <c r="AE17" s="658"/>
      <c r="AF17" s="658"/>
      <c r="AG17" s="658"/>
      <c r="AH17" s="658"/>
      <c r="AI17" s="658"/>
      <c r="AJ17" s="659"/>
      <c r="AK17" s="657" t="s">
        <v>624</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10</v>
      </c>
      <c r="Q18" s="879"/>
      <c r="R18" s="879"/>
      <c r="S18" s="879"/>
      <c r="T18" s="879"/>
      <c r="U18" s="879"/>
      <c r="V18" s="880"/>
      <c r="W18" s="878">
        <f>SUM(W13:AC17)</f>
        <v>10</v>
      </c>
      <c r="X18" s="879"/>
      <c r="Y18" s="879"/>
      <c r="Z18" s="879"/>
      <c r="AA18" s="879"/>
      <c r="AB18" s="879"/>
      <c r="AC18" s="880"/>
      <c r="AD18" s="878">
        <f>SUM(AD13:AJ17)</f>
        <v>9</v>
      </c>
      <c r="AE18" s="879"/>
      <c r="AF18" s="879"/>
      <c r="AG18" s="879"/>
      <c r="AH18" s="879"/>
      <c r="AI18" s="879"/>
      <c r="AJ18" s="880"/>
      <c r="AK18" s="878">
        <f>SUM(AK13:AQ17)</f>
        <v>9</v>
      </c>
      <c r="AL18" s="879"/>
      <c r="AM18" s="879"/>
      <c r="AN18" s="879"/>
      <c r="AO18" s="879"/>
      <c r="AP18" s="879"/>
      <c r="AQ18" s="880"/>
      <c r="AR18" s="878">
        <f>SUM(AR13:AX17)</f>
        <v>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v>
      </c>
      <c r="Q19" s="658"/>
      <c r="R19" s="658"/>
      <c r="S19" s="658"/>
      <c r="T19" s="658"/>
      <c r="U19" s="658"/>
      <c r="V19" s="659"/>
      <c r="W19" s="657">
        <v>4</v>
      </c>
      <c r="X19" s="658"/>
      <c r="Y19" s="658"/>
      <c r="Z19" s="658"/>
      <c r="AA19" s="658"/>
      <c r="AB19" s="658"/>
      <c r="AC19" s="659"/>
      <c r="AD19" s="657">
        <v>4</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0.4</v>
      </c>
      <c r="Q20" s="316"/>
      <c r="R20" s="316"/>
      <c r="S20" s="316"/>
      <c r="T20" s="316"/>
      <c r="U20" s="316"/>
      <c r="V20" s="316"/>
      <c r="W20" s="316">
        <f t="shared" ref="W20" si="0">IF(W18=0, "-", SUM(W19)/W18)</f>
        <v>0.4</v>
      </c>
      <c r="X20" s="316"/>
      <c r="Y20" s="316"/>
      <c r="Z20" s="316"/>
      <c r="AA20" s="316"/>
      <c r="AB20" s="316"/>
      <c r="AC20" s="316"/>
      <c r="AD20" s="316">
        <f t="shared" ref="AD20" si="1">IF(AD18=0, "-", SUM(AD19)/AD18)</f>
        <v>0.44444444444444442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2"/>
      <c r="G21" s="314" t="s">
        <v>358</v>
      </c>
      <c r="H21" s="315"/>
      <c r="I21" s="315"/>
      <c r="J21" s="315"/>
      <c r="K21" s="315"/>
      <c r="L21" s="315"/>
      <c r="M21" s="315"/>
      <c r="N21" s="315"/>
      <c r="O21" s="315"/>
      <c r="P21" s="316">
        <f>IF(P19=0, "-", SUM(P19)/SUM(P13,P14))</f>
        <v>0.4</v>
      </c>
      <c r="Q21" s="316"/>
      <c r="R21" s="316"/>
      <c r="S21" s="316"/>
      <c r="T21" s="316"/>
      <c r="U21" s="316"/>
      <c r="V21" s="316"/>
      <c r="W21" s="316">
        <f t="shared" ref="W21" si="2">IF(W19=0, "-", SUM(W19)/SUM(W13,W14))</f>
        <v>0.4</v>
      </c>
      <c r="X21" s="316"/>
      <c r="Y21" s="316"/>
      <c r="Z21" s="316"/>
      <c r="AA21" s="316"/>
      <c r="AB21" s="316"/>
      <c r="AC21" s="316"/>
      <c r="AD21" s="316">
        <f t="shared" ref="AD21" si="3">IF(AD19=0, "-", SUM(AD19)/SUM(AD13,AD14))</f>
        <v>0.44444444444444442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434</v>
      </c>
      <c r="B22" s="950"/>
      <c r="C22" s="950"/>
      <c r="D22" s="950"/>
      <c r="E22" s="950"/>
      <c r="F22" s="951"/>
      <c r="G22" s="987" t="s">
        <v>337</v>
      </c>
      <c r="H22" s="220"/>
      <c r="I22" s="220"/>
      <c r="J22" s="220"/>
      <c r="K22" s="220"/>
      <c r="L22" s="220"/>
      <c r="M22" s="220"/>
      <c r="N22" s="220"/>
      <c r="O22" s="221"/>
      <c r="P22" s="938" t="s">
        <v>435</v>
      </c>
      <c r="Q22" s="220"/>
      <c r="R22" s="220"/>
      <c r="S22" s="220"/>
      <c r="T22" s="220"/>
      <c r="U22" s="220"/>
      <c r="V22" s="221"/>
      <c r="W22" s="938" t="s">
        <v>436</v>
      </c>
      <c r="X22" s="220"/>
      <c r="Y22" s="220"/>
      <c r="Z22" s="220"/>
      <c r="AA22" s="220"/>
      <c r="AB22" s="220"/>
      <c r="AC22" s="221"/>
      <c r="AD22" s="938"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575</v>
      </c>
      <c r="H23" s="989"/>
      <c r="I23" s="989"/>
      <c r="J23" s="989"/>
      <c r="K23" s="989"/>
      <c r="L23" s="989"/>
      <c r="M23" s="989"/>
      <c r="N23" s="989"/>
      <c r="O23" s="990"/>
      <c r="P23" s="922">
        <v>8.8000000000000007</v>
      </c>
      <c r="Q23" s="923"/>
      <c r="R23" s="923"/>
      <c r="S23" s="923"/>
      <c r="T23" s="923"/>
      <c r="U23" s="923"/>
      <c r="V23" s="939"/>
      <c r="W23" s="922">
        <v>8.8000000000000007</v>
      </c>
      <c r="X23" s="923"/>
      <c r="Y23" s="923"/>
      <c r="Z23" s="923"/>
      <c r="AA23" s="923"/>
      <c r="AB23" s="923"/>
      <c r="AC23" s="939"/>
      <c r="AD23" s="959" t="s">
        <v>666</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576</v>
      </c>
      <c r="H24" s="941"/>
      <c r="I24" s="941"/>
      <c r="J24" s="941"/>
      <c r="K24" s="941"/>
      <c r="L24" s="941"/>
      <c r="M24" s="941"/>
      <c r="N24" s="941"/>
      <c r="O24" s="942"/>
      <c r="P24" s="657">
        <v>0.2</v>
      </c>
      <c r="Q24" s="658"/>
      <c r="R24" s="658"/>
      <c r="S24" s="658"/>
      <c r="T24" s="658"/>
      <c r="U24" s="658"/>
      <c r="V24" s="659"/>
      <c r="W24" s="657">
        <v>0.2</v>
      </c>
      <c r="X24" s="658"/>
      <c r="Y24" s="658"/>
      <c r="Z24" s="658"/>
      <c r="AA24" s="658"/>
      <c r="AB24" s="658"/>
      <c r="AC24" s="659"/>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577</v>
      </c>
      <c r="H25" s="941"/>
      <c r="I25" s="941"/>
      <c r="J25" s="941"/>
      <c r="K25" s="941"/>
      <c r="L25" s="941"/>
      <c r="M25" s="941"/>
      <c r="N25" s="941"/>
      <c r="O25" s="942"/>
      <c r="P25" s="657">
        <v>0.1</v>
      </c>
      <c r="Q25" s="658"/>
      <c r="R25" s="658"/>
      <c r="S25" s="658"/>
      <c r="T25" s="658"/>
      <c r="U25" s="658"/>
      <c r="V25" s="659"/>
      <c r="W25" s="657">
        <v>0.1</v>
      </c>
      <c r="X25" s="658"/>
      <c r="Y25" s="658"/>
      <c r="Z25" s="658"/>
      <c r="AA25" s="658"/>
      <c r="AB25" s="658"/>
      <c r="AC25" s="659"/>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578</v>
      </c>
      <c r="H26" s="941"/>
      <c r="I26" s="941"/>
      <c r="J26" s="941"/>
      <c r="K26" s="941"/>
      <c r="L26" s="941"/>
      <c r="M26" s="941"/>
      <c r="N26" s="941"/>
      <c r="O26" s="942"/>
      <c r="P26" s="657">
        <v>0</v>
      </c>
      <c r="Q26" s="658"/>
      <c r="R26" s="658"/>
      <c r="S26" s="658"/>
      <c r="T26" s="658"/>
      <c r="U26" s="658"/>
      <c r="V26" s="659"/>
      <c r="W26" s="657">
        <v>0</v>
      </c>
      <c r="X26" s="658"/>
      <c r="Y26" s="658"/>
      <c r="Z26" s="658"/>
      <c r="AA26" s="658"/>
      <c r="AB26" s="658"/>
      <c r="AC26" s="659"/>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7"/>
      <c r="Q27" s="658"/>
      <c r="R27" s="658"/>
      <c r="S27" s="658"/>
      <c r="T27" s="658"/>
      <c r="U27" s="658"/>
      <c r="V27" s="659"/>
      <c r="W27" s="657"/>
      <c r="X27" s="658"/>
      <c r="Y27" s="658"/>
      <c r="Z27" s="658"/>
      <c r="AA27" s="658"/>
      <c r="AB27" s="658"/>
      <c r="AC27" s="659"/>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341</v>
      </c>
      <c r="H28" s="944"/>
      <c r="I28" s="944"/>
      <c r="J28" s="944"/>
      <c r="K28" s="944"/>
      <c r="L28" s="944"/>
      <c r="M28" s="944"/>
      <c r="N28" s="944"/>
      <c r="O28" s="945"/>
      <c r="P28" s="878">
        <f>P29-SUM(P23:P27)</f>
        <v>-9.9999999999999645E-2</v>
      </c>
      <c r="Q28" s="879"/>
      <c r="R28" s="879"/>
      <c r="S28" s="879"/>
      <c r="T28" s="879"/>
      <c r="U28" s="879"/>
      <c r="V28" s="880"/>
      <c r="W28" s="878">
        <f>W29-SUM(W23:W27)</f>
        <v>-9.9999999999999645E-2</v>
      </c>
      <c r="X28" s="879"/>
      <c r="Y28" s="879"/>
      <c r="Z28" s="879"/>
      <c r="AA28" s="879"/>
      <c r="AB28" s="879"/>
      <c r="AC28" s="880"/>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57">
        <f>AK13</f>
        <v>9</v>
      </c>
      <c r="Q29" s="658"/>
      <c r="R29" s="658"/>
      <c r="S29" s="658"/>
      <c r="T29" s="658"/>
      <c r="U29" s="658"/>
      <c r="V29" s="659"/>
      <c r="W29" s="970">
        <f>AR13</f>
        <v>9</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8" t="s">
        <v>425</v>
      </c>
      <c r="AN30" s="918"/>
      <c r="AO30" s="918"/>
      <c r="AP30" s="858"/>
      <c r="AQ30" s="767" t="s">
        <v>235</v>
      </c>
      <c r="AR30" s="768"/>
      <c r="AS30" s="768"/>
      <c r="AT30" s="769"/>
      <c r="AU30" s="774" t="s">
        <v>134</v>
      </c>
      <c r="AV30" s="774"/>
      <c r="AW30" s="774"/>
      <c r="AX30" s="919"/>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629</v>
      </c>
      <c r="AR31" s="199"/>
      <c r="AS31" s="132" t="s">
        <v>236</v>
      </c>
      <c r="AT31" s="133"/>
      <c r="AU31" s="198">
        <v>2</v>
      </c>
      <c r="AV31" s="198"/>
      <c r="AW31" s="398" t="s">
        <v>181</v>
      </c>
      <c r="AX31" s="399"/>
    </row>
    <row r="32" spans="1:50" ht="23.25" customHeight="1" x14ac:dyDescent="0.15">
      <c r="A32" s="403"/>
      <c r="B32" s="401"/>
      <c r="C32" s="401"/>
      <c r="D32" s="401"/>
      <c r="E32" s="401"/>
      <c r="F32" s="402"/>
      <c r="G32" s="564" t="s">
        <v>579</v>
      </c>
      <c r="H32" s="565"/>
      <c r="I32" s="565"/>
      <c r="J32" s="565"/>
      <c r="K32" s="565"/>
      <c r="L32" s="565"/>
      <c r="M32" s="565"/>
      <c r="N32" s="565"/>
      <c r="O32" s="566"/>
      <c r="P32" s="104" t="s">
        <v>580</v>
      </c>
      <c r="Q32" s="104"/>
      <c r="R32" s="104"/>
      <c r="S32" s="104"/>
      <c r="T32" s="104"/>
      <c r="U32" s="104"/>
      <c r="V32" s="104"/>
      <c r="W32" s="104"/>
      <c r="X32" s="105"/>
      <c r="Y32" s="474" t="s">
        <v>12</v>
      </c>
      <c r="Z32" s="534"/>
      <c r="AA32" s="535"/>
      <c r="AB32" s="464" t="s">
        <v>581</v>
      </c>
      <c r="AC32" s="464"/>
      <c r="AD32" s="464"/>
      <c r="AE32" s="216">
        <v>2686</v>
      </c>
      <c r="AF32" s="217"/>
      <c r="AG32" s="217"/>
      <c r="AH32" s="217"/>
      <c r="AI32" s="216">
        <v>2784</v>
      </c>
      <c r="AJ32" s="217"/>
      <c r="AK32" s="217"/>
      <c r="AL32" s="217"/>
      <c r="AM32" s="216">
        <v>2830</v>
      </c>
      <c r="AN32" s="217"/>
      <c r="AO32" s="217"/>
      <c r="AP32" s="217"/>
      <c r="AQ32" s="340" t="s">
        <v>630</v>
      </c>
      <c r="AR32" s="206"/>
      <c r="AS32" s="206"/>
      <c r="AT32" s="341"/>
      <c r="AU32" s="217" t="s">
        <v>623</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581</v>
      </c>
      <c r="AC33" s="526"/>
      <c r="AD33" s="526"/>
      <c r="AE33" s="216">
        <v>2800</v>
      </c>
      <c r="AF33" s="217"/>
      <c r="AG33" s="217"/>
      <c r="AH33" s="217"/>
      <c r="AI33" s="216">
        <v>2800</v>
      </c>
      <c r="AJ33" s="217"/>
      <c r="AK33" s="217"/>
      <c r="AL33" s="217"/>
      <c r="AM33" s="216">
        <v>2800</v>
      </c>
      <c r="AN33" s="217"/>
      <c r="AO33" s="217"/>
      <c r="AP33" s="217"/>
      <c r="AQ33" s="340" t="s">
        <v>630</v>
      </c>
      <c r="AR33" s="206"/>
      <c r="AS33" s="206"/>
      <c r="AT33" s="341"/>
      <c r="AU33" s="217">
        <v>2800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95.9</v>
      </c>
      <c r="AF34" s="217"/>
      <c r="AG34" s="217"/>
      <c r="AH34" s="217"/>
      <c r="AI34" s="216">
        <v>99.4</v>
      </c>
      <c r="AJ34" s="217"/>
      <c r="AK34" s="217"/>
      <c r="AL34" s="217"/>
      <c r="AM34" s="216">
        <v>101.1</v>
      </c>
      <c r="AN34" s="217"/>
      <c r="AO34" s="217"/>
      <c r="AP34" s="217"/>
      <c r="AQ34" s="340" t="s">
        <v>624</v>
      </c>
      <c r="AR34" s="206"/>
      <c r="AS34" s="206"/>
      <c r="AT34" s="341"/>
      <c r="AU34" s="217" t="s">
        <v>624</v>
      </c>
      <c r="AV34" s="217"/>
      <c r="AW34" s="217"/>
      <c r="AX34" s="219"/>
    </row>
    <row r="35" spans="1:50" ht="23.25" customHeight="1" x14ac:dyDescent="0.15">
      <c r="A35" s="224" t="s">
        <v>386</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3"/>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3"/>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7" t="s">
        <v>134</v>
      </c>
      <c r="AV51" s="927"/>
      <c r="AW51" s="927"/>
      <c r="AX51" s="928"/>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7" t="s">
        <v>134</v>
      </c>
      <c r="AV58" s="927"/>
      <c r="AW58" s="927"/>
      <c r="AX58" s="928"/>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3"/>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v>21607</v>
      </c>
      <c r="AF101" s="217"/>
      <c r="AG101" s="217"/>
      <c r="AH101" s="218"/>
      <c r="AI101" s="216">
        <v>19673</v>
      </c>
      <c r="AJ101" s="217"/>
      <c r="AK101" s="217"/>
      <c r="AL101" s="218"/>
      <c r="AM101" s="216">
        <v>18223</v>
      </c>
      <c r="AN101" s="217"/>
      <c r="AO101" s="217"/>
      <c r="AP101" s="218"/>
      <c r="AQ101" s="216" t="s">
        <v>584</v>
      </c>
      <c r="AR101" s="217"/>
      <c r="AS101" s="217"/>
      <c r="AT101" s="218"/>
      <c r="AU101" s="216" t="s">
        <v>666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v>19000</v>
      </c>
      <c r="AF102" s="421"/>
      <c r="AG102" s="421"/>
      <c r="AH102" s="421"/>
      <c r="AI102" s="421">
        <v>19000</v>
      </c>
      <c r="AJ102" s="421"/>
      <c r="AK102" s="421"/>
      <c r="AL102" s="421"/>
      <c r="AM102" s="421">
        <v>18000</v>
      </c>
      <c r="AN102" s="421"/>
      <c r="AO102" s="421"/>
      <c r="AP102" s="421"/>
      <c r="AQ102" s="271">
        <v>17000</v>
      </c>
      <c r="AR102" s="272"/>
      <c r="AS102" s="272"/>
      <c r="AT102" s="317"/>
      <c r="AU102" s="271">
        <v>17000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586</v>
      </c>
      <c r="AC116" s="466"/>
      <c r="AD116" s="467"/>
      <c r="AE116" s="421">
        <v>1489</v>
      </c>
      <c r="AF116" s="421"/>
      <c r="AG116" s="421"/>
      <c r="AH116" s="421"/>
      <c r="AI116" s="421">
        <v>1437</v>
      </c>
      <c r="AJ116" s="421"/>
      <c r="AK116" s="421"/>
      <c r="AL116" s="421"/>
      <c r="AM116" s="421">
        <v>1413</v>
      </c>
      <c r="AN116" s="421"/>
      <c r="AO116" s="421"/>
      <c r="AP116" s="421"/>
      <c r="AQ116" s="216">
        <v>3214</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620</v>
      </c>
      <c r="AC117" s="476"/>
      <c r="AD117" s="477"/>
      <c r="AE117" s="554" t="s">
        <v>587</v>
      </c>
      <c r="AF117" s="554"/>
      <c r="AG117" s="554"/>
      <c r="AH117" s="554"/>
      <c r="AI117" s="554" t="s">
        <v>631</v>
      </c>
      <c r="AJ117" s="554"/>
      <c r="AK117" s="554"/>
      <c r="AL117" s="554"/>
      <c r="AM117" s="898" t="s">
        <v>660</v>
      </c>
      <c r="AN117" s="899"/>
      <c r="AO117" s="899"/>
      <c r="AP117" s="900"/>
      <c r="AQ117" s="554" t="s">
        <v>655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3"/>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592</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591</v>
      </c>
      <c r="AC134" s="204"/>
      <c r="AD134" s="204"/>
      <c r="AE134" s="205">
        <v>978</v>
      </c>
      <c r="AF134" s="206"/>
      <c r="AG134" s="206"/>
      <c r="AH134" s="206"/>
      <c r="AI134" s="205">
        <v>909</v>
      </c>
      <c r="AJ134" s="206"/>
      <c r="AK134" s="206"/>
      <c r="AL134" s="206"/>
      <c r="AM134" s="205">
        <v>845</v>
      </c>
      <c r="AN134" s="206"/>
      <c r="AO134" s="206"/>
      <c r="AP134" s="206"/>
      <c r="AQ134" s="205" t="s">
        <v>592</v>
      </c>
      <c r="AR134" s="206"/>
      <c r="AS134" s="206"/>
      <c r="AT134" s="206"/>
      <c r="AU134" s="205" t="s">
        <v>632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591</v>
      </c>
      <c r="AC135" s="212"/>
      <c r="AD135" s="212"/>
      <c r="AE135" s="205">
        <v>929</v>
      </c>
      <c r="AF135" s="206"/>
      <c r="AG135" s="206"/>
      <c r="AH135" s="206"/>
      <c r="AI135" s="205">
        <v>948</v>
      </c>
      <c r="AJ135" s="206"/>
      <c r="AK135" s="206"/>
      <c r="AL135" s="206"/>
      <c r="AM135" s="205">
        <v>882</v>
      </c>
      <c r="AN135" s="206"/>
      <c r="AO135" s="206"/>
      <c r="AP135" s="206"/>
      <c r="AQ135" s="205" t="s">
        <v>592</v>
      </c>
      <c r="AR135" s="206"/>
      <c r="AS135" s="206"/>
      <c r="AT135" s="206"/>
      <c r="AU135" s="205">
        <v>831</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624</v>
      </c>
      <c r="AR137" s="198"/>
      <c r="AS137" s="132" t="s">
        <v>236</v>
      </c>
      <c r="AT137" s="133"/>
      <c r="AU137" s="199">
        <v>4</v>
      </c>
      <c r="AV137" s="199"/>
      <c r="AW137" s="132" t="s">
        <v>181</v>
      </c>
      <c r="AX137" s="194"/>
    </row>
    <row r="138" spans="1:50" ht="39.75" customHeight="1" x14ac:dyDescent="0.15">
      <c r="A138" s="188"/>
      <c r="B138" s="185"/>
      <c r="C138" s="179"/>
      <c r="D138" s="185"/>
      <c r="E138" s="179"/>
      <c r="F138" s="180"/>
      <c r="G138" s="103" t="s">
        <v>593</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591</v>
      </c>
      <c r="AC138" s="204"/>
      <c r="AD138" s="204"/>
      <c r="AE138" s="205">
        <v>120460</v>
      </c>
      <c r="AF138" s="206"/>
      <c r="AG138" s="206"/>
      <c r="AH138" s="206"/>
      <c r="AI138" s="205">
        <v>127329</v>
      </c>
      <c r="AJ138" s="206"/>
      <c r="AK138" s="206"/>
      <c r="AL138" s="206"/>
      <c r="AM138" s="205">
        <v>125611</v>
      </c>
      <c r="AN138" s="206"/>
      <c r="AO138" s="206"/>
      <c r="AP138" s="206"/>
      <c r="AQ138" s="205" t="s">
        <v>623</v>
      </c>
      <c r="AR138" s="206"/>
      <c r="AS138" s="206"/>
      <c r="AT138" s="206"/>
      <c r="AU138" s="205" t="s">
        <v>624</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591</v>
      </c>
      <c r="AC139" s="212"/>
      <c r="AD139" s="212"/>
      <c r="AE139" s="205">
        <v>101639</v>
      </c>
      <c r="AF139" s="206"/>
      <c r="AG139" s="206"/>
      <c r="AH139" s="206"/>
      <c r="AI139" s="205">
        <v>119255</v>
      </c>
      <c r="AJ139" s="206"/>
      <c r="AK139" s="206"/>
      <c r="AL139" s="206"/>
      <c r="AM139" s="205">
        <v>126056</v>
      </c>
      <c r="AN139" s="206"/>
      <c r="AO139" s="206"/>
      <c r="AP139" s="206"/>
      <c r="AQ139" s="205" t="s">
        <v>630</v>
      </c>
      <c r="AR139" s="206"/>
      <c r="AS139" s="206"/>
      <c r="AT139" s="206"/>
      <c r="AU139" s="205">
        <v>114437</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4"/>
      <c r="E430" s="173" t="s">
        <v>406</v>
      </c>
      <c r="F430" s="901"/>
      <c r="G430" s="902" t="s">
        <v>255</v>
      </c>
      <c r="H430" s="122"/>
      <c r="I430" s="122"/>
      <c r="J430" s="903" t="s">
        <v>573</v>
      </c>
      <c r="K430" s="904"/>
      <c r="L430" s="904"/>
      <c r="M430" s="904"/>
      <c r="N430" s="904"/>
      <c r="O430" s="904"/>
      <c r="P430" s="904"/>
      <c r="Q430" s="904"/>
      <c r="R430" s="904"/>
      <c r="S430" s="904"/>
      <c r="T430" s="905"/>
      <c r="U430" s="588" t="s">
        <v>621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634</v>
      </c>
      <c r="AF432" s="199"/>
      <c r="AG432" s="132" t="s">
        <v>236</v>
      </c>
      <c r="AH432" s="133"/>
      <c r="AI432" s="155"/>
      <c r="AJ432" s="155"/>
      <c r="AK432" s="155"/>
      <c r="AL432" s="153"/>
      <c r="AM432" s="155"/>
      <c r="AN432" s="155"/>
      <c r="AO432" s="155"/>
      <c r="AP432" s="153"/>
      <c r="AQ432" s="590" t="s">
        <v>634</v>
      </c>
      <c r="AR432" s="199"/>
      <c r="AS432" s="132" t="s">
        <v>236</v>
      </c>
      <c r="AT432" s="133"/>
      <c r="AU432" s="199" t="s">
        <v>635</v>
      </c>
      <c r="AV432" s="199"/>
      <c r="AW432" s="132" t="s">
        <v>181</v>
      </c>
      <c r="AX432" s="194"/>
    </row>
    <row r="433" spans="1:50" ht="23.25" customHeight="1" x14ac:dyDescent="0.15">
      <c r="A433" s="188"/>
      <c r="B433" s="185"/>
      <c r="C433" s="179"/>
      <c r="D433" s="185"/>
      <c r="E433" s="342"/>
      <c r="F433" s="343"/>
      <c r="G433" s="103" t="s">
        <v>633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634</v>
      </c>
      <c r="AC433" s="212"/>
      <c r="AD433" s="212"/>
      <c r="AE433" s="340" t="s">
        <v>636</v>
      </c>
      <c r="AF433" s="206"/>
      <c r="AG433" s="206"/>
      <c r="AH433" s="206"/>
      <c r="AI433" s="340" t="s">
        <v>634</v>
      </c>
      <c r="AJ433" s="206"/>
      <c r="AK433" s="206"/>
      <c r="AL433" s="206"/>
      <c r="AM433" s="340" t="s">
        <v>637</v>
      </c>
      <c r="AN433" s="206"/>
      <c r="AO433" s="206"/>
      <c r="AP433" s="341"/>
      <c r="AQ433" s="340" t="s">
        <v>634</v>
      </c>
      <c r="AR433" s="206"/>
      <c r="AS433" s="206"/>
      <c r="AT433" s="341"/>
      <c r="AU433" s="206" t="s">
        <v>638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639</v>
      </c>
      <c r="AC434" s="204"/>
      <c r="AD434" s="204"/>
      <c r="AE434" s="340" t="s">
        <v>634</v>
      </c>
      <c r="AF434" s="206"/>
      <c r="AG434" s="206"/>
      <c r="AH434" s="341"/>
      <c r="AI434" s="340" t="s">
        <v>634</v>
      </c>
      <c r="AJ434" s="206"/>
      <c r="AK434" s="206"/>
      <c r="AL434" s="206"/>
      <c r="AM434" s="340" t="s">
        <v>635</v>
      </c>
      <c r="AN434" s="206"/>
      <c r="AO434" s="206"/>
      <c r="AP434" s="341"/>
      <c r="AQ434" s="340" t="s">
        <v>634</v>
      </c>
      <c r="AR434" s="206"/>
      <c r="AS434" s="206"/>
      <c r="AT434" s="341"/>
      <c r="AU434" s="206" t="s">
        <v>634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634</v>
      </c>
      <c r="AF435" s="206"/>
      <c r="AG435" s="206"/>
      <c r="AH435" s="341"/>
      <c r="AI435" s="340" t="s">
        <v>640</v>
      </c>
      <c r="AJ435" s="206"/>
      <c r="AK435" s="206"/>
      <c r="AL435" s="206"/>
      <c r="AM435" s="340" t="s">
        <v>634</v>
      </c>
      <c r="AN435" s="206"/>
      <c r="AO435" s="206"/>
      <c r="AP435" s="341"/>
      <c r="AQ435" s="340" t="s">
        <v>634</v>
      </c>
      <c r="AR435" s="206"/>
      <c r="AS435" s="206"/>
      <c r="AT435" s="341"/>
      <c r="AU435" s="206" t="s">
        <v>634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t="s">
        <v>641</v>
      </c>
      <c r="AF447" s="199"/>
      <c r="AG447" s="132" t="s">
        <v>236</v>
      </c>
      <c r="AH447" s="133"/>
      <c r="AI447" s="155"/>
      <c r="AJ447" s="155"/>
      <c r="AK447" s="155"/>
      <c r="AL447" s="153"/>
      <c r="AM447" s="155"/>
      <c r="AN447" s="155"/>
      <c r="AO447" s="155"/>
      <c r="AP447" s="153"/>
      <c r="AQ447" s="590" t="s">
        <v>634</v>
      </c>
      <c r="AR447" s="199"/>
      <c r="AS447" s="132" t="s">
        <v>236</v>
      </c>
      <c r="AT447" s="133"/>
      <c r="AU447" s="199" t="s">
        <v>634</v>
      </c>
      <c r="AV447" s="199"/>
      <c r="AW447" s="132" t="s">
        <v>181</v>
      </c>
      <c r="AX447" s="194"/>
    </row>
    <row r="448" spans="1:50" ht="23.25" hidden="1" customHeight="1" x14ac:dyDescent="0.15">
      <c r="A448" s="188"/>
      <c r="B448" s="185"/>
      <c r="C448" s="179"/>
      <c r="D448" s="185"/>
      <c r="E448" s="342"/>
      <c r="F448" s="343"/>
      <c r="G448" s="103" t="s">
        <v>633</v>
      </c>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t="s">
        <v>635</v>
      </c>
      <c r="AC448" s="212"/>
      <c r="AD448" s="212"/>
      <c r="AE448" s="340" t="s">
        <v>642</v>
      </c>
      <c r="AF448" s="206"/>
      <c r="AG448" s="206"/>
      <c r="AH448" s="206"/>
      <c r="AI448" s="340" t="s">
        <v>640</v>
      </c>
      <c r="AJ448" s="206"/>
      <c r="AK448" s="206"/>
      <c r="AL448" s="206"/>
      <c r="AM448" s="340" t="s">
        <v>641</v>
      </c>
      <c r="AN448" s="206"/>
      <c r="AO448" s="206"/>
      <c r="AP448" s="341"/>
      <c r="AQ448" s="340" t="s">
        <v>634</v>
      </c>
      <c r="AR448" s="206"/>
      <c r="AS448" s="206"/>
      <c r="AT448" s="341"/>
      <c r="AU448" s="206" t="s">
        <v>643</v>
      </c>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t="s">
        <v>640</v>
      </c>
      <c r="AC449" s="204"/>
      <c r="AD449" s="204"/>
      <c r="AE449" s="340" t="s">
        <v>634</v>
      </c>
      <c r="AF449" s="206"/>
      <c r="AG449" s="206"/>
      <c r="AH449" s="341"/>
      <c r="AI449" s="340" t="s">
        <v>634</v>
      </c>
      <c r="AJ449" s="206"/>
      <c r="AK449" s="206"/>
      <c r="AL449" s="206"/>
      <c r="AM449" s="340" t="s">
        <v>634</v>
      </c>
      <c r="AN449" s="206"/>
      <c r="AO449" s="206"/>
      <c r="AP449" s="341"/>
      <c r="AQ449" s="340" t="s">
        <v>635</v>
      </c>
      <c r="AR449" s="206"/>
      <c r="AS449" s="206"/>
      <c r="AT449" s="341"/>
      <c r="AU449" s="206" t="s">
        <v>634</v>
      </c>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t="s">
        <v>634</v>
      </c>
      <c r="AF450" s="206"/>
      <c r="AG450" s="206"/>
      <c r="AH450" s="341"/>
      <c r="AI450" s="340" t="s">
        <v>640</v>
      </c>
      <c r="AJ450" s="206"/>
      <c r="AK450" s="206"/>
      <c r="AL450" s="206"/>
      <c r="AM450" s="340" t="s">
        <v>641</v>
      </c>
      <c r="AN450" s="206"/>
      <c r="AO450" s="206"/>
      <c r="AP450" s="341"/>
      <c r="AQ450" s="340" t="s">
        <v>634</v>
      </c>
      <c r="AR450" s="206"/>
      <c r="AS450" s="206"/>
      <c r="AT450" s="341"/>
      <c r="AU450" s="206" t="s">
        <v>641</v>
      </c>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651</v>
      </c>
      <c r="AF457" s="199"/>
      <c r="AG457" s="132" t="s">
        <v>236</v>
      </c>
      <c r="AH457" s="133"/>
      <c r="AI457" s="155"/>
      <c r="AJ457" s="155"/>
      <c r="AK457" s="155"/>
      <c r="AL457" s="153"/>
      <c r="AM457" s="155"/>
      <c r="AN457" s="155"/>
      <c r="AO457" s="155"/>
      <c r="AP457" s="153"/>
      <c r="AQ457" s="590" t="s">
        <v>652</v>
      </c>
      <c r="AR457" s="199"/>
      <c r="AS457" s="132" t="s">
        <v>236</v>
      </c>
      <c r="AT457" s="133"/>
      <c r="AU457" s="199" t="s">
        <v>651</v>
      </c>
      <c r="AV457" s="199"/>
      <c r="AW457" s="132" t="s">
        <v>181</v>
      </c>
      <c r="AX457" s="194"/>
    </row>
    <row r="458" spans="1:50" ht="23.25" customHeight="1" x14ac:dyDescent="0.15">
      <c r="A458" s="188"/>
      <c r="B458" s="185"/>
      <c r="C458" s="179"/>
      <c r="D458" s="185"/>
      <c r="E458" s="342"/>
      <c r="F458" s="343"/>
      <c r="G458" s="103" t="s">
        <v>651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651</v>
      </c>
      <c r="AC458" s="212"/>
      <c r="AD458" s="212"/>
      <c r="AE458" s="340" t="s">
        <v>651</v>
      </c>
      <c r="AF458" s="206"/>
      <c r="AG458" s="206"/>
      <c r="AH458" s="206"/>
      <c r="AI458" s="340" t="s">
        <v>651</v>
      </c>
      <c r="AJ458" s="206"/>
      <c r="AK458" s="206"/>
      <c r="AL458" s="206"/>
      <c r="AM458" s="340" t="s">
        <v>651</v>
      </c>
      <c r="AN458" s="206"/>
      <c r="AO458" s="206"/>
      <c r="AP458" s="341"/>
      <c r="AQ458" s="340" t="s">
        <v>651</v>
      </c>
      <c r="AR458" s="206"/>
      <c r="AS458" s="206"/>
      <c r="AT458" s="341"/>
      <c r="AU458" s="206" t="s">
        <v>651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651</v>
      </c>
      <c r="AC459" s="204"/>
      <c r="AD459" s="204"/>
      <c r="AE459" s="340" t="s">
        <v>651</v>
      </c>
      <c r="AF459" s="206"/>
      <c r="AG459" s="206"/>
      <c r="AH459" s="341"/>
      <c r="AI459" s="340" t="s">
        <v>651</v>
      </c>
      <c r="AJ459" s="206"/>
      <c r="AK459" s="206"/>
      <c r="AL459" s="206"/>
      <c r="AM459" s="340" t="s">
        <v>651</v>
      </c>
      <c r="AN459" s="206"/>
      <c r="AO459" s="206"/>
      <c r="AP459" s="341"/>
      <c r="AQ459" s="340" t="s">
        <v>653</v>
      </c>
      <c r="AR459" s="206"/>
      <c r="AS459" s="206"/>
      <c r="AT459" s="341"/>
      <c r="AU459" s="206" t="s">
        <v>652</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651</v>
      </c>
      <c r="AF460" s="206"/>
      <c r="AG460" s="206"/>
      <c r="AH460" s="341"/>
      <c r="AI460" s="340" t="s">
        <v>651</v>
      </c>
      <c r="AJ460" s="206"/>
      <c r="AK460" s="206"/>
      <c r="AL460" s="206"/>
      <c r="AM460" s="340" t="s">
        <v>651</v>
      </c>
      <c r="AN460" s="206"/>
      <c r="AO460" s="206"/>
      <c r="AP460" s="341"/>
      <c r="AQ460" s="340" t="s">
        <v>654</v>
      </c>
      <c r="AR460" s="206"/>
      <c r="AS460" s="206"/>
      <c r="AT460" s="341"/>
      <c r="AU460" s="206" t="s">
        <v>651</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651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2" t="s">
        <v>255</v>
      </c>
      <c r="H484" s="122"/>
      <c r="I484" s="122"/>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2" t="s">
        <v>255</v>
      </c>
      <c r="H538" s="122"/>
      <c r="I538" s="122"/>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2" t="s">
        <v>255</v>
      </c>
      <c r="H592" s="122"/>
      <c r="I592" s="122"/>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2" t="s">
        <v>255</v>
      </c>
      <c r="H646" s="122"/>
      <c r="I646" s="122"/>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6.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59.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568</v>
      </c>
      <c r="AE703" s="327"/>
      <c r="AF703" s="327"/>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46.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568</v>
      </c>
      <c r="AE705" s="715"/>
      <c r="AF705" s="715"/>
      <c r="AG705" s="124" t="s">
        <v>657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598</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656</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7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568</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51.7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568</v>
      </c>
      <c r="AE709" s="327"/>
      <c r="AF709" s="327"/>
      <c r="AG709" s="100" t="s">
        <v>659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600</v>
      </c>
      <c r="AE710" s="327"/>
      <c r="AF710" s="327"/>
      <c r="AG710" s="100" t="s">
        <v>601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568</v>
      </c>
      <c r="AE711" s="327"/>
      <c r="AF711" s="327"/>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38.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568</v>
      </c>
      <c r="AE712" s="783"/>
      <c r="AF712" s="783"/>
      <c r="AG712" s="810" t="s">
        <v>603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600</v>
      </c>
      <c r="AE713" s="327"/>
      <c r="AF713" s="663"/>
      <c r="AG713" s="100" t="s">
        <v>604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661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568</v>
      </c>
      <c r="AE717" s="327"/>
      <c r="AF717" s="327"/>
      <c r="AG717" s="100" t="s">
        <v>607</v>
      </c>
      <c r="AH717" s="101"/>
      <c r="AI717" s="101"/>
      <c r="AJ717" s="101"/>
      <c r="AK717" s="101"/>
      <c r="AL717" s="101"/>
      <c r="AM717" s="101"/>
      <c r="AN717" s="101"/>
      <c r="AO717" s="101"/>
      <c r="AP717" s="101"/>
      <c r="AQ717" s="101"/>
      <c r="AR717" s="101"/>
      <c r="AS717" s="101"/>
      <c r="AT717" s="101"/>
      <c r="AU717" s="101"/>
      <c r="AV717" s="101"/>
      <c r="AW717" s="101"/>
      <c r="AX717" s="102"/>
    </row>
    <row r="718" spans="1:50" ht="73.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568</v>
      </c>
      <c r="AE718" s="327"/>
      <c r="AF718" s="327"/>
      <c r="AG718" s="126" t="s">
        <v>658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600</v>
      </c>
      <c r="AE719" s="605"/>
      <c r="AF719" s="605"/>
      <c r="AG719" s="124" t="s">
        <v>666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v>437</v>
      </c>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662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663</v>
      </c>
      <c r="B733" s="674"/>
      <c r="C733" s="674"/>
      <c r="D733" s="674"/>
      <c r="E733" s="675"/>
      <c r="F733" s="637" t="s">
        <v>664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409</v>
      </c>
      <c r="B737" s="209"/>
      <c r="C737" s="209"/>
      <c r="D737" s="210"/>
      <c r="E737" s="992" t="s">
        <v>610</v>
      </c>
      <c r="F737" s="992"/>
      <c r="G737" s="992"/>
      <c r="H737" s="992"/>
      <c r="I737" s="992"/>
      <c r="J737" s="992"/>
      <c r="K737" s="992"/>
      <c r="L737" s="992"/>
      <c r="M737" s="992"/>
      <c r="N737" s="365" t="s">
        <v>404</v>
      </c>
      <c r="O737" s="365"/>
      <c r="P737" s="365"/>
      <c r="Q737" s="365"/>
      <c r="R737" s="992" t="s">
        <v>611</v>
      </c>
      <c r="S737" s="992"/>
      <c r="T737" s="992"/>
      <c r="U737" s="992"/>
      <c r="V737" s="992"/>
      <c r="W737" s="992"/>
      <c r="X737" s="992"/>
      <c r="Y737" s="992"/>
      <c r="Z737" s="992"/>
      <c r="AA737" s="365" t="s">
        <v>403</v>
      </c>
      <c r="AB737" s="365"/>
      <c r="AC737" s="365"/>
      <c r="AD737" s="365"/>
      <c r="AE737" s="992" t="s">
        <v>612</v>
      </c>
      <c r="AF737" s="992"/>
      <c r="AG737" s="992"/>
      <c r="AH737" s="992"/>
      <c r="AI737" s="992"/>
      <c r="AJ737" s="992"/>
      <c r="AK737" s="992"/>
      <c r="AL737" s="992"/>
      <c r="AM737" s="992"/>
      <c r="AN737" s="365" t="s">
        <v>402</v>
      </c>
      <c r="AO737" s="365"/>
      <c r="AP737" s="365"/>
      <c r="AQ737" s="365"/>
      <c r="AR737" s="998" t="s">
        <v>613</v>
      </c>
      <c r="AS737" s="999"/>
      <c r="AT737" s="999"/>
      <c r="AU737" s="999"/>
      <c r="AV737" s="999"/>
      <c r="AW737" s="999"/>
      <c r="AX737" s="1000"/>
      <c r="AY737" s="88"/>
      <c r="AZ737" s="88"/>
    </row>
    <row r="738" spans="1:52" ht="24.75" customHeight="1" x14ac:dyDescent="0.15">
      <c r="A738" s="991" t="s">
        <v>401</v>
      </c>
      <c r="B738" s="209"/>
      <c r="C738" s="209"/>
      <c r="D738" s="210"/>
      <c r="E738" s="992" t="s">
        <v>614</v>
      </c>
      <c r="F738" s="992"/>
      <c r="G738" s="992"/>
      <c r="H738" s="992"/>
      <c r="I738" s="992"/>
      <c r="J738" s="992"/>
      <c r="K738" s="992"/>
      <c r="L738" s="992"/>
      <c r="M738" s="992"/>
      <c r="N738" s="365" t="s">
        <v>400</v>
      </c>
      <c r="O738" s="365"/>
      <c r="P738" s="365"/>
      <c r="Q738" s="365"/>
      <c r="R738" s="992" t="s">
        <v>615</v>
      </c>
      <c r="S738" s="992"/>
      <c r="T738" s="992"/>
      <c r="U738" s="992"/>
      <c r="V738" s="992"/>
      <c r="W738" s="992"/>
      <c r="X738" s="992"/>
      <c r="Y738" s="992"/>
      <c r="Z738" s="992"/>
      <c r="AA738" s="365" t="s">
        <v>399</v>
      </c>
      <c r="AB738" s="365"/>
      <c r="AC738" s="365"/>
      <c r="AD738" s="365"/>
      <c r="AE738" s="992" t="s">
        <v>616</v>
      </c>
      <c r="AF738" s="992"/>
      <c r="AG738" s="992"/>
      <c r="AH738" s="992"/>
      <c r="AI738" s="992"/>
      <c r="AJ738" s="992"/>
      <c r="AK738" s="992"/>
      <c r="AL738" s="992"/>
      <c r="AM738" s="992"/>
      <c r="AN738" s="365" t="s">
        <v>398</v>
      </c>
      <c r="AO738" s="365"/>
      <c r="AP738" s="365"/>
      <c r="AQ738" s="365"/>
      <c r="AR738" s="998" t="s">
        <v>617</v>
      </c>
      <c r="AS738" s="999"/>
      <c r="AT738" s="999"/>
      <c r="AU738" s="999"/>
      <c r="AV738" s="999"/>
      <c r="AW738" s="999"/>
      <c r="AX738" s="1000"/>
    </row>
    <row r="739" spans="1:52" ht="24.75" customHeight="1" x14ac:dyDescent="0.15">
      <c r="A739" s="991" t="s">
        <v>397</v>
      </c>
      <c r="B739" s="209"/>
      <c r="C739" s="209"/>
      <c r="D739" s="210"/>
      <c r="E739" s="992" t="s">
        <v>622</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421</v>
      </c>
      <c r="B740" s="974"/>
      <c r="C740" s="974"/>
      <c r="D740" s="975"/>
      <c r="E740" s="976" t="s">
        <v>563</v>
      </c>
      <c r="F740" s="977"/>
      <c r="G740" s="977"/>
      <c r="H740" s="92" t="str">
        <f>IF(E740="", "", "(")</f>
        <v>(</v>
      </c>
      <c r="I740" s="977"/>
      <c r="J740" s="977"/>
      <c r="K740" s="92" t="str">
        <f>IF(OR(I740="　", I740=""), "", "-")</f>
        <v/>
      </c>
      <c r="L740" s="978">
        <v>392</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thickBo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7.75" hidden="1" customHeight="1" thickBo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650</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618</v>
      </c>
      <c r="H782" s="671"/>
      <c r="I782" s="671"/>
      <c r="J782" s="671"/>
      <c r="K782" s="672"/>
      <c r="L782" s="664" t="s">
        <v>619</v>
      </c>
      <c r="M782" s="665"/>
      <c r="N782" s="665"/>
      <c r="O782" s="665"/>
      <c r="P782" s="665"/>
      <c r="Q782" s="665"/>
      <c r="R782" s="665"/>
      <c r="S782" s="665"/>
      <c r="T782" s="665"/>
      <c r="U782" s="665"/>
      <c r="V782" s="665"/>
      <c r="W782" s="665"/>
      <c r="X782" s="666"/>
      <c r="Y782" s="388">
        <v>2.8</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2.8</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649</v>
      </c>
      <c r="D838" s="347"/>
      <c r="E838" s="347"/>
      <c r="F838" s="347"/>
      <c r="G838" s="347"/>
      <c r="H838" s="347"/>
      <c r="I838" s="347"/>
      <c r="J838" s="348">
        <v>5010601023501</v>
      </c>
      <c r="K838" s="349"/>
      <c r="L838" s="349"/>
      <c r="M838" s="349"/>
      <c r="N838" s="349"/>
      <c r="O838" s="349"/>
      <c r="P838" s="362" t="s">
        <v>648</v>
      </c>
      <c r="Q838" s="350"/>
      <c r="R838" s="350"/>
      <c r="S838" s="350"/>
      <c r="T838" s="350"/>
      <c r="U838" s="350"/>
      <c r="V838" s="350"/>
      <c r="W838" s="350"/>
      <c r="X838" s="350"/>
      <c r="Y838" s="351">
        <v>2.8</v>
      </c>
      <c r="Z838" s="352"/>
      <c r="AA838" s="352"/>
      <c r="AB838" s="353"/>
      <c r="AC838" s="363" t="s">
        <v>378</v>
      </c>
      <c r="AD838" s="371"/>
      <c r="AE838" s="371"/>
      <c r="AF838" s="371"/>
      <c r="AG838" s="371"/>
      <c r="AH838" s="372">
        <v>8</v>
      </c>
      <c r="AI838" s="373"/>
      <c r="AJ838" s="373"/>
      <c r="AK838" s="373"/>
      <c r="AL838" s="357">
        <v>70.2</v>
      </c>
      <c r="AM838" s="358"/>
      <c r="AN838" s="358"/>
      <c r="AO838" s="359"/>
      <c r="AP838" s="360" t="s">
        <v>634</v>
      </c>
      <c r="AQ838" s="360"/>
      <c r="AR838" s="360"/>
      <c r="AS838" s="360"/>
      <c r="AT838" s="360"/>
      <c r="AU838" s="360"/>
      <c r="AV838" s="360"/>
      <c r="AW838" s="360"/>
      <c r="AX838" s="360"/>
    </row>
    <row r="839" spans="1:50" ht="30" customHeight="1" x14ac:dyDescent="0.15">
      <c r="A839" s="376">
        <v>2</v>
      </c>
      <c r="B839" s="376">
        <v>1</v>
      </c>
      <c r="C839" s="361" t="s">
        <v>644</v>
      </c>
      <c r="D839" s="347"/>
      <c r="E839" s="347"/>
      <c r="F839" s="347"/>
      <c r="G839" s="347"/>
      <c r="H839" s="347"/>
      <c r="I839" s="347"/>
      <c r="J839" s="348">
        <v>4011401002621</v>
      </c>
      <c r="K839" s="349"/>
      <c r="L839" s="349"/>
      <c r="M839" s="349"/>
      <c r="N839" s="349"/>
      <c r="O839" s="349"/>
      <c r="P839" s="362" t="s">
        <v>645</v>
      </c>
      <c r="Q839" s="350"/>
      <c r="R839" s="350"/>
      <c r="S839" s="350"/>
      <c r="T839" s="350"/>
      <c r="U839" s="350"/>
      <c r="V839" s="350"/>
      <c r="W839" s="350"/>
      <c r="X839" s="350"/>
      <c r="Y839" s="351">
        <v>0.7</v>
      </c>
      <c r="Z839" s="352"/>
      <c r="AA839" s="352"/>
      <c r="AB839" s="353"/>
      <c r="AC839" s="363" t="s">
        <v>384</v>
      </c>
      <c r="AD839" s="363"/>
      <c r="AE839" s="363"/>
      <c r="AF839" s="363"/>
      <c r="AG839" s="363"/>
      <c r="AH839" s="372" t="s">
        <v>646</v>
      </c>
      <c r="AI839" s="373"/>
      <c r="AJ839" s="373"/>
      <c r="AK839" s="373"/>
      <c r="AL839" s="357" t="s">
        <v>647</v>
      </c>
      <c r="AM839" s="358"/>
      <c r="AN839" s="358"/>
      <c r="AO839" s="359"/>
      <c r="AP839" s="360" t="s">
        <v>646</v>
      </c>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623</v>
      </c>
      <c r="F1103" s="375"/>
      <c r="G1103" s="375"/>
      <c r="H1103" s="375"/>
      <c r="I1103" s="375"/>
      <c r="J1103" s="348" t="s">
        <v>624</v>
      </c>
      <c r="K1103" s="349"/>
      <c r="L1103" s="349"/>
      <c r="M1103" s="349"/>
      <c r="N1103" s="349"/>
      <c r="O1103" s="349"/>
      <c r="P1103" s="362" t="s">
        <v>625</v>
      </c>
      <c r="Q1103" s="350"/>
      <c r="R1103" s="350"/>
      <c r="S1103" s="350"/>
      <c r="T1103" s="350"/>
      <c r="U1103" s="350"/>
      <c r="V1103" s="350"/>
      <c r="W1103" s="350"/>
      <c r="X1103" s="350"/>
      <c r="Y1103" s="351" t="s">
        <v>626</v>
      </c>
      <c r="Z1103" s="352"/>
      <c r="AA1103" s="352"/>
      <c r="AB1103" s="353"/>
      <c r="AC1103" s="354"/>
      <c r="AD1103" s="354"/>
      <c r="AE1103" s="354"/>
      <c r="AF1103" s="354"/>
      <c r="AG1103" s="354"/>
      <c r="AH1103" s="355" t="s">
        <v>627</v>
      </c>
      <c r="AI1103" s="356"/>
      <c r="AJ1103" s="356"/>
      <c r="AK1103" s="356"/>
      <c r="AL1103" s="357" t="s">
        <v>624</v>
      </c>
      <c r="AM1103" s="358"/>
      <c r="AN1103" s="358"/>
      <c r="AO1103" s="359"/>
      <c r="AP1103" s="360" t="s">
        <v>628</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1" max="49" man="1"/>
    <brk id="740"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B25" zoomScale="115" zoomScaleNormal="115" workbookViewId="0">
      <selection activeCell="AK49" sqref="AK4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568</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t="s">
        <v>568</v>
      </c>
      <c r="C13" s="13" t="str">
        <f t="shared" si="9"/>
        <v>少子化社会対策</v>
      </c>
      <c r="D13" s="13" t="str">
        <f t="shared" si="8"/>
        <v>高齢社会対策、少子化社会対策</v>
      </c>
      <c r="F13" s="18" t="s">
        <v>120</v>
      </c>
      <c r="G13" s="17" t="s">
        <v>568</v>
      </c>
      <c r="H13" s="13" t="str">
        <f t="shared" si="1"/>
        <v>労働保険特別会計労災勘定</v>
      </c>
      <c r="I13" s="13" t="str">
        <f t="shared" si="5"/>
        <v>労働保険特別会計労災勘定</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高齢社会対策、少子化社会対策</v>
      </c>
      <c r="F14" s="18" t="s">
        <v>121</v>
      </c>
      <c r="G14" s="17"/>
      <c r="H14" s="13" t="str">
        <f t="shared" si="1"/>
        <v/>
      </c>
      <c r="I14" s="13" t="str">
        <f t="shared" si="5"/>
        <v>労働保険特別会計労災勘定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t="s">
        <v>568</v>
      </c>
      <c r="C15" s="13" t="str">
        <f t="shared" si="9"/>
        <v>男女共同参画</v>
      </c>
      <c r="D15" s="13" t="str">
        <f t="shared" si="8"/>
        <v>高齢社会対策、少子化社会対策、男女共同参画</v>
      </c>
      <c r="F15" s="18" t="s">
        <v>122</v>
      </c>
      <c r="G15" s="17"/>
      <c r="H15" s="13" t="str">
        <f t="shared" si="1"/>
        <v/>
      </c>
      <c r="I15" s="13" t="str">
        <f t="shared" si="5"/>
        <v>労働保険特別会計労災勘定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高齢社会対策、少子化社会対策、男女共同参画</v>
      </c>
      <c r="F16" s="18" t="s">
        <v>123</v>
      </c>
      <c r="G16" s="17"/>
      <c r="H16" s="13" t="str">
        <f t="shared" si="1"/>
        <v/>
      </c>
      <c r="I16" s="13" t="str">
        <f t="shared" si="5"/>
        <v>労働保険特別会計労災勘定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高齢社会対策、少子化社会対策、男女共同参画</v>
      </c>
      <c r="F17" s="18" t="s">
        <v>124</v>
      </c>
      <c r="G17" s="17"/>
      <c r="H17" s="13" t="str">
        <f t="shared" si="1"/>
        <v/>
      </c>
      <c r="I17" s="13" t="str">
        <f t="shared" si="5"/>
        <v>労働保険特別会計労災勘定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高齢社会対策、少子化社会対策、男女共同参画</v>
      </c>
      <c r="F18" s="18" t="s">
        <v>125</v>
      </c>
      <c r="G18" s="17"/>
      <c r="H18" s="13" t="str">
        <f t="shared" si="1"/>
        <v/>
      </c>
      <c r="I18" s="13" t="str">
        <f t="shared" si="5"/>
        <v>労働保険特別会計労災勘定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高齢社会対策、少子化社会対策、男女共同参画</v>
      </c>
      <c r="F19" s="18" t="s">
        <v>126</v>
      </c>
      <c r="G19" s="17"/>
      <c r="H19" s="13" t="str">
        <f t="shared" si="1"/>
        <v/>
      </c>
      <c r="I19" s="13" t="str">
        <f t="shared" si="5"/>
        <v>労働保険特別会計労災勘定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高齢社会対策、少子化社会対策、男女共同参画</v>
      </c>
      <c r="F20" s="18" t="s">
        <v>313</v>
      </c>
      <c r="G20" s="17"/>
      <c r="H20" s="13" t="str">
        <f t="shared" si="1"/>
        <v/>
      </c>
      <c r="I20" s="13" t="str">
        <f t="shared" si="5"/>
        <v>労働保険特別会計労災勘定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高齢社会対策、少子化社会対策、男女共同参画</v>
      </c>
      <c r="F21" s="18" t="s">
        <v>127</v>
      </c>
      <c r="G21" s="17"/>
      <c r="H21" s="13" t="str">
        <f t="shared" si="1"/>
        <v/>
      </c>
      <c r="I21" s="13" t="str">
        <f t="shared" si="5"/>
        <v>労働保険特別会計労災勘定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高齢社会対策、少子化社会対策、男女共同参画</v>
      </c>
      <c r="F22" s="18" t="s">
        <v>128</v>
      </c>
      <c r="G22" s="17"/>
      <c r="H22" s="13" t="str">
        <f t="shared" si="1"/>
        <v/>
      </c>
      <c r="I22" s="13" t="str">
        <f t="shared" si="5"/>
        <v>労働保険特別会計労災勘定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高齢社会対策、少子化社会対策、男女共同参画</v>
      </c>
      <c r="F23" s="18" t="s">
        <v>129</v>
      </c>
      <c r="G23" s="17"/>
      <c r="H23" s="13" t="str">
        <f t="shared" si="1"/>
        <v/>
      </c>
      <c r="I23" s="13" t="str">
        <f t="shared" si="5"/>
        <v>労働保険特別会計労災勘定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高齢社会対策、少子化社会対策、男女共同参画</v>
      </c>
      <c r="F24" s="18" t="s">
        <v>417</v>
      </c>
      <c r="G24" s="17"/>
      <c r="H24" s="13" t="str">
        <f t="shared" si="1"/>
        <v/>
      </c>
      <c r="I24" s="13" t="str">
        <f t="shared" si="5"/>
        <v>労働保険特別会計労災勘定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高齢社会対策、少子化社会対策、男女共同参画</v>
      </c>
      <c r="B27" s="13"/>
      <c r="F27" s="18" t="s">
        <v>132</v>
      </c>
      <c r="G27" s="17"/>
      <c r="H27" s="13" t="str">
        <f t="shared" si="1"/>
        <v/>
      </c>
      <c r="I27" s="13" t="str">
        <f t="shared" si="5"/>
        <v>労働保険特別会計労災勘定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0"/>
      <c r="Z2" s="829"/>
      <c r="AA2" s="830"/>
      <c r="AB2" s="1034" t="s">
        <v>11</v>
      </c>
      <c r="AC2" s="1035"/>
      <c r="AD2" s="1036"/>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7"/>
      <c r="I4" s="1007"/>
      <c r="J4" s="1007"/>
      <c r="K4" s="1007"/>
      <c r="L4" s="1007"/>
      <c r="M4" s="1007"/>
      <c r="N4" s="1007"/>
      <c r="O4" s="1008"/>
      <c r="P4" s="104"/>
      <c r="Q4" s="1015"/>
      <c r="R4" s="1015"/>
      <c r="S4" s="1015"/>
      <c r="T4" s="1015"/>
      <c r="U4" s="1015"/>
      <c r="V4" s="1015"/>
      <c r="W4" s="1015"/>
      <c r="X4" s="1016"/>
      <c r="Y4" s="1025" t="s">
        <v>12</v>
      </c>
      <c r="Z4" s="1026"/>
      <c r="AA4" s="1027"/>
      <c r="AB4" s="464"/>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0"/>
      <c r="Z9" s="829"/>
      <c r="AA9" s="830"/>
      <c r="AB9" s="1034" t="s">
        <v>11</v>
      </c>
      <c r="AC9" s="1035"/>
      <c r="AD9" s="1036"/>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4"/>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0"/>
      <c r="Z16" s="829"/>
      <c r="AA16" s="830"/>
      <c r="AB16" s="1034" t="s">
        <v>11</v>
      </c>
      <c r="AC16" s="1035"/>
      <c r="AD16" s="1036"/>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4"/>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0"/>
      <c r="Z23" s="829"/>
      <c r="AA23" s="830"/>
      <c r="AB23" s="1034" t="s">
        <v>11</v>
      </c>
      <c r="AC23" s="1035"/>
      <c r="AD23" s="1036"/>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4"/>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0"/>
      <c r="Z30" s="829"/>
      <c r="AA30" s="830"/>
      <c r="AB30" s="1034" t="s">
        <v>11</v>
      </c>
      <c r="AC30" s="1035"/>
      <c r="AD30" s="1036"/>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4"/>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0"/>
      <c r="Z37" s="829"/>
      <c r="AA37" s="830"/>
      <c r="AB37" s="1034" t="s">
        <v>11</v>
      </c>
      <c r="AC37" s="1035"/>
      <c r="AD37" s="1036"/>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4"/>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0"/>
      <c r="Z44" s="829"/>
      <c r="AA44" s="830"/>
      <c r="AB44" s="1034" t="s">
        <v>11</v>
      </c>
      <c r="AC44" s="1035"/>
      <c r="AD44" s="1036"/>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4"/>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0"/>
      <c r="Z51" s="829"/>
      <c r="AA51" s="830"/>
      <c r="AB51" s="242" t="s">
        <v>11</v>
      </c>
      <c r="AC51" s="1035"/>
      <c r="AD51" s="1036"/>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4"/>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0"/>
      <c r="Z58" s="829"/>
      <c r="AA58" s="830"/>
      <c r="AB58" s="1034" t="s">
        <v>11</v>
      </c>
      <c r="AC58" s="1035"/>
      <c r="AD58" s="1036"/>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4"/>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0"/>
      <c r="Z65" s="829"/>
      <c r="AA65" s="830"/>
      <c r="AB65" s="1034" t="s">
        <v>11</v>
      </c>
      <c r="AC65" s="1035"/>
      <c r="AD65" s="1036"/>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4"/>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2020-09-25T15:59:31Z</cp:lastPrinted>
  <dcterms:created xsi:type="dcterms:W3CDTF">2012-03-13T00:50:25Z</dcterms:created>
  <dcterms:modified xsi:type="dcterms:W3CDTF">2020-10-23T08:42:36Z</dcterms:modified>
</cp:coreProperties>
</file>