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情報共有2019\賃構調査関係\★統計総務係（人事・給与情報含む）★\④予算関係\行政事業レビューシート\R21105 行政事業レビューシートの記載の確認等について（過去５年分）\"/>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<sst xmlns="http://schemas.openxmlformats.org/spreadsheetml/2006/main" count="2940" uniqueCount="677">
  <si>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</si>
  <si>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</si>
  <si>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</si>
  <si>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</si>
  <si>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</si>
  <si>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</si>
  <si>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</si>
  <si>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</si>
  <si>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</si>
  <si>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</si>
  <si>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</si>
  <si>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</si>
  <si>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</si>
  <si>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</si>
  <si>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</si>
  <si>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</si>
  <si>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</si>
  <si>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</si>
  <si>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</si>
  <si>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</si>
  <si>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</si>
  <si>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</si>
  <si>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</si>
  <si>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</si>
  <si>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</si>
  <si>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</si>
  <si>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</si>
  <si>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</si>
  <si>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</si>
  <si>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</si>
  <si>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</si>
  <si>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</si>
  <si>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</si>
  <si>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</si>
  <si>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</si>
  <si>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</si>
  <si>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</si>
  <si>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</si>
  <si>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</si>
  <si>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</si>
  <si>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</si>
  <si>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</si>
  <si>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</si>
  <si>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</si>
  <si>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</si>
  <si>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</si>
  <si>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</si>
  <si>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</si>
  <si>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</si>
  <si>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</si>
  <si>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</si>
  <si>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</si>
  <si>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</si>
  <si>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</si>
  <si>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</si>
  <si>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</si>
  <si>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</si>
  <si>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</si>
  <si>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</si>
  <si>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</si>
  <si>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</si>
  <si>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</si>
  <si>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</si>
  <si>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</si>
  <si>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</si>
  <si>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</si>
  <si>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</si>
  <si>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</si>
  <si>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</si>
  <si>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</si>
  <si>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</si>
  <si>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</si>
  <si>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</si>
  <si>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</si>
  <si>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</si>
  <si>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</si>
  <si>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</si>
  <si>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</si>
  <si>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</si>
  <si>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</si>
  <si>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</si>
  <si>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</si>
  <si>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</si>
  <si>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</si>
  <si>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</si>
  <si>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</si>
  <si>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</si>
  <si>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</si>
  <si>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</si>
  <si>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</si>
  <si>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</si>
  <si>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</si>
  <si>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</si>
  <si>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</si>
  <si>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</si>
  <si>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</si>
  <si>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</si>
  <si>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</si>
  <si>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</si>
  <si>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</si>
  <si>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</si>
  <si>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</si>
  <si>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</si>
  <si>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</si>
  <si>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</si>
  <si>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</si>
  <si>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</si>
  <si>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</si>
  <si>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</si>
  <si>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</si>
  <si>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</si>
  <si>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</si>
  <si>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</si>
  <si>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</si>
  <si>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</si>
  <si>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</si>
  <si>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</si>
  <si>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</si>
  <si>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</si>
  <si>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</si>
  <si>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</si>
  <si>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</si>
  <si>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</si>
  <si>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</si>
  <si>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</si>
  <si>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</si>
  <si>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</si>
  <si>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</si>
  <si>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</si>
  <si>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</si>
  <si>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</si>
  <si>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</si>
  <si>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</si>
  <si>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</si>
  <si>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</si>
  <si>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</si>
  <si>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</si>
  <si>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</si>
  <si>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</si>
  <si>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</si>
  <si>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</si>
  <si>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</si>
  <si>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</si>
  <si>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</si>
  <si>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</si>
  <si>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</si>
  <si>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</si>
  <si>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</si>
  <si>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</si>
  <si>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</si>
  <si>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</si>
  <si>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</si>
  <si>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</si>
  <si>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</si>
  <si>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</si>
  <si>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</si>
  <si>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</si>
  <si>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</si>
  <si>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</si>
  <si>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</si>
  <si>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</si>
  <si>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</si>
  <si>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</si>
  <si>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</si>
  <si>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</si>
  <si>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</si>
  <si>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</si>
  <si>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</si>
  <si>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</si>
  <si>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</si>
  <si>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</si>
  <si>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</si>
  <si>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</si>
  <si>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</si>
  <si>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</si>
  <si>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</si>
  <si>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</si>
  <si>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</si>
  <si>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</si>
  <si>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</si>
  <si>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</si>
  <si>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</si>
  <si>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</si>
  <si>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</si>
  <si>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</si>
  <si>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</si>
  <si>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</si>
  <si>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</si>
  <si>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</si>
  <si>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</si>
  <si>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</si>
  <si>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</si>
  <si>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</si>
  <si>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</si>
  <si>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</si>
  <si>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</si>
  <si>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</si>
  <si>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</si>
  <si>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</si>
  <si>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</si>
  <si>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</si>
  <si>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</si>
  <si>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</si>
  <si>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</si>
  <si>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</si>
  <si>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</si>
  <si>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</si>
  <si>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</si>
  <si>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</si>
  <si>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</si>
  <si>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</si>
  <si>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</si>
  <si>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</si>
  <si>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</si>
  <si>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</si>
  <si>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</si>
  <si>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</si>
  <si>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</si>
  <si>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</si>
  <si>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</si>
  <si>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</si>
  <si>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</si>
  <si>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</si>
  <si>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</si>
  <si>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</si>
  <si>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</si>
  <si>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</si>
  <si>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</si>
  <si>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</si>
  <si>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</si>
  <si>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</si>
  <si>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</si>
  <si>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</si>
  <si>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</si>
  <si>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</si>
  <si>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</si>
  <si>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</si>
  <si>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</si>
  <si>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</si>
  <si>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</si>
  <si>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</si>
  <si>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</si>
  <si>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</si>
  <si>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</si>
  <si>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</si>
  <si>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</si>
  <si>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</si>
  <si>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</si>
  <si>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</si>
  <si>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</si>
  <si>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</si>
  <si>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</si>
  <si>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</si>
  <si>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</si>
  <si>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</si>
  <si>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</si>
  <si>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</si>
  <si>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</si>
  <si>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</si>
  <si>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</si>
  <si>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</si>
  <si>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</si>
  <si>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</si>
  <si>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</si>
  <si>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</si>
  <si>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</si>
  <si>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</si>
  <si>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</si>
  <si>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</si>
  <si>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</si>
  <si>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</si>
  <si>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</si>
  <si>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</si>
  <si>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</si>
  <si>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</si>
  <si>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</si>
  <si>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</si>
  <si>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</si>
  <si>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</si>
  <si>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</si>
  <si>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</si>
  <si>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</si>
  <si>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</si>
  <si>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</si>
  <si>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</si>
  <si>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</si>
  <si>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</si>
  <si>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</si>
  <si>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</si>
  <si>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</si>
  <si>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</si>
  <si>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</si>
  <si>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</si>
  <si>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</si>
  <si>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</si>
  <si>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</si>
  <si>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</si>
  <si>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</si>
  <si>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</si>
  <si>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</si>
  <si>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</si>
  <si>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</si>
  <si>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</si>
  <si>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</si>
  <si>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</si>
  <si>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</si>
  <si>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</si>
  <si>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</si>
  <si>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</si>
  <si>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</si>
  <si>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</si>
  <si>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</si>
  <si>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</si>
  <si>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</si>
  <si>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</si>
  <si>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</si>
  <si>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</si>
  <si>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</si>
  <si>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</si>
  <si>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</si>
  <si>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</si>
  <si>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</si>
  <si>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</si>
  <si>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</si>
  <si>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</si>
  <si>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</si>
  <si>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</si>
  <si>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</si>
  <si>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</si>
  <si>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</si>
  <si>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</si>
  <si>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</si>
  <si>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</si>
  <si>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</si>
  <si>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</si>
  <si>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</si>
  <si>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</si>
  <si>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</si>
  <si>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</si>
  <si>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</si>
  <si>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</si>
  <si>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</si>
  <si>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</si>
  <si>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</si>
  <si>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</si>
  <si>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</si>
  <si>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</si>
  <si>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</si>
  <si>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</si>
  <si>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</si>
  <si>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</si>
  <si>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</si>
  <si>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</si>
  <si>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</si>
  <si>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</si>
  <si>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</si>
  <si>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</si>
  <si>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</si>
  <si>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</si>
  <si>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</si>
  <si>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</si>
  <si>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</si>
  <si>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</si>
  <si>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</si>
  <si>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</si>
  <si>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</si>
  <si>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</si>
  <si>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</si>
  <si>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</si>
  <si>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</si>
  <si>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</si>
  <si>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</si>
  <si>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</si>
  <si>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</si>
  <si>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</si>
  <si>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</si>
  <si>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</si>
  <si>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</si>
  <si>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</si>
  <si>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</si>
  <si>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</si>
  <si>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</si>
  <si>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</si>
  <si>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</si>
  <si>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</si>
  <si>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</si>
  <si>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</si>
  <si>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</si>
  <si>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</si>
  <si>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</si>
  <si>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</si>
  <si>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</si>
  <si>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</si>
  <si>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</si>
  <si>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</si>
  <si>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</si>
  <si>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</si>
  <si>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</si>
  <si>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</si>
  <si>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</si>
  <si>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</si>
  <si>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</si>
  <si>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</si>
  <si>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</si>
  <si>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</si>
  <si>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</si>
  <si>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</si>
  <si>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</si>
  <si>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</si>
  <si>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</si>
  <si>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</si>
  <si>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</si>
  <si>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</si>
  <si>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</si>
  <si>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</si>
  <si>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</si>
  <si>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</si>
  <si>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</si>
  <si>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</si>
  <si>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</si>
  <si>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</si>
  <si>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</si>
  <si>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</si>
  <si>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</si>
  <si>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</si>
  <si>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</si>
  <si>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</si>
  <si>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</si>
  <si>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</si>
  <si>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</si>
  <si>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</si>
  <si>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</si>
  <si>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</si>
  <si>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</si>
  <si>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</si>
  <si>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</si>
  <si>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</si>
  <si>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</si>
  <si>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</si>
  <si>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</si>
  <si>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</si>
  <si>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</si>
  <si>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</si>
  <si>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</si>
  <si>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</si>
  <si>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</si>
  <si>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</si>
  <si>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</si>
  <si>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</si>
  <si>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</si>
  <si>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</si>
  <si>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</si>
  <si>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</si>
  <si>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</si>
  <si>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</si>
  <si>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</si>
  <si>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</si>
  <si>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</si>
  <si>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</si>
  <si>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</si>
  <si>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</si>
  <si>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</si>
  <si>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</si>
  <si>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</si>
  <si>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</si>
  <si>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</si>
  <si>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</si>
  <si>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</si>
  <si>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</si>
  <si>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</si>
  <si>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</si>
  <si>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</si>
  <si>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</si>
  <si>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</si>
  <si>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</si>
  <si>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</si>
  <si>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</si>
  <si>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</si>
  <si>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</si>
  <si>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</si>
  <si>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</si>
  <si>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</si>
  <si>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</si>
  <si>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</si>
  <si>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</si>
  <si>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</si>
  <si>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</si>
  <si>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</si>
  <si>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</si>
  <si>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</si>
  <si>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</si>
  <si>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</si>
  <si>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</si>
  <si>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</si>
  <si>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</si>
  <si>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</si>
  <si>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</si>
  <si>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</si>
  <si>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</si>
  <si>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</si>
  <si>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</si>
  <si>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</si>
  <si>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</si>
  <si>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</si>
  <si>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</si>
  <si>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</si>
  <si>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</si>
  <si>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</si>
  <si>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</si>
  <si>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</si>
  <si>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</si>
  <si>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</si>
  <si>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</si>
  <si>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</si>
  <si>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</si>
  <si>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</si>
  <si>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</si>
  <si>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</si>
  <si>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</si>
  <si>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</si>
  <si>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</si>
  <si>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</si>
  <si>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</si>
  <si>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</si>
  <si>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</si>
  <si>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</si>
  <si>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</si>
  <si>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</si>
  <si>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</si>
  <si>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</si>
  <si>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</si>
  <si>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</si>
  <si>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</si>
  <si>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</si>
  <si>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</si>
  <si>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</si>
  <si>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</si>
  <si>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</si>
  <si>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</si>
  <si>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</si>
  <si>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</si>
  <si>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</si>
  <si>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</si>
  <si>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</si>
  <si>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</si>
  <si>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</si>
  <si>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</si>
  <si>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</si>
  <si>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</si>
  <si>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</si>
  <si>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</si>
  <si>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</si>
  <si>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</si>
  <si>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</si>
  <si>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</si>
  <si>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</si>
  <si>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</si>
  <si>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</si>
  <si>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</si>
  <si>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</si>
  <si>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</si>
  <si>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就労条件総合調査費</t>
    <rPh sb="0" eb="2">
      <t>シュウロウ</t>
    </rPh>
    <rPh sb="2" eb="4">
      <t>ジョウケン</t>
    </rPh>
    <rPh sb="4" eb="6">
      <t>ソウゴウ</t>
    </rPh>
    <rPh sb="6" eb="8">
      <t>チョウサ</t>
    </rPh>
    <rPh sb="8" eb="9">
      <t>ヒ</t>
    </rPh>
    <phoneticPr fontId="5"/>
  </si>
  <si>
    <t>厚生労働省</t>
  </si>
  <si>
    <t>賃金福祉統計室</t>
    <rPh sb="0" eb="2">
      <t>チンギン</t>
    </rPh>
    <rPh sb="2" eb="4">
      <t>フクシ</t>
    </rPh>
    <rPh sb="4" eb="6">
      <t>トウケイ</t>
    </rPh>
    <rPh sb="6" eb="7">
      <t>シツ</t>
    </rPh>
    <phoneticPr fontId="5"/>
  </si>
  <si>
    <t>賃金福祉統計官　角井伸一</t>
    <rPh sb="8" eb="10">
      <t>カクイ</t>
    </rPh>
    <rPh sb="10" eb="12">
      <t>シンイチ</t>
    </rPh>
    <phoneticPr fontId="5"/>
  </si>
  <si>
    <t>○</t>
  </si>
  <si>
    <t>「仕事と生活の調和（ワーク・ライフ・バランス）憲章」</t>
    <phoneticPr fontId="5"/>
  </si>
  <si>
    <t>主要産業における企業の労働時間制度、賃金制度等について総合的に調査し、我が国の民間企業における就労条件の現状を明らかにすることを目的とする。</t>
    <phoneticPr fontId="5"/>
  </si>
  <si>
    <t>-</t>
  </si>
  <si>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</si>
  <si>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</si>
  <si>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</si>
  <si>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</si>
  <si>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</si>
  <si>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就労条件総合調査</t>
  </si>
  <si>
    <t>調査数</t>
    <rPh sb="0" eb="2">
      <t>チョウサ</t>
    </rPh>
    <rPh sb="2" eb="3">
      <t>スウ</t>
    </rPh>
    <phoneticPr fontId="5"/>
  </si>
  <si>
    <t>-</t>
    <phoneticPr fontId="5"/>
  </si>
  <si>
    <t>企業調査客体数=6,400
公表予定：令和2年10月</t>
    <rPh sb="19" eb="21">
      <t>レイワ</t>
    </rPh>
    <phoneticPr fontId="5"/>
  </si>
  <si>
    <t>企業数</t>
    <rPh sb="0" eb="3">
      <t>キギョウスウ</t>
    </rPh>
    <phoneticPr fontId="5"/>
  </si>
  <si>
    <t>執行額（千円）（X）　／　調査箇所（Y）</t>
  </si>
  <si>
    <t>円</t>
  </si>
  <si>
    <t>　千円/箇所</t>
  </si>
  <si>
    <t>18,208/
6,370</t>
  </si>
  <si>
    <t>17,662/
6,405</t>
  </si>
  <si>
    <t>労働者が安全で健康に働くことができる職場づくりを推進すること（施策大目標２）</t>
  </si>
  <si>
    <t>労働者が安全で健康に働くことができる職場づくりを推進すること（施策目標Ⅲ－２－１）</t>
  </si>
  <si>
    <t>労働災害による死亡者数</t>
    <phoneticPr fontId="5"/>
  </si>
  <si>
    <t>労働災害による死傷者数（休業４日以上）</t>
    <phoneticPr fontId="5"/>
  </si>
  <si>
    <t>人</t>
    <rPh sb="0" eb="1">
      <t>ヒト</t>
    </rPh>
    <phoneticPr fontId="5"/>
  </si>
  <si>
    <t>常用労働者30人以上の民営企業を調査対象として、主要産業における企業の労働時間制度、賃金制度等を把握するため、公共サービス改革法に基づく民間委託により調査を実施し、厚生労働省において集計・公表を行う。</t>
    <phoneticPr fontId="5"/>
  </si>
  <si>
    <t>厚生労働白書や「仕事と生活の調和」を図るための指標などに活用されており、国民や社会のニーズを的確に反映している。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6" eb="38">
      <t>コクミン</t>
    </rPh>
    <rPh sb="39" eb="41">
      <t>シャカイ</t>
    </rPh>
    <rPh sb="46" eb="48">
      <t>テキカク</t>
    </rPh>
    <rPh sb="49" eb="51">
      <t>ハンエイ</t>
    </rPh>
    <phoneticPr fontId="5"/>
  </si>
  <si>
    <t>公共サービス改革法に基づく民間委託により調査を実施し、厚生労働省において集計・公表を行っていることから、国が実施すべき事業である。</t>
    <rPh sb="0" eb="2">
      <t>コウキョウ</t>
    </rPh>
    <rPh sb="6" eb="9">
      <t>カイカクホウ</t>
    </rPh>
    <rPh sb="10" eb="11">
      <t>モト</t>
    </rPh>
    <rPh sb="13" eb="15">
      <t>ミンカン</t>
    </rPh>
    <rPh sb="15" eb="17">
      <t>イタク</t>
    </rPh>
    <rPh sb="20" eb="22">
      <t>チョウサ</t>
    </rPh>
    <rPh sb="23" eb="25">
      <t>ジッシ</t>
    </rPh>
    <rPh sb="27" eb="29">
      <t>コウセイ</t>
    </rPh>
    <rPh sb="29" eb="32">
      <t>ロウドウショウ</t>
    </rPh>
    <rPh sb="36" eb="38">
      <t>シュウケイ</t>
    </rPh>
    <rPh sb="39" eb="41">
      <t>コウヒョウ</t>
    </rPh>
    <rPh sb="42" eb="43">
      <t>オコナ</t>
    </rPh>
    <rPh sb="52" eb="53">
      <t>クニ</t>
    </rPh>
    <rPh sb="54" eb="56">
      <t>ジッシ</t>
    </rPh>
    <rPh sb="59" eb="61">
      <t>ジギョウ</t>
    </rPh>
    <phoneticPr fontId="5"/>
  </si>
  <si>
    <t>厚生労働白書や「仕事と生活の調和」を図るための指標などに活用され、国民にも広く利用されており、優先度の高い事業である。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3" eb="35">
      <t>コクミン</t>
    </rPh>
    <rPh sb="37" eb="38">
      <t>ヒロ</t>
    </rPh>
    <rPh sb="39" eb="41">
      <t>リヨウ</t>
    </rPh>
    <rPh sb="47" eb="50">
      <t>ユウセンド</t>
    </rPh>
    <rPh sb="51" eb="52">
      <t>タカ</t>
    </rPh>
    <rPh sb="53" eb="55">
      <t>ジギョウ</t>
    </rPh>
    <phoneticPr fontId="5"/>
  </si>
  <si>
    <t>無</t>
  </si>
  <si>
    <t>有</t>
  </si>
  <si>
    <t>‐</t>
  </si>
  <si>
    <t>民間委託、報告書作成、審査委員会開催などの事業目的に必要な費目・使徒に限定している。</t>
  </si>
  <si>
    <t>毎年、印刷物の部数等を見直すなど、コスト削減に向けた取組みを実施している。</t>
  </si>
  <si>
    <t>当初予定通りに公表していることから、目標に見合ったものである。</t>
  </si>
  <si>
    <t>公共サービス改革法に基づく民間委託により調査を実施している。</t>
  </si>
  <si>
    <t>成果物は報告書及びＨＰにて公表し、厚生労働白書や「仕事と生活の調和」を図るための指標など、幅広く活用されている。</t>
  </si>
  <si>
    <t>651</t>
    <phoneticPr fontId="5"/>
  </si>
  <si>
    <t>589</t>
    <phoneticPr fontId="5"/>
  </si>
  <si>
    <t>526</t>
    <phoneticPr fontId="5"/>
  </si>
  <si>
    <t>341</t>
    <phoneticPr fontId="5"/>
  </si>
  <si>
    <t>352</t>
    <phoneticPr fontId="5"/>
  </si>
  <si>
    <t>363</t>
    <phoneticPr fontId="5"/>
  </si>
  <si>
    <t>360</t>
    <phoneticPr fontId="5"/>
  </si>
  <si>
    <t>371</t>
    <phoneticPr fontId="5"/>
  </si>
  <si>
    <t>378</t>
    <phoneticPr fontId="5"/>
  </si>
  <si>
    <t>働き方改革により多様で柔軟な働き方を実現するとともに、勤労者生活の充実を図ること（施策大目標３）</t>
    <rPh sb="41" eb="43">
      <t>セサク</t>
    </rPh>
    <rPh sb="43" eb="46">
      <t>ダイモクヒョウ</t>
    </rPh>
    <phoneticPr fontId="5"/>
  </si>
  <si>
    <t>長時間労働の抑制、年次有給休暇取得促進等により、ワーク・ライフ・バランスの観点から多様で柔軟な働き方を実現すること（施策目標Ⅳ－３－１）</t>
    <phoneticPr fontId="5"/>
  </si>
  <si>
    <t>常用労働者30人以上の民営企業を調査対象として、主要産業における企業の労働時間制度及び賃金制度等を把握するため、公共サービス改革法に基づく民間委託により調査を実施し、厚生労働省において集計・公表を行う。
当該調査結果は、労働政策審議会の各種分科会、検討会、研究会等の基礎資料とされており、測定指標の測定に用いる。</t>
    <phoneticPr fontId="5"/>
  </si>
  <si>
    <t>年次有給休暇取得率
（アウトカム）</t>
    <phoneticPr fontId="5"/>
  </si>
  <si>
    <t>労働者30人以上の企業のうち、勤務間インターバル制度（就業規則又は労使協定等で定めているものに限る。）を導入している企業の割合
（アウトカム）</t>
    <phoneticPr fontId="5"/>
  </si>
  <si>
    <t>％</t>
    <phoneticPr fontId="5"/>
  </si>
  <si>
    <t>％</t>
    <phoneticPr fontId="5"/>
  </si>
  <si>
    <t>％</t>
    <phoneticPr fontId="5"/>
  </si>
  <si>
    <t>-</t>
    <phoneticPr fontId="5"/>
  </si>
  <si>
    <t>28,150/6,400</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</si>
  <si>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</si>
  <si>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平成30年度の単位当たりコスト（2,758円/調査客体)と同程度であり、妥当な水準となることが見込まれる。</t>
    <phoneticPr fontId="5"/>
  </si>
  <si>
    <t>統計法第19条
労働者災害補償保険法第29条第1項第3号</t>
    <rPh sb="8" eb="11">
      <t>ロウドウシャ</t>
    </rPh>
    <rPh sb="11" eb="13">
      <t>サイガイ</t>
    </rPh>
    <rPh sb="13" eb="15">
      <t>ホショウ</t>
    </rPh>
    <rPh sb="15" eb="18">
      <t>ホケンホウ</t>
    </rPh>
    <rPh sb="18" eb="19">
      <t>ダイ</t>
    </rPh>
    <rPh sb="21" eb="22">
      <t>ジョウ</t>
    </rPh>
    <rPh sb="22" eb="23">
      <t>ダイ</t>
    </rPh>
    <rPh sb="24" eb="25">
      <t>コウ</t>
    </rPh>
    <rPh sb="25" eb="26">
      <t>ダイ</t>
    </rPh>
    <rPh sb="27" eb="28">
      <t>ゴウ</t>
    </rPh>
    <phoneticPr fontId="5"/>
  </si>
  <si>
    <t>-</t>
    <phoneticPr fontId="5"/>
  </si>
  <si>
    <t>A.株式会社サーベイリサーチセンター</t>
    <rPh sb="2" eb="4">
      <t>カブシキ</t>
    </rPh>
    <rPh sb="4" eb="6">
      <t>カイシャ</t>
    </rPh>
    <phoneticPr fontId="5"/>
  </si>
  <si>
    <t>雑役務費</t>
    <rPh sb="0" eb="1">
      <t>ザツ</t>
    </rPh>
    <rPh sb="1" eb="4">
      <t>エキムヒ</t>
    </rPh>
    <phoneticPr fontId="5"/>
  </si>
  <si>
    <t>調査票の印刷・配布、調査票回収・データ入力作業等</t>
    <phoneticPr fontId="5"/>
  </si>
  <si>
    <t>印刷製本費</t>
    <rPh sb="0" eb="2">
      <t>インサツ</t>
    </rPh>
    <rPh sb="2" eb="4">
      <t>セイホン</t>
    </rPh>
    <rPh sb="4" eb="5">
      <t>ヒ</t>
    </rPh>
    <phoneticPr fontId="5"/>
  </si>
  <si>
    <t>C.日本郵便株式会社</t>
    <rPh sb="2" eb="4">
      <t>ニホン</t>
    </rPh>
    <rPh sb="4" eb="6">
      <t>ユウビン</t>
    </rPh>
    <rPh sb="6" eb="8">
      <t>カブシキ</t>
    </rPh>
    <rPh sb="8" eb="10">
      <t>カイシャ</t>
    </rPh>
    <phoneticPr fontId="5"/>
  </si>
  <si>
    <t>就労条件総合調査事務局に関するアンケートの返送</t>
    <phoneticPr fontId="5"/>
  </si>
  <si>
    <t>通信運搬費</t>
    <rPh sb="0" eb="2">
      <t>ツウシン</t>
    </rPh>
    <rPh sb="2" eb="5">
      <t>ウンパンヒ</t>
    </rPh>
    <phoneticPr fontId="5"/>
  </si>
  <si>
    <t>株式会社サーベイリサーチセンター</t>
    <phoneticPr fontId="5"/>
  </si>
  <si>
    <t>就労条件総合調査における調査関係用品の印刷・配布（送付を含む）、調査票の回収・受付、督促、照会対応、個票審査、データ入力及び調査対象企業名簿の修正</t>
    <phoneticPr fontId="5"/>
  </si>
  <si>
    <t>国庫債務負担行為等</t>
  </si>
  <si>
    <t>B.社会福祉法人東京コロニー東京都大田福祉工場</t>
    <phoneticPr fontId="5"/>
  </si>
  <si>
    <t>社会福祉法人東京コロニー東京都大田福祉工場</t>
    <phoneticPr fontId="5"/>
  </si>
  <si>
    <t>平成31年就労条件総合調査報告書の作成、印刷</t>
    <phoneticPr fontId="5"/>
  </si>
  <si>
    <t>平成31年就労条件総合調査報告書の作成、印刷</t>
    <phoneticPr fontId="5"/>
  </si>
  <si>
    <t>-</t>
    <phoneticPr fontId="5"/>
  </si>
  <si>
    <t>社会福祉法人東京コロニー　トーコロ青葉ワークセンター</t>
    <phoneticPr fontId="5"/>
  </si>
  <si>
    <t>平成31年調査報告書委託発送</t>
    <phoneticPr fontId="5"/>
  </si>
  <si>
    <t>株式会社三響社</t>
    <phoneticPr fontId="5"/>
  </si>
  <si>
    <t>就労条件総合調査事務局に関するアンケート封筒の印刷</t>
    <phoneticPr fontId="5"/>
  </si>
  <si>
    <t>日本郵便株式会社</t>
    <phoneticPr fontId="5"/>
  </si>
  <si>
    <t>厚生労働省ホームページ：就労条件総合調査　http://www.mhlw.go.jp/toukei/list/11-23.html</t>
    <rPh sb="0" eb="2">
      <t>コウセイ</t>
    </rPh>
    <rPh sb="2" eb="5">
      <t>ロウドウショウ</t>
    </rPh>
    <phoneticPr fontId="5"/>
  </si>
  <si>
    <t>-</t>
    <phoneticPr fontId="5"/>
  </si>
  <si>
    <t>事業所母集団データベース（総務省）から産業・企業規模別に抽出された16大産業に属する常用労働者30人以上の民営企業を調査対象として公共サービス改革法に基づく民間委託により調査を実施し、厚生労働省において集計・公表を行う。</t>
    <phoneticPr fontId="5"/>
  </si>
  <si>
    <t>諸謝金</t>
    <rPh sb="0" eb="3">
      <t>ショシャキン</t>
    </rPh>
    <phoneticPr fontId="5"/>
  </si>
  <si>
    <t>就労条件総合調査事務局に関するアンケートの郵便発送及び返送</t>
    <rPh sb="21" eb="23">
      <t>ユウビン</t>
    </rPh>
    <rPh sb="23" eb="25">
      <t>ハッソウ</t>
    </rPh>
    <rPh sb="25" eb="26">
      <t>オヨ</t>
    </rPh>
    <rPh sb="27" eb="29">
      <t>ヘンソウ</t>
    </rPh>
    <phoneticPr fontId="5"/>
  </si>
  <si>
    <t>当初見込みと比較し、ほとんど乖離がなく、見込みに見合ったものである。</t>
    <phoneticPr fontId="5"/>
  </si>
  <si>
    <t>今後も調査を確実に実施し、実績に基づく積算に努めることとする。
また、調査に当たっては調査協力依頼及び督促を行い有効回答率を高めることに一層努めるとともに、調査結果については、わかりやすくポイントを示すなど国民にわかりやすいように公表資料を作成し遅滞なく公表する。事業の目標は達成できているが、有効回答率（平成31年64.4%）を向上させることが今後の課題で、本年度実施の調達においては、委託事業者において十分な業務実行体制が確保されるよう評価項目を見直した。</t>
    <rPh sb="19" eb="21">
      <t>セキサン</t>
    </rPh>
    <rPh sb="180" eb="183">
      <t>ホンネンド</t>
    </rPh>
    <rPh sb="183" eb="185">
      <t>ジッシ</t>
    </rPh>
    <rPh sb="220" eb="222">
      <t>ヒョウカ</t>
    </rPh>
    <rPh sb="222" eb="224">
      <t>コウモク</t>
    </rPh>
    <rPh sb="225" eb="227">
      <t>ミナオ</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</si>
  <si>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</si>
  <si>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</si>
  <si>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</si>
  <si>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</si>
  <si>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</si>
  <si>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</si>
  <si>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</si>
  <si>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</si>
  <si>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</si>
  <si>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</si>
  <si>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</si>
  <si>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</si>
  <si>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</si>
  <si>
    <t>株式会社サーベイリサーチセンター</t>
    <phoneticPr fontId="5"/>
  </si>
  <si>
    <t>就労条件総合調査における調査関係用品の印刷・配布（送付を含む）、調査票の回収・受付、督促、照会対応、個票審査、データ入力及び調査対象企業名簿の修正（平成29年度契約に係る消費税増税に伴う変更契約）</t>
    <phoneticPr fontId="5"/>
  </si>
  <si>
    <t>随意契約については会計法令上認められている少額随意契約（うち２件は障害者優先調達）及び会計法第29条の３第４項に基づく郵便事業の契約である。</t>
    <rPh sb="41" eb="42">
      <t>オヨ</t>
    </rPh>
    <phoneticPr fontId="5"/>
  </si>
  <si>
    <t>-</t>
    <phoneticPr fontId="5"/>
  </si>
  <si>
    <t>-</t>
    <phoneticPr fontId="5"/>
  </si>
  <si>
    <t>-</t>
    <phoneticPr fontId="5"/>
  </si>
  <si>
    <t>-</t>
    <phoneticPr fontId="5"/>
  </si>
  <si>
    <t>点検対象外</t>
    <rPh sb="0" eb="5">
      <t>テンケンタイショウガイ</t>
    </rPh>
    <phoneticPr fontId="5"/>
  </si>
  <si>
    <t>点検結果は妥当であり、執行率も良好であることから、引き続き必要な予算額を確保し、適正な執行に努めること。</t>
    <rPh sb="0" eb="2">
      <t>テンケン</t>
    </rPh>
    <rPh sb="2" eb="4">
      <t>ケッカ</t>
    </rPh>
    <rPh sb="5" eb="7">
      <t>ダトウ</t>
    </rPh>
    <rPh sb="11" eb="14">
      <t>シッコウリツ</t>
    </rPh>
    <rPh sb="15" eb="17">
      <t>リョウコウ</t>
    </rPh>
    <rPh sb="25" eb="26">
      <t>ヒ</t>
    </rPh>
    <rPh sb="27" eb="28">
      <t>ツヅ</t>
    </rPh>
    <rPh sb="29" eb="31">
      <t>ヒツヨウ</t>
    </rPh>
    <rPh sb="32" eb="35">
      <t>ヨサンガク</t>
    </rPh>
    <rPh sb="36" eb="38">
      <t>カクホ</t>
    </rPh>
    <rPh sb="40" eb="42">
      <t>テキセイ</t>
    </rPh>
    <rPh sb="43" eb="45">
      <t>シッコウ</t>
    </rPh>
    <rPh sb="46" eb="47">
      <t>ツト</t>
    </rPh>
    <phoneticPr fontId="5"/>
  </si>
  <si>
    <t>国庫債務負担行為の契約金額の反映による減</t>
    <rPh sb="9" eb="11">
      <t>ケイヤク</t>
    </rPh>
    <rPh sb="11" eb="13">
      <t>キンガク</t>
    </rPh>
    <rPh sb="14" eb="16">
      <t>ハンエイ</t>
    </rPh>
    <rPh sb="19" eb="20">
      <t>ゲン</t>
    </rPh>
    <phoneticPr fontId="5"/>
  </si>
  <si>
    <t>-</t>
    <phoneticPr fontId="5"/>
  </si>
  <si>
    <t>18,436/6,406</t>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</si>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</sst>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50800</xdr:colOff>
      <xdr:row>193</xdr:row>
      <xdr:rowOff>88900</xdr:rowOff>
    </xdr:from>
    <xdr:to>
      <xdr:col>41</xdr:col>
      <xdr:colOff>165100</xdr:colOff>
      <xdr:row>193</xdr:row>
      <xdr:rowOff>419100</xdr:rowOff>
    </xdr:to>
    <xdr:sp macro="" textlink="">
      <xdr:nvSpPr>
        <xdr:cNvPr id="3" name="テキスト ボックス 2"/>
        <xdr:cNvSpPr txBox="1"/>
      </xdr:nvSpPr>
      <xdr:spPr>
        <a:xfrm>
          <a:off x="7772400" y="21691600"/>
          <a:ext cx="7239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197</xdr:row>
      <xdr:rowOff>88900</xdr:rowOff>
    </xdr:from>
    <xdr:to>
      <xdr:col>41</xdr:col>
      <xdr:colOff>152400</xdr:colOff>
      <xdr:row>197</xdr:row>
      <xdr:rowOff>419100</xdr:rowOff>
    </xdr:to>
    <xdr:sp macro="" textlink="">
      <xdr:nvSpPr>
        <xdr:cNvPr id="4" name="テキスト ボックス 3"/>
        <xdr:cNvSpPr txBox="1"/>
      </xdr:nvSpPr>
      <xdr:spPr>
        <a:xfrm>
          <a:off x="7759700" y="23190200"/>
          <a:ext cx="7239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20</xdr:col>
      <xdr:colOff>165100</xdr:colOff>
      <xdr:row>741</xdr:row>
      <xdr:rowOff>139700</xdr:rowOff>
    </xdr:from>
    <xdr:to>
      <xdr:col>34</xdr:col>
      <xdr:colOff>8063</xdr:colOff>
      <xdr:row>743</xdr:row>
      <xdr:rowOff>34977</xdr:rowOff>
    </xdr:to>
    <xdr:sp macro="" textlink="">
      <xdr:nvSpPr>
        <xdr:cNvPr id="9" name="テキスト ボックス 8"/>
        <xdr:cNvSpPr txBox="1"/>
      </xdr:nvSpPr>
      <xdr:spPr>
        <a:xfrm>
          <a:off x="4229100" y="42189400"/>
          <a:ext cx="2687763" cy="606477"/>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numCol="1"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    </a:t>
          </a:r>
          <a:r>
            <a:rPr kumimoji="1" lang="ja-JP" altLang="en-US" sz="1100">
              <a:solidFill>
                <a:sysClr val="windowText" lastClr="000000"/>
              </a:solidFill>
            </a:rPr>
            <a:t>１８．４百万円</a:t>
          </a:r>
          <a:endParaRPr kumimoji="1" lang="en-US" altLang="ja-JP" sz="1100">
            <a:solidFill>
              <a:sysClr val="windowText" lastClr="000000"/>
            </a:solidFill>
          </a:endParaRPr>
        </a:p>
      </xdr:txBody>
    </xdr:sp>
    <xdr:clientData/>
  </xdr:twoCellAnchor>
  <xdr:twoCellAnchor>
    <xdr:from>
      <xdr:col>21</xdr:col>
      <xdr:colOff>152400</xdr:colOff>
      <xdr:row>743</xdr:row>
      <xdr:rowOff>152400</xdr:rowOff>
    </xdr:from>
    <xdr:to>
      <xdr:col>33</xdr:col>
      <xdr:colOff>84783</xdr:colOff>
      <xdr:row>745</xdr:row>
      <xdr:rowOff>33919</xdr:rowOff>
    </xdr:to>
    <xdr:sp macro="" textlink="">
      <xdr:nvSpPr>
        <xdr:cNvPr id="10" name="大かっこ 9"/>
        <xdr:cNvSpPr/>
      </xdr:nvSpPr>
      <xdr:spPr>
        <a:xfrm>
          <a:off x="4419600" y="42913300"/>
          <a:ext cx="2370783" cy="5927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一般統計調査である</a:t>
          </a:r>
          <a:endParaRPr kumimoji="1" lang="en-US" altLang="ja-JP" sz="1100">
            <a:solidFill>
              <a:schemeClr val="tx1"/>
            </a:solidFill>
          </a:endParaRPr>
        </a:p>
        <a:p>
          <a:pPr algn="ctr"/>
          <a:r>
            <a:rPr kumimoji="1" lang="ja-JP" altLang="en-US" sz="1100">
              <a:solidFill>
                <a:schemeClr val="tx1"/>
              </a:solidFill>
            </a:rPr>
            <a:t>就労条件総合調査の実施</a:t>
          </a:r>
          <a:endParaRPr kumimoji="1" lang="en-US" altLang="ja-JP" sz="1100">
            <a:solidFill>
              <a:schemeClr val="tx1"/>
            </a:solidFill>
          </a:endParaRPr>
        </a:p>
        <a:p>
          <a:pPr algn="ctr"/>
          <a:endParaRPr kumimoji="1" lang="en-US" altLang="ja-JP" sz="1100">
            <a:solidFill>
              <a:sysClr val="windowText" lastClr="000000"/>
            </a:solidFill>
          </a:endParaRPr>
        </a:p>
      </xdr:txBody>
    </xdr:sp>
    <xdr:clientData/>
  </xdr:twoCellAnchor>
  <xdr:twoCellAnchor>
    <xdr:from>
      <xdr:col>37</xdr:col>
      <xdr:colOff>152400</xdr:colOff>
      <xdr:row>741</xdr:row>
      <xdr:rowOff>101600</xdr:rowOff>
    </xdr:from>
    <xdr:to>
      <xdr:col>45</xdr:col>
      <xdr:colOff>41910</xdr:colOff>
      <xdr:row>742</xdr:row>
      <xdr:rowOff>241300</xdr:rowOff>
    </xdr:to>
    <xdr:sp macro="" textlink="">
      <xdr:nvSpPr>
        <xdr:cNvPr id="11" name="大かっこ 10"/>
        <xdr:cNvSpPr>
          <a:spLocks noChangeArrowheads="1"/>
        </xdr:cNvSpPr>
      </xdr:nvSpPr>
      <xdr:spPr bwMode="auto">
        <a:xfrm>
          <a:off x="7670800" y="42151300"/>
          <a:ext cx="151511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1100" kern="100">
              <a:effectLst/>
              <a:latin typeface="+mn-ea"/>
              <a:ea typeface="+mn-ea"/>
              <a:cs typeface="Times New Roman" panose="02020603050405020304" pitchFamily="18" charset="0"/>
            </a:rPr>
            <a:t>委託業者への立入</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ja-JP" altLang="en-US" sz="1100" kern="100">
              <a:effectLst/>
              <a:latin typeface="+mn-ea"/>
              <a:ea typeface="+mn-ea"/>
              <a:cs typeface="Times New Roman" panose="02020603050405020304" pitchFamily="18" charset="0"/>
            </a:rPr>
            <a:t>検査のための</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ja-JP" altLang="en-US" sz="1100" kern="100">
              <a:effectLst/>
              <a:latin typeface="+mn-ea"/>
              <a:ea typeface="+mn-ea"/>
              <a:cs typeface="Times New Roman" panose="02020603050405020304" pitchFamily="18" charset="0"/>
            </a:rPr>
            <a:t>職員旅費０．０</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139700</xdr:colOff>
      <xdr:row>745</xdr:row>
      <xdr:rowOff>101600</xdr:rowOff>
    </xdr:from>
    <xdr:to>
      <xdr:col>27</xdr:col>
      <xdr:colOff>139700</xdr:colOff>
      <xdr:row>746</xdr:row>
      <xdr:rowOff>269926</xdr:rowOff>
    </xdr:to>
    <xdr:cxnSp macro="">
      <xdr:nvCxnSpPr>
        <xdr:cNvPr id="13" name="直線コネクタ 12"/>
        <xdr:cNvCxnSpPr/>
      </xdr:nvCxnSpPr>
      <xdr:spPr>
        <a:xfrm>
          <a:off x="5626100" y="43573700"/>
          <a:ext cx="0" cy="52392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304800</xdr:rowOff>
    </xdr:from>
    <xdr:to>
      <xdr:col>38</xdr:col>
      <xdr:colOff>89044</xdr:colOff>
      <xdr:row>746</xdr:row>
      <xdr:rowOff>188500</xdr:rowOff>
    </xdr:to>
    <xdr:sp macro="" textlink="">
      <xdr:nvSpPr>
        <xdr:cNvPr id="15" name="左大かっこ 14"/>
        <xdr:cNvSpPr/>
      </xdr:nvSpPr>
      <xdr:spPr>
        <a:xfrm rot="5400000">
          <a:off x="5512872" y="41718428"/>
          <a:ext cx="239300" cy="4356244"/>
        </a:xfrm>
        <a:prstGeom prst="leftBracket">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88900</xdr:colOff>
      <xdr:row>746</xdr:row>
      <xdr:rowOff>228600</xdr:rowOff>
    </xdr:from>
    <xdr:to>
      <xdr:col>21</xdr:col>
      <xdr:colOff>117121</xdr:colOff>
      <xdr:row>749</xdr:row>
      <xdr:rowOff>76004</xdr:rowOff>
    </xdr:to>
    <xdr:sp macro="" textlink="">
      <xdr:nvSpPr>
        <xdr:cNvPr id="17" name="テキスト ボックス 16"/>
        <xdr:cNvSpPr txBox="1"/>
      </xdr:nvSpPr>
      <xdr:spPr>
        <a:xfrm>
          <a:off x="1917700" y="44056300"/>
          <a:ext cx="2466621" cy="9142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baseline="0">
              <a:solidFill>
                <a:schemeClr val="tx1"/>
              </a:solidFill>
              <a:latin typeface="+mn-lt"/>
              <a:ea typeface="+mn-ea"/>
              <a:cs typeface="+mn-cs"/>
            </a:rPr>
            <a:t>株式会社</a:t>
          </a:r>
          <a:endParaRPr kumimoji="1" lang="en-US" altLang="ja-JP" sz="1100" baseline="0">
            <a:solidFill>
              <a:schemeClr val="tx1"/>
            </a:solidFill>
            <a:latin typeface="+mn-lt"/>
            <a:ea typeface="+mn-ea"/>
            <a:cs typeface="+mn-cs"/>
          </a:endParaRPr>
        </a:p>
        <a:p>
          <a:pPr algn="ctr"/>
          <a:r>
            <a:rPr kumimoji="1" lang="ja-JP" altLang="en-US" sz="1100" baseline="0">
              <a:solidFill>
                <a:schemeClr val="tx1"/>
              </a:solidFill>
              <a:latin typeface="+mn-lt"/>
              <a:ea typeface="+mn-ea"/>
              <a:cs typeface="+mn-cs"/>
            </a:rPr>
            <a:t>サーベイリサーチセンター</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１７．６百万円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22</xdr:col>
      <xdr:colOff>88900</xdr:colOff>
      <xdr:row>746</xdr:row>
      <xdr:rowOff>254000</xdr:rowOff>
    </xdr:from>
    <xdr:to>
      <xdr:col>34</xdr:col>
      <xdr:colOff>56113</xdr:colOff>
      <xdr:row>749</xdr:row>
      <xdr:rowOff>90821</xdr:rowOff>
    </xdr:to>
    <xdr:sp macro="" textlink="">
      <xdr:nvSpPr>
        <xdr:cNvPr id="19" name="テキスト ボックス 18"/>
        <xdr:cNvSpPr txBox="1"/>
      </xdr:nvSpPr>
      <xdr:spPr>
        <a:xfrm>
          <a:off x="4559300" y="44081700"/>
          <a:ext cx="2405613" cy="9036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Ｂ．民間会社（３者）</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０．８百万円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35</xdr:col>
      <xdr:colOff>12700</xdr:colOff>
      <xdr:row>746</xdr:row>
      <xdr:rowOff>241300</xdr:rowOff>
    </xdr:from>
    <xdr:to>
      <xdr:col>46</xdr:col>
      <xdr:colOff>183113</xdr:colOff>
      <xdr:row>749</xdr:row>
      <xdr:rowOff>78121</xdr:rowOff>
    </xdr:to>
    <xdr:sp macro="" textlink="">
      <xdr:nvSpPr>
        <xdr:cNvPr id="21" name="テキスト ボックス 20"/>
        <xdr:cNvSpPr txBox="1"/>
      </xdr:nvSpPr>
      <xdr:spPr>
        <a:xfrm>
          <a:off x="7124700" y="44069000"/>
          <a:ext cx="2405613" cy="903621"/>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Ｃ．日本郵便株式会社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０．０百万円</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12700</xdr:colOff>
      <xdr:row>745</xdr:row>
      <xdr:rowOff>330200</xdr:rowOff>
    </xdr:from>
    <xdr:to>
      <xdr:col>18</xdr:col>
      <xdr:colOff>48329</xdr:colOff>
      <xdr:row>746</xdr:row>
      <xdr:rowOff>262369</xdr:rowOff>
    </xdr:to>
    <xdr:sp macro="" textlink="">
      <xdr:nvSpPr>
        <xdr:cNvPr id="23" name="テキスト ボックス 22"/>
        <xdr:cNvSpPr txBox="1"/>
      </xdr:nvSpPr>
      <xdr:spPr>
        <a:xfrm>
          <a:off x="1231900" y="43802300"/>
          <a:ext cx="2474029" cy="287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委託</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国庫債務負担行為等</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19</xdr:col>
      <xdr:colOff>177800</xdr:colOff>
      <xdr:row>745</xdr:row>
      <xdr:rowOff>342900</xdr:rowOff>
    </xdr:from>
    <xdr:to>
      <xdr:col>28</xdr:col>
      <xdr:colOff>12807</xdr:colOff>
      <xdr:row>746</xdr:row>
      <xdr:rowOff>275069</xdr:rowOff>
    </xdr:to>
    <xdr:sp macro="" textlink="">
      <xdr:nvSpPr>
        <xdr:cNvPr id="24" name="テキスト ボックス 23"/>
        <xdr:cNvSpPr txBox="1"/>
      </xdr:nvSpPr>
      <xdr:spPr>
        <a:xfrm>
          <a:off x="4038600" y="43815000"/>
          <a:ext cx="1663807" cy="287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39</xdr:col>
      <xdr:colOff>127000</xdr:colOff>
      <xdr:row>745</xdr:row>
      <xdr:rowOff>304800</xdr:rowOff>
    </xdr:from>
    <xdr:to>
      <xdr:col>47</xdr:col>
      <xdr:colOff>165207</xdr:colOff>
      <xdr:row>746</xdr:row>
      <xdr:rowOff>236969</xdr:rowOff>
    </xdr:to>
    <xdr:sp macro="" textlink="">
      <xdr:nvSpPr>
        <xdr:cNvPr id="25" name="テキスト ボックス 24"/>
        <xdr:cNvSpPr txBox="1"/>
      </xdr:nvSpPr>
      <xdr:spPr>
        <a:xfrm>
          <a:off x="8051800" y="43776900"/>
          <a:ext cx="1663807" cy="287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35</xdr:col>
      <xdr:colOff>0</xdr:colOff>
      <xdr:row>749</xdr:row>
      <xdr:rowOff>127000</xdr:rowOff>
    </xdr:from>
    <xdr:to>
      <xdr:col>47</xdr:col>
      <xdr:colOff>100988</xdr:colOff>
      <xdr:row>751</xdr:row>
      <xdr:rowOff>298252</xdr:rowOff>
    </xdr:to>
    <xdr:sp macro="" textlink="">
      <xdr:nvSpPr>
        <xdr:cNvPr id="26" name="大かっこ 25"/>
        <xdr:cNvSpPr/>
      </xdr:nvSpPr>
      <xdr:spPr>
        <a:xfrm>
          <a:off x="7112000" y="43751500"/>
          <a:ext cx="2539388" cy="88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調査客体へのアンケートの</a:t>
          </a:r>
          <a:endParaRPr kumimoji="1" lang="en-US" altLang="ja-JP" sz="1100">
            <a:solidFill>
              <a:sysClr val="windowText" lastClr="000000"/>
            </a:solidFill>
          </a:endParaRPr>
        </a:p>
        <a:p>
          <a:pPr algn="ctr"/>
          <a:r>
            <a:rPr kumimoji="1" lang="ja-JP" altLang="en-US" sz="1100">
              <a:solidFill>
                <a:sysClr val="windowText" lastClr="000000"/>
              </a:solidFill>
            </a:rPr>
            <a:t>配布・返送</a:t>
          </a:r>
          <a:endParaRPr kumimoji="1" lang="en-US" altLang="ja-JP" sz="1100">
            <a:solidFill>
              <a:sysClr val="windowText" lastClr="000000"/>
            </a:solidFill>
          </a:endParaRPr>
        </a:p>
      </xdr:txBody>
    </xdr:sp>
    <xdr:clientData/>
  </xdr:twoCellAnchor>
  <xdr:twoCellAnchor>
    <xdr:from>
      <xdr:col>22</xdr:col>
      <xdr:colOff>88900</xdr:colOff>
      <xdr:row>749</xdr:row>
      <xdr:rowOff>139700</xdr:rowOff>
    </xdr:from>
    <xdr:to>
      <xdr:col>34</xdr:col>
      <xdr:colOff>18540</xdr:colOff>
      <xdr:row>751</xdr:row>
      <xdr:rowOff>310952</xdr:rowOff>
    </xdr:to>
    <xdr:sp macro="" textlink="">
      <xdr:nvSpPr>
        <xdr:cNvPr id="27" name="大かっこ 26"/>
        <xdr:cNvSpPr/>
      </xdr:nvSpPr>
      <xdr:spPr>
        <a:xfrm>
          <a:off x="4559300" y="43764200"/>
          <a:ext cx="2368040" cy="88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報告書作成等</a:t>
          </a:r>
          <a:endParaRPr kumimoji="1" lang="en-US" altLang="ja-JP" sz="1100">
            <a:solidFill>
              <a:schemeClr val="tx1"/>
            </a:solidFill>
          </a:endParaRPr>
        </a:p>
        <a:p>
          <a:pPr algn="ctr">
            <a:lnSpc>
              <a:spcPts val="1300"/>
            </a:lnSpc>
          </a:pPr>
          <a:r>
            <a:rPr kumimoji="1" lang="ja-JP" altLang="en-US" sz="1100">
              <a:solidFill>
                <a:sysClr val="windowText" lastClr="000000"/>
              </a:solidFill>
            </a:rPr>
            <a:t>（調査の集計結果を</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報告書として印刷等）</a:t>
          </a:r>
          <a:endParaRPr kumimoji="1" lang="en-US" altLang="ja-JP" sz="1100">
            <a:solidFill>
              <a:sysClr val="windowText" lastClr="000000"/>
            </a:solidFill>
          </a:endParaRPr>
        </a:p>
      </xdr:txBody>
    </xdr:sp>
    <xdr:clientData/>
  </xdr:twoCellAnchor>
  <xdr:twoCellAnchor>
    <xdr:from>
      <xdr:col>9</xdr:col>
      <xdr:colOff>114300</xdr:colOff>
      <xdr:row>749</xdr:row>
      <xdr:rowOff>139700</xdr:rowOff>
    </xdr:from>
    <xdr:to>
      <xdr:col>20</xdr:col>
      <xdr:colOff>201852</xdr:colOff>
      <xdr:row>751</xdr:row>
      <xdr:rowOff>289785</xdr:rowOff>
    </xdr:to>
    <xdr:sp macro="" textlink="">
      <xdr:nvSpPr>
        <xdr:cNvPr id="29" name="大かっこ 28"/>
        <xdr:cNvSpPr/>
      </xdr:nvSpPr>
      <xdr:spPr>
        <a:xfrm>
          <a:off x="1943100" y="43764200"/>
          <a:ext cx="2322752" cy="8612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就労条件総合調査民間委託</a:t>
          </a:r>
          <a:endParaRPr kumimoji="1" lang="en-US" altLang="ja-JP" sz="1100">
            <a:solidFill>
              <a:schemeClr val="tx1"/>
            </a:solidFill>
          </a:endParaRPr>
        </a:p>
        <a:p>
          <a:pPr algn="ctr">
            <a:lnSpc>
              <a:spcPts val="1300"/>
            </a:lnSpc>
          </a:pPr>
          <a:r>
            <a:rPr kumimoji="1" lang="ja-JP" altLang="en-US" sz="1100">
              <a:solidFill>
                <a:sysClr val="windowText" lastClr="000000"/>
              </a:solidFill>
            </a:rPr>
            <a:t>（調査票の印刷・配布、調査票回収・データ入力業務等）</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904" sqref="J904:O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396</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676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564</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622</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646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21</v>
      </c>
      <c r="Q13" s="117"/>
      <c r="R13" s="117"/>
      <c r="S13" s="117"/>
      <c r="T13" s="117"/>
      <c r="U13" s="117"/>
      <c r="V13" s="118"/>
      <c r="W13" s="116">
        <v>19</v>
      </c>
      <c r="X13" s="117"/>
      <c r="Y13" s="117"/>
      <c r="Z13" s="117"/>
      <c r="AA13" s="117"/>
      <c r="AB13" s="117"/>
      <c r="AC13" s="118"/>
      <c r="AD13" s="116">
        <v>19</v>
      </c>
      <c r="AE13" s="117"/>
      <c r="AF13" s="117"/>
      <c r="AG13" s="117"/>
      <c r="AH13" s="117"/>
      <c r="AI13" s="117"/>
      <c r="AJ13" s="118"/>
      <c r="AK13" s="116">
        <v>28</v>
      </c>
      <c r="AL13" s="117"/>
      <c r="AM13" s="117"/>
      <c r="AN13" s="117"/>
      <c r="AO13" s="117"/>
      <c r="AP13" s="117"/>
      <c r="AQ13" s="118"/>
      <c r="AR13" s="113">
        <v>21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t="s">
        <v>568</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21</v>
      </c>
      <c r="Q18" s="123"/>
      <c r="R18" s="123"/>
      <c r="S18" s="123"/>
      <c r="T18" s="123"/>
      <c r="U18" s="123"/>
      <c r="V18" s="124"/>
      <c r="W18" s="122">
        <f>SUM(W13:AC17)</f>
        <v>19</v>
      </c>
      <c r="X18" s="123"/>
      <c r="Y18" s="123"/>
      <c r="Z18" s="123"/>
      <c r="AA18" s="123"/>
      <c r="AB18" s="123"/>
      <c r="AC18" s="124"/>
      <c r="AD18" s="122">
        <f>SUM(AD13:AJ17)</f>
        <v>19</v>
      </c>
      <c r="AE18" s="123"/>
      <c r="AF18" s="123"/>
      <c r="AG18" s="123"/>
      <c r="AH18" s="123"/>
      <c r="AI18" s="123"/>
      <c r="AJ18" s="124"/>
      <c r="AK18" s="122">
        <f>SUM(AK13:AQ17)</f>
        <v>28</v>
      </c>
      <c r="AL18" s="123"/>
      <c r="AM18" s="123"/>
      <c r="AN18" s="123"/>
      <c r="AO18" s="123"/>
      <c r="AP18" s="123"/>
      <c r="AQ18" s="124"/>
      <c r="AR18" s="122">
        <f>SUM(AR13:AX17)</f>
        <v>21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18</v>
      </c>
      <c r="Q19" s="117"/>
      <c r="R19" s="117"/>
      <c r="S19" s="117"/>
      <c r="T19" s="117"/>
      <c r="U19" s="117"/>
      <c r="V19" s="118"/>
      <c r="W19" s="116">
        <v>18</v>
      </c>
      <c r="X19" s="117"/>
      <c r="Y19" s="117"/>
      <c r="Z19" s="117"/>
      <c r="AA19" s="117"/>
      <c r="AB19" s="117"/>
      <c r="AC19" s="118"/>
      <c r="AD19" s="116">
        <v>18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0.8571428571428571</v>
      </c>
      <c r="Q20" s="540"/>
      <c r="R20" s="540"/>
      <c r="S20" s="540"/>
      <c r="T20" s="540"/>
      <c r="U20" s="540"/>
      <c r="V20" s="540"/>
      <c r="W20" s="540">
        <f t="shared" ref="W20" si="0">IF(W18=0, "-", SUM(W19)/W18)</f>
        <v>0.94736842105263153</v>
      </c>
      <c r="X20" s="540"/>
      <c r="Y20" s="540"/>
      <c r="Z20" s="540"/>
      <c r="AA20" s="540"/>
      <c r="AB20" s="540"/>
      <c r="AC20" s="540"/>
      <c r="AD20" s="540">
        <f t="shared" ref="AD20" si="1">IF(AD18=0, "-", SUM(AD19)/AD18)</f>
        <v>0.94736842105263153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357</v>
      </c>
      <c r="H21" s="932"/>
      <c r="I21" s="932"/>
      <c r="J21" s="932"/>
      <c r="K21" s="932"/>
      <c r="L21" s="932"/>
      <c r="M21" s="932"/>
      <c r="N21" s="932"/>
      <c r="O21" s="932"/>
      <c r="P21" s="540">
        <f>IF(P19=0, "-", SUM(P19)/SUM(P13,P14))</f>
        <v>0.8571428571428571</v>
      </c>
      <c r="Q21" s="540"/>
      <c r="R21" s="540"/>
      <c r="S21" s="540"/>
      <c r="T21" s="540"/>
      <c r="U21" s="540"/>
      <c r="V21" s="540"/>
      <c r="W21" s="540">
        <f t="shared" ref="W21" si="2">IF(W19=0, "-", SUM(W19)/SUM(W13,W14))</f>
        <v>0.94736842105263153</v>
      </c>
      <c r="X21" s="540"/>
      <c r="Y21" s="540"/>
      <c r="Z21" s="540"/>
      <c r="AA21" s="540"/>
      <c r="AB21" s="540"/>
      <c r="AC21" s="540"/>
      <c r="AD21" s="540">
        <f t="shared" ref="AD21" si="3">IF(AD19=0, "-", SUM(AD19)/SUM(AD13,AD14))</f>
        <v>0.94736842105263153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28</v>
      </c>
      <c r="Q23" s="114"/>
      <c r="R23" s="114"/>
      <c r="S23" s="114"/>
      <c r="T23" s="114"/>
      <c r="U23" s="114"/>
      <c r="V23" s="115"/>
      <c r="W23" s="113">
        <v>21</v>
      </c>
      <c r="X23" s="114"/>
      <c r="Y23" s="114"/>
      <c r="Z23" s="114"/>
      <c r="AA23" s="114"/>
      <c r="AB23" s="114"/>
      <c r="AC23" s="115"/>
      <c r="AD23" s="207" t="s">
        <v>673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0</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647</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570</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28</v>
      </c>
      <c r="Q29" s="117"/>
      <c r="R29" s="117"/>
      <c r="S29" s="117"/>
      <c r="T29" s="117"/>
      <c r="U29" s="117"/>
      <c r="V29" s="118"/>
      <c r="W29" s="222">
        <f>AR13</f>
        <v>21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v>2</v>
      </c>
      <c r="AV31" s="275"/>
      <c r="AW31" s="383" t="s">
        <v>181</v>
      </c>
      <c r="AX31" s="384"/>
    </row>
    <row r="32" spans="1:50" ht="23.25" customHeight="1" x14ac:dyDescent="0.15">
      <c r="A32" s="516"/>
      <c r="B32" s="514"/>
      <c r="C32" s="514"/>
      <c r="D32" s="514"/>
      <c r="E32" s="514"/>
      <c r="F32" s="515"/>
      <c r="G32" s="541" t="s">
        <v>572</v>
      </c>
      <c r="H32" s="542"/>
      <c r="I32" s="542"/>
      <c r="J32" s="542"/>
      <c r="K32" s="542"/>
      <c r="L32" s="542"/>
      <c r="M32" s="542"/>
      <c r="N32" s="542"/>
      <c r="O32" s="543"/>
      <c r="P32" s="165" t="s">
        <v>573</v>
      </c>
      <c r="Q32" s="165"/>
      <c r="R32" s="165"/>
      <c r="S32" s="165"/>
      <c r="T32" s="165"/>
      <c r="U32" s="165"/>
      <c r="V32" s="165"/>
      <c r="W32" s="165"/>
      <c r="X32" s="236"/>
      <c r="Y32" s="342" t="s">
        <v>12</v>
      </c>
      <c r="Z32" s="550"/>
      <c r="AA32" s="551"/>
      <c r="AB32" s="552" t="s">
        <v>575</v>
      </c>
      <c r="AC32" s="552"/>
      <c r="AD32" s="552"/>
      <c r="AE32" s="368">
        <v>1</v>
      </c>
      <c r="AF32" s="369"/>
      <c r="AG32" s="369"/>
      <c r="AH32" s="369"/>
      <c r="AI32" s="368">
        <v>1</v>
      </c>
      <c r="AJ32" s="369"/>
      <c r="AK32" s="369"/>
      <c r="AL32" s="369"/>
      <c r="AM32" s="368">
        <v>1</v>
      </c>
      <c r="AN32" s="369"/>
      <c r="AO32" s="369"/>
      <c r="AP32" s="369"/>
      <c r="AQ32" s="119" t="s">
        <v>576</v>
      </c>
      <c r="AR32" s="120"/>
      <c r="AS32" s="120"/>
      <c r="AT32" s="121"/>
      <c r="AU32" s="369" t="s">
        <v>576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8">
        <v>1</v>
      </c>
      <c r="AF33" s="369"/>
      <c r="AG33" s="369"/>
      <c r="AH33" s="369"/>
      <c r="AI33" s="368">
        <v>1</v>
      </c>
      <c r="AJ33" s="369"/>
      <c r="AK33" s="369"/>
      <c r="AL33" s="369"/>
      <c r="AM33" s="368">
        <v>1</v>
      </c>
      <c r="AN33" s="369"/>
      <c r="AO33" s="369"/>
      <c r="AP33" s="369"/>
      <c r="AQ33" s="119" t="s">
        <v>576</v>
      </c>
      <c r="AR33" s="120"/>
      <c r="AS33" s="120"/>
      <c r="AT33" s="121"/>
      <c r="AU33" s="369">
        <v>1</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100</v>
      </c>
      <c r="AJ34" s="369"/>
      <c r="AK34" s="369"/>
      <c r="AL34" s="369"/>
      <c r="AM34" s="368">
        <v>100</v>
      </c>
      <c r="AN34" s="369"/>
      <c r="AO34" s="369"/>
      <c r="AP34" s="369"/>
      <c r="AQ34" s="119" t="s">
        <v>576</v>
      </c>
      <c r="AR34" s="120"/>
      <c r="AS34" s="120"/>
      <c r="AT34" s="121"/>
      <c r="AU34" s="369" t="s">
        <v>576</v>
      </c>
      <c r="AV34" s="369"/>
      <c r="AW34" s="369"/>
      <c r="AX34" s="371"/>
    </row>
    <row r="35" spans="1:50" ht="23.25" customHeight="1" x14ac:dyDescent="0.15">
      <c r="A35" s="901" t="s">
        <v>384</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352</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352</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idden="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352</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352</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351</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358</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353</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331</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hidden="1" customHeight="1" x14ac:dyDescent="0.15">
      <c r="A80" s="520"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577</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578</v>
      </c>
      <c r="AC101" s="552"/>
      <c r="AD101" s="552"/>
      <c r="AE101" s="368">
        <v>6370</v>
      </c>
      <c r="AF101" s="369"/>
      <c r="AG101" s="369"/>
      <c r="AH101" s="370"/>
      <c r="AI101" s="368">
        <v>6405</v>
      </c>
      <c r="AJ101" s="369"/>
      <c r="AK101" s="369"/>
      <c r="AL101" s="370"/>
      <c r="AM101" s="368">
        <v>6406</v>
      </c>
      <c r="AN101" s="369"/>
      <c r="AO101" s="369"/>
      <c r="AP101" s="370"/>
      <c r="AQ101" s="368" t="s">
        <v>618</v>
      </c>
      <c r="AR101" s="369"/>
      <c r="AS101" s="369"/>
      <c r="AT101" s="370"/>
      <c r="AU101" s="368" t="s">
        <v>568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578</v>
      </c>
      <c r="AC102" s="552"/>
      <c r="AD102" s="552"/>
      <c r="AE102" s="362">
        <v>6400</v>
      </c>
      <c r="AF102" s="362"/>
      <c r="AG102" s="362"/>
      <c r="AH102" s="362"/>
      <c r="AI102" s="362">
        <v>6400</v>
      </c>
      <c r="AJ102" s="362"/>
      <c r="AK102" s="362"/>
      <c r="AL102" s="362"/>
      <c r="AM102" s="362">
        <v>6400</v>
      </c>
      <c r="AN102" s="362"/>
      <c r="AO102" s="362"/>
      <c r="AP102" s="362"/>
      <c r="AQ102" s="818">
        <v>6400</v>
      </c>
      <c r="AR102" s="819"/>
      <c r="AS102" s="819"/>
      <c r="AT102" s="820"/>
      <c r="AU102" s="818">
        <v>6400</v>
      </c>
      <c r="AV102" s="819"/>
      <c r="AW102" s="819"/>
      <c r="AX102" s="820"/>
    </row>
    <row r="103" spans="1:60" ht="31.5" hidden="1" customHeight="1" x14ac:dyDescent="0.15">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579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580</v>
      </c>
      <c r="AC116" s="305"/>
      <c r="AD116" s="306"/>
      <c r="AE116" s="362">
        <v>2858</v>
      </c>
      <c r="AF116" s="362"/>
      <c r="AG116" s="362"/>
      <c r="AH116" s="362"/>
      <c r="AI116" s="362">
        <v>2758</v>
      </c>
      <c r="AJ116" s="362"/>
      <c r="AK116" s="362"/>
      <c r="AL116" s="362"/>
      <c r="AM116" s="362">
        <v>2878</v>
      </c>
      <c r="AN116" s="362"/>
      <c r="AO116" s="362"/>
      <c r="AP116" s="362"/>
      <c r="AQ116" s="368">
        <v>4398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581</v>
      </c>
      <c r="AC117" s="346"/>
      <c r="AD117" s="347"/>
      <c r="AE117" s="310" t="s">
        <v>582</v>
      </c>
      <c r="AF117" s="310"/>
      <c r="AG117" s="310"/>
      <c r="AH117" s="310"/>
      <c r="AI117" s="310" t="s">
        <v>583</v>
      </c>
      <c r="AJ117" s="310"/>
      <c r="AK117" s="310"/>
      <c r="AL117" s="310"/>
      <c r="AM117" s="310" t="s">
        <v>675</v>
      </c>
      <c r="AN117" s="310"/>
      <c r="AO117" s="310"/>
      <c r="AP117" s="310"/>
      <c r="AQ117" s="310" t="s">
        <v>619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576</v>
      </c>
      <c r="AR133" s="275"/>
      <c r="AS133" s="141" t="s">
        <v>236</v>
      </c>
      <c r="AT133" s="176"/>
      <c r="AU133" s="140">
        <v>4</v>
      </c>
      <c r="AV133" s="140"/>
      <c r="AW133" s="141" t="s">
        <v>181</v>
      </c>
      <c r="AX133" s="142"/>
    </row>
    <row r="134" spans="1:50" ht="39.75" customHeight="1" x14ac:dyDescent="0.15">
      <c r="A134" s="999"/>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978</v>
      </c>
      <c r="AF134" s="120"/>
      <c r="AG134" s="120"/>
      <c r="AH134" s="120"/>
      <c r="AI134" s="270">
        <v>909</v>
      </c>
      <c r="AJ134" s="120"/>
      <c r="AK134" s="120"/>
      <c r="AL134" s="120"/>
      <c r="AM134" s="270">
        <v>845</v>
      </c>
      <c r="AN134" s="120"/>
      <c r="AO134" s="120"/>
      <c r="AP134" s="120"/>
      <c r="AQ134" s="270" t="s">
        <v>576</v>
      </c>
      <c r="AR134" s="120"/>
      <c r="AS134" s="120"/>
      <c r="AT134" s="120"/>
      <c r="AU134" s="270" t="s">
        <v>576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v>929</v>
      </c>
      <c r="AF135" s="120"/>
      <c r="AG135" s="120"/>
      <c r="AH135" s="120"/>
      <c r="AI135" s="270">
        <v>948</v>
      </c>
      <c r="AJ135" s="120"/>
      <c r="AK135" s="120"/>
      <c r="AL135" s="120"/>
      <c r="AM135" s="270">
        <v>919</v>
      </c>
      <c r="AN135" s="120"/>
      <c r="AO135" s="120"/>
      <c r="AP135" s="120"/>
      <c r="AQ135" s="270" t="s">
        <v>576</v>
      </c>
      <c r="AR135" s="120"/>
      <c r="AS135" s="120"/>
      <c r="AT135" s="120"/>
      <c r="AU135" s="270">
        <v>831</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576</v>
      </c>
      <c r="AR137" s="275"/>
      <c r="AS137" s="141" t="s">
        <v>236</v>
      </c>
      <c r="AT137" s="176"/>
      <c r="AU137" s="140">
        <v>4</v>
      </c>
      <c r="AV137" s="140"/>
      <c r="AW137" s="141" t="s">
        <v>181</v>
      </c>
      <c r="AX137" s="142"/>
    </row>
    <row r="138" spans="1:50" ht="39.75" customHeight="1" x14ac:dyDescent="0.15">
      <c r="A138" s="999"/>
      <c r="B138" s="256"/>
      <c r="C138" s="255"/>
      <c r="D138" s="256"/>
      <c r="E138" s="255"/>
      <c r="F138" s="318"/>
      <c r="G138" s="235" t="s">
        <v>587</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588</v>
      </c>
      <c r="AC138" s="228"/>
      <c r="AD138" s="228"/>
      <c r="AE138" s="270">
        <v>120460</v>
      </c>
      <c r="AF138" s="120"/>
      <c r="AG138" s="120"/>
      <c r="AH138" s="120"/>
      <c r="AI138" s="270">
        <v>127329</v>
      </c>
      <c r="AJ138" s="120"/>
      <c r="AK138" s="120"/>
      <c r="AL138" s="120"/>
      <c r="AM138" s="270">
        <v>125611</v>
      </c>
      <c r="AN138" s="120"/>
      <c r="AO138" s="120"/>
      <c r="AP138" s="120"/>
      <c r="AQ138" s="270" t="s">
        <v>576</v>
      </c>
      <c r="AR138" s="120"/>
      <c r="AS138" s="120"/>
      <c r="AT138" s="120"/>
      <c r="AU138" s="270" t="s">
        <v>576</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588</v>
      </c>
      <c r="AC139" s="137"/>
      <c r="AD139" s="137"/>
      <c r="AE139" s="270">
        <v>101639</v>
      </c>
      <c r="AF139" s="120"/>
      <c r="AG139" s="120"/>
      <c r="AH139" s="120"/>
      <c r="AI139" s="270">
        <v>119255</v>
      </c>
      <c r="AJ139" s="120"/>
      <c r="AK139" s="120"/>
      <c r="AL139" s="120"/>
      <c r="AM139" s="270">
        <v>118050</v>
      </c>
      <c r="AN139" s="120"/>
      <c r="AO139" s="120"/>
      <c r="AP139" s="120"/>
      <c r="AQ139" s="270" t="s">
        <v>576</v>
      </c>
      <c r="AR139" s="120"/>
      <c r="AS139" s="120"/>
      <c r="AT139" s="120"/>
      <c r="AU139" s="270">
        <v>114437</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customHeight="1" x14ac:dyDescent="0.15">
      <c r="A190" s="999"/>
      <c r="B190" s="256"/>
      <c r="C190" s="255"/>
      <c r="D190" s="256"/>
      <c r="E190" s="312" t="s">
        <v>268</v>
      </c>
      <c r="F190" s="313"/>
      <c r="G190" s="314" t="s">
        <v>610</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customHeight="1" x14ac:dyDescent="0.15">
      <c r="A191" s="999"/>
      <c r="B191" s="256"/>
      <c r="C191" s="255"/>
      <c r="D191" s="256"/>
      <c r="E191" s="242" t="s">
        <v>267</v>
      </c>
      <c r="F191" s="243"/>
      <c r="G191" s="240" t="s">
        <v>611</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t="s">
        <v>623</v>
      </c>
      <c r="AR193" s="275"/>
      <c r="AS193" s="141" t="s">
        <v>236</v>
      </c>
      <c r="AT193" s="176"/>
      <c r="AU193" s="140">
        <v>2</v>
      </c>
      <c r="AV193" s="140"/>
      <c r="AW193" s="141" t="s">
        <v>181</v>
      </c>
      <c r="AX193" s="142"/>
    </row>
    <row r="194" spans="1:50" ht="39.75" customHeight="1" x14ac:dyDescent="0.15">
      <c r="A194" s="999"/>
      <c r="B194" s="256"/>
      <c r="C194" s="255"/>
      <c r="D194" s="256"/>
      <c r="E194" s="255"/>
      <c r="F194" s="318"/>
      <c r="G194" s="235" t="s">
        <v>613</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t="s">
        <v>615</v>
      </c>
      <c r="AC194" s="228"/>
      <c r="AD194" s="228"/>
      <c r="AE194" s="270">
        <v>51.1</v>
      </c>
      <c r="AF194" s="120"/>
      <c r="AG194" s="120"/>
      <c r="AH194" s="120"/>
      <c r="AI194" s="270">
        <v>52.4</v>
      </c>
      <c r="AJ194" s="120"/>
      <c r="AK194" s="120"/>
      <c r="AL194" s="120"/>
      <c r="AM194" s="270"/>
      <c r="AN194" s="120"/>
      <c r="AO194" s="120"/>
      <c r="AP194" s="120"/>
      <c r="AQ194" s="270" t="s">
        <v>568</v>
      </c>
      <c r="AR194" s="120"/>
      <c r="AS194" s="120"/>
      <c r="AT194" s="120"/>
      <c r="AU194" s="270" t="s">
        <v>568</v>
      </c>
      <c r="AV194" s="120"/>
      <c r="AW194" s="120"/>
      <c r="AX194" s="219"/>
    </row>
    <row r="195" spans="1:50" ht="39.75"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t="s">
        <v>616</v>
      </c>
      <c r="AC195" s="137"/>
      <c r="AD195" s="137"/>
      <c r="AE195" s="270" t="s">
        <v>618</v>
      </c>
      <c r="AF195" s="120"/>
      <c r="AG195" s="120"/>
      <c r="AH195" s="120"/>
      <c r="AI195" s="270" t="s">
        <v>618</v>
      </c>
      <c r="AJ195" s="120"/>
      <c r="AK195" s="120"/>
      <c r="AL195" s="120"/>
      <c r="AM195" s="270" t="s">
        <v>618</v>
      </c>
      <c r="AN195" s="120"/>
      <c r="AO195" s="120"/>
      <c r="AP195" s="120"/>
      <c r="AQ195" s="270" t="s">
        <v>568</v>
      </c>
      <c r="AR195" s="120"/>
      <c r="AS195" s="120"/>
      <c r="AT195" s="120"/>
      <c r="AU195" s="270">
        <v>70</v>
      </c>
      <c r="AV195" s="120"/>
      <c r="AW195" s="120"/>
      <c r="AX195" s="219"/>
    </row>
    <row r="196" spans="1:50" ht="18.75"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t="s">
        <v>618</v>
      </c>
      <c r="AR197" s="275"/>
      <c r="AS197" s="141" t="s">
        <v>236</v>
      </c>
      <c r="AT197" s="176"/>
      <c r="AU197" s="140">
        <v>2</v>
      </c>
      <c r="AV197" s="140"/>
      <c r="AW197" s="141" t="s">
        <v>181</v>
      </c>
      <c r="AX197" s="142"/>
    </row>
    <row r="198" spans="1:50" ht="39.75" customHeight="1" x14ac:dyDescent="0.15">
      <c r="A198" s="999"/>
      <c r="B198" s="256"/>
      <c r="C198" s="255"/>
      <c r="D198" s="256"/>
      <c r="E198" s="255"/>
      <c r="F198" s="318"/>
      <c r="G198" s="235" t="s">
        <v>614</v>
      </c>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t="s">
        <v>615</v>
      </c>
      <c r="AC198" s="228"/>
      <c r="AD198" s="228"/>
      <c r="AE198" s="270">
        <v>1.8</v>
      </c>
      <c r="AF198" s="120"/>
      <c r="AG198" s="120"/>
      <c r="AH198" s="120"/>
      <c r="AI198" s="270">
        <v>3.7</v>
      </c>
      <c r="AJ198" s="120"/>
      <c r="AK198" s="120"/>
      <c r="AL198" s="120"/>
      <c r="AM198" s="270"/>
      <c r="AN198" s="120"/>
      <c r="AO198" s="120"/>
      <c r="AP198" s="120"/>
      <c r="AQ198" s="270" t="s">
        <v>568</v>
      </c>
      <c r="AR198" s="120"/>
      <c r="AS198" s="120"/>
      <c r="AT198" s="120"/>
      <c r="AU198" s="270" t="s">
        <v>568</v>
      </c>
      <c r="AV198" s="120"/>
      <c r="AW198" s="120"/>
      <c r="AX198" s="219"/>
    </row>
    <row r="199" spans="1:50" ht="39.75"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t="s">
        <v>617</v>
      </c>
      <c r="AC199" s="137"/>
      <c r="AD199" s="137"/>
      <c r="AE199" s="270" t="s">
        <v>618</v>
      </c>
      <c r="AF199" s="120"/>
      <c r="AG199" s="120"/>
      <c r="AH199" s="120"/>
      <c r="AI199" s="270" t="s">
        <v>618</v>
      </c>
      <c r="AJ199" s="120"/>
      <c r="AK199" s="120"/>
      <c r="AL199" s="120"/>
      <c r="AM199" s="270" t="s">
        <v>618</v>
      </c>
      <c r="AN199" s="120"/>
      <c r="AO199" s="120"/>
      <c r="AP199" s="120"/>
      <c r="AQ199" s="270" t="s">
        <v>568</v>
      </c>
      <c r="AR199" s="120"/>
      <c r="AS199" s="120"/>
      <c r="AT199" s="120"/>
      <c r="AU199" s="270">
        <v>10</v>
      </c>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999"/>
      <c r="B248" s="256"/>
      <c r="C248" s="255"/>
      <c r="D248" s="256"/>
      <c r="E248" s="164" t="s">
        <v>612</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568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667</v>
      </c>
      <c r="AF432" s="140"/>
      <c r="AG432" s="141" t="s">
        <v>236</v>
      </c>
      <c r="AH432" s="176"/>
      <c r="AI432" s="186"/>
      <c r="AJ432" s="186"/>
      <c r="AK432" s="186"/>
      <c r="AL432" s="181"/>
      <c r="AM432" s="186"/>
      <c r="AN432" s="186"/>
      <c r="AO432" s="186"/>
      <c r="AP432" s="181"/>
      <c r="AQ432" s="215" t="s">
        <v>668</v>
      </c>
      <c r="AR432" s="140"/>
      <c r="AS432" s="141" t="s">
        <v>236</v>
      </c>
      <c r="AT432" s="176"/>
      <c r="AU432" s="140" t="s">
        <v>669</v>
      </c>
      <c r="AV432" s="140"/>
      <c r="AW432" s="141" t="s">
        <v>181</v>
      </c>
      <c r="AX432" s="142"/>
    </row>
    <row r="433" spans="1:50" ht="23.25" customHeight="1" x14ac:dyDescent="0.15">
      <c r="A433" s="999"/>
      <c r="B433" s="256"/>
      <c r="C433" s="255"/>
      <c r="D433" s="256"/>
      <c r="E433" s="170"/>
      <c r="F433" s="171"/>
      <c r="G433" s="235" t="s">
        <v>651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651</v>
      </c>
      <c r="AC433" s="137"/>
      <c r="AD433" s="137"/>
      <c r="AE433" s="119" t="s">
        <v>651</v>
      </c>
      <c r="AF433" s="120"/>
      <c r="AG433" s="120"/>
      <c r="AH433" s="120"/>
      <c r="AI433" s="119" t="s">
        <v>651</v>
      </c>
      <c r="AJ433" s="120"/>
      <c r="AK433" s="120"/>
      <c r="AL433" s="120"/>
      <c r="AM433" s="119" t="s">
        <v>656</v>
      </c>
      <c r="AN433" s="120"/>
      <c r="AO433" s="120"/>
      <c r="AP433" s="121"/>
      <c r="AQ433" s="119" t="s">
        <v>656</v>
      </c>
      <c r="AR433" s="120"/>
      <c r="AS433" s="120"/>
      <c r="AT433" s="121"/>
      <c r="AU433" s="120" t="s">
        <v>660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654</v>
      </c>
      <c r="AC434" s="228"/>
      <c r="AD434" s="228"/>
      <c r="AE434" s="119" t="s">
        <v>655</v>
      </c>
      <c r="AF434" s="120"/>
      <c r="AG434" s="120"/>
      <c r="AH434" s="121"/>
      <c r="AI434" s="119" t="s">
        <v>656</v>
      </c>
      <c r="AJ434" s="120"/>
      <c r="AK434" s="120"/>
      <c r="AL434" s="120"/>
      <c r="AM434" s="119" t="s">
        <v>656</v>
      </c>
      <c r="AN434" s="120"/>
      <c r="AO434" s="120"/>
      <c r="AP434" s="121"/>
      <c r="AQ434" s="119" t="s">
        <v>658</v>
      </c>
      <c r="AR434" s="120"/>
      <c r="AS434" s="120"/>
      <c r="AT434" s="121"/>
      <c r="AU434" s="120" t="s">
        <v>656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651</v>
      </c>
      <c r="AF435" s="120"/>
      <c r="AG435" s="120"/>
      <c r="AH435" s="121"/>
      <c r="AI435" s="119" t="s">
        <v>655</v>
      </c>
      <c r="AJ435" s="120"/>
      <c r="AK435" s="120"/>
      <c r="AL435" s="120"/>
      <c r="AM435" s="119" t="s">
        <v>656</v>
      </c>
      <c r="AN435" s="120"/>
      <c r="AO435" s="120"/>
      <c r="AP435" s="121"/>
      <c r="AQ435" s="119" t="s">
        <v>659</v>
      </c>
      <c r="AR435" s="120"/>
      <c r="AS435" s="120"/>
      <c r="AT435" s="121"/>
      <c r="AU435" s="120" t="s">
        <v>651</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667</v>
      </c>
      <c r="AF457" s="140"/>
      <c r="AG457" s="141" t="s">
        <v>236</v>
      </c>
      <c r="AH457" s="176"/>
      <c r="AI457" s="186"/>
      <c r="AJ457" s="186"/>
      <c r="AK457" s="186"/>
      <c r="AL457" s="181"/>
      <c r="AM457" s="186"/>
      <c r="AN457" s="186"/>
      <c r="AO457" s="186"/>
      <c r="AP457" s="181"/>
      <c r="AQ457" s="215" t="s">
        <v>667</v>
      </c>
      <c r="AR457" s="140"/>
      <c r="AS457" s="141" t="s">
        <v>236</v>
      </c>
      <c r="AT457" s="176"/>
      <c r="AU457" s="140" t="s">
        <v>668</v>
      </c>
      <c r="AV457" s="140"/>
      <c r="AW457" s="141" t="s">
        <v>181</v>
      </c>
      <c r="AX457" s="142"/>
    </row>
    <row r="458" spans="1:50" ht="23.25" customHeight="1" x14ac:dyDescent="0.15">
      <c r="A458" s="999"/>
      <c r="B458" s="256"/>
      <c r="C458" s="255"/>
      <c r="D458" s="256"/>
      <c r="E458" s="170"/>
      <c r="F458" s="171"/>
      <c r="G458" s="235" t="s">
        <v>652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651</v>
      </c>
      <c r="AC458" s="137"/>
      <c r="AD458" s="137"/>
      <c r="AE458" s="119" t="s">
        <v>656</v>
      </c>
      <c r="AF458" s="120"/>
      <c r="AG458" s="120"/>
      <c r="AH458" s="120"/>
      <c r="AI458" s="119" t="s">
        <v>656</v>
      </c>
      <c r="AJ458" s="120"/>
      <c r="AK458" s="120"/>
      <c r="AL458" s="120"/>
      <c r="AM458" s="119" t="s">
        <v>657</v>
      </c>
      <c r="AN458" s="120"/>
      <c r="AO458" s="120"/>
      <c r="AP458" s="121"/>
      <c r="AQ458" s="119" t="s">
        <v>656</v>
      </c>
      <c r="AR458" s="120"/>
      <c r="AS458" s="120"/>
      <c r="AT458" s="121"/>
      <c r="AU458" s="120" t="s">
        <v>651</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651</v>
      </c>
      <c r="AC459" s="228"/>
      <c r="AD459" s="228"/>
      <c r="AE459" s="119" t="s">
        <v>656</v>
      </c>
      <c r="AF459" s="120"/>
      <c r="AG459" s="120"/>
      <c r="AH459" s="121"/>
      <c r="AI459" s="119" t="s">
        <v>656</v>
      </c>
      <c r="AJ459" s="120"/>
      <c r="AK459" s="120"/>
      <c r="AL459" s="120"/>
      <c r="AM459" s="119" t="s">
        <v>655</v>
      </c>
      <c r="AN459" s="120"/>
      <c r="AO459" s="120"/>
      <c r="AP459" s="121"/>
      <c r="AQ459" s="119" t="s">
        <v>656</v>
      </c>
      <c r="AR459" s="120"/>
      <c r="AS459" s="120"/>
      <c r="AT459" s="121"/>
      <c r="AU459" s="120" t="s">
        <v>653</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656</v>
      </c>
      <c r="AF460" s="120"/>
      <c r="AG460" s="120"/>
      <c r="AH460" s="121"/>
      <c r="AI460" s="119" t="s">
        <v>656</v>
      </c>
      <c r="AJ460" s="120"/>
      <c r="AK460" s="120"/>
      <c r="AL460" s="120"/>
      <c r="AM460" s="119" t="s">
        <v>652</v>
      </c>
      <c r="AN460" s="120"/>
      <c r="AO460" s="120"/>
      <c r="AP460" s="121"/>
      <c r="AQ460" s="119" t="s">
        <v>656</v>
      </c>
      <c r="AR460" s="120"/>
      <c r="AS460" s="120"/>
      <c r="AT460" s="121"/>
      <c r="AU460" s="120" t="s">
        <v>651</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653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590</v>
      </c>
      <c r="AH702" s="890"/>
      <c r="AI702" s="890"/>
      <c r="AJ702" s="890"/>
      <c r="AK702" s="890"/>
      <c r="AL702" s="890"/>
      <c r="AM702" s="890"/>
      <c r="AN702" s="890"/>
      <c r="AO702" s="890"/>
      <c r="AP702" s="890"/>
      <c r="AQ702" s="890"/>
      <c r="AR702" s="890"/>
      <c r="AS702" s="890"/>
      <c r="AT702" s="890"/>
      <c r="AU702" s="890"/>
      <c r="AV702" s="890"/>
      <c r="AW702" s="890"/>
      <c r="AX702" s="891"/>
    </row>
    <row r="703" spans="1:50" ht="46.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591</v>
      </c>
      <c r="AH703" s="669"/>
      <c r="AI703" s="669"/>
      <c r="AJ703" s="669"/>
      <c r="AK703" s="669"/>
      <c r="AL703" s="669"/>
      <c r="AM703" s="669"/>
      <c r="AN703" s="669"/>
      <c r="AO703" s="669"/>
      <c r="AP703" s="669"/>
      <c r="AQ703" s="669"/>
      <c r="AR703" s="669"/>
      <c r="AS703" s="669"/>
      <c r="AT703" s="669"/>
      <c r="AU703" s="669"/>
      <c r="AV703" s="669"/>
      <c r="AW703" s="669"/>
      <c r="AX703" s="670"/>
    </row>
    <row r="704" spans="1:50" ht="43.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592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666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595</v>
      </c>
      <c r="AE708" s="672"/>
      <c r="AF708" s="672"/>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621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595</v>
      </c>
      <c r="AE710" s="159"/>
      <c r="AF710" s="159"/>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596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595</v>
      </c>
      <c r="AE712" s="587"/>
      <c r="AF712" s="587"/>
      <c r="AG712" s="595" t="s">
        <v>568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565</v>
      </c>
      <c r="AE714" s="593"/>
      <c r="AF714" s="594"/>
      <c r="AG714" s="693" t="s">
        <v>597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1"/>
      <c r="AG715" s="527" t="s">
        <v>598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565</v>
      </c>
      <c r="AE716" s="763"/>
      <c r="AF716" s="763"/>
      <c r="AG716" s="668" t="s">
        <v>599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565</v>
      </c>
      <c r="AE717" s="159"/>
      <c r="AF717" s="159"/>
      <c r="AG717" s="668" t="s">
        <v>649</v>
      </c>
      <c r="AH717" s="669"/>
      <c r="AI717" s="669"/>
      <c r="AJ717" s="669"/>
      <c r="AK717" s="669"/>
      <c r="AL717" s="669"/>
      <c r="AM717" s="669"/>
      <c r="AN717" s="669"/>
      <c r="AO717" s="669"/>
      <c r="AP717" s="669"/>
      <c r="AQ717" s="669"/>
      <c r="AR717" s="669"/>
      <c r="AS717" s="669"/>
      <c r="AT717" s="669"/>
      <c r="AU717" s="669"/>
      <c r="AV717" s="669"/>
      <c r="AW717" s="669"/>
      <c r="AX717" s="670"/>
    </row>
    <row r="718" spans="1:50" ht="42"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565</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595</v>
      </c>
      <c r="AE719" s="672"/>
      <c r="AF719" s="672"/>
      <c r="AG719" s="164" t="s">
        <v>576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650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672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674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9.5" customHeight="1" thickBot="1" x14ac:dyDescent="0.2">
      <c r="A735" s="612" t="s">
        <v>644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601</v>
      </c>
      <c r="F737" s="103"/>
      <c r="G737" s="103"/>
      <c r="H737" s="103"/>
      <c r="I737" s="103"/>
      <c r="J737" s="103"/>
      <c r="K737" s="103"/>
      <c r="L737" s="103"/>
      <c r="M737" s="103"/>
      <c r="N737" s="109" t="s">
        <v>402</v>
      </c>
      <c r="O737" s="109"/>
      <c r="P737" s="109"/>
      <c r="Q737" s="109"/>
      <c r="R737" s="103" t="s">
        <v>602</v>
      </c>
      <c r="S737" s="103"/>
      <c r="T737" s="103"/>
      <c r="U737" s="103"/>
      <c r="V737" s="103"/>
      <c r="W737" s="103"/>
      <c r="X737" s="103"/>
      <c r="Y737" s="103"/>
      <c r="Z737" s="103"/>
      <c r="AA737" s="109" t="s">
        <v>401</v>
      </c>
      <c r="AB737" s="109"/>
      <c r="AC737" s="109"/>
      <c r="AD737" s="109"/>
      <c r="AE737" s="103" t="s">
        <v>603</v>
      </c>
      <c r="AF737" s="103"/>
      <c r="AG737" s="103"/>
      <c r="AH737" s="103"/>
      <c r="AI737" s="103"/>
      <c r="AJ737" s="103"/>
      <c r="AK737" s="103"/>
      <c r="AL737" s="103"/>
      <c r="AM737" s="103"/>
      <c r="AN737" s="109" t="s">
        <v>400</v>
      </c>
      <c r="AO737" s="109"/>
      <c r="AP737" s="109"/>
      <c r="AQ737" s="109"/>
      <c r="AR737" s="110" t="s">
        <v>604</v>
      </c>
      <c r="AS737" s="111"/>
      <c r="AT737" s="111"/>
      <c r="AU737" s="111"/>
      <c r="AV737" s="111"/>
      <c r="AW737" s="111"/>
      <c r="AX737" s="112"/>
      <c r="AY737" s="88"/>
      <c r="AZ737" s="88"/>
    </row>
    <row r="738" spans="1:52" ht="24.75" customHeight="1" x14ac:dyDescent="0.15">
      <c r="A738" s="100" t="s">
        <v>399</v>
      </c>
      <c r="B738" s="101"/>
      <c r="C738" s="101"/>
      <c r="D738" s="102"/>
      <c r="E738" s="103" t="s">
        <v>605</v>
      </c>
      <c r="F738" s="103"/>
      <c r="G738" s="103"/>
      <c r="H738" s="103"/>
      <c r="I738" s="103"/>
      <c r="J738" s="103"/>
      <c r="K738" s="103"/>
      <c r="L738" s="103"/>
      <c r="M738" s="103"/>
      <c r="N738" s="109" t="s">
        <v>398</v>
      </c>
      <c r="O738" s="109"/>
      <c r="P738" s="109"/>
      <c r="Q738" s="109"/>
      <c r="R738" s="103" t="s">
        <v>606</v>
      </c>
      <c r="S738" s="103"/>
      <c r="T738" s="103"/>
      <c r="U738" s="103"/>
      <c r="V738" s="103"/>
      <c r="W738" s="103"/>
      <c r="X738" s="103"/>
      <c r="Y738" s="103"/>
      <c r="Z738" s="103"/>
      <c r="AA738" s="109" t="s">
        <v>397</v>
      </c>
      <c r="AB738" s="109"/>
      <c r="AC738" s="109"/>
      <c r="AD738" s="109"/>
      <c r="AE738" s="103" t="s">
        <v>607</v>
      </c>
      <c r="AF738" s="103"/>
      <c r="AG738" s="103"/>
      <c r="AH738" s="103"/>
      <c r="AI738" s="103"/>
      <c r="AJ738" s="103"/>
      <c r="AK738" s="103"/>
      <c r="AL738" s="103"/>
      <c r="AM738" s="103"/>
      <c r="AN738" s="109" t="s">
        <v>396</v>
      </c>
      <c r="AO738" s="109"/>
      <c r="AP738" s="109"/>
      <c r="AQ738" s="109"/>
      <c r="AR738" s="110" t="s">
        <v>608</v>
      </c>
      <c r="AS738" s="111"/>
      <c r="AT738" s="111"/>
      <c r="AU738" s="111"/>
      <c r="AV738" s="111"/>
      <c r="AW738" s="111"/>
      <c r="AX738" s="112"/>
    </row>
    <row r="739" spans="1:52" ht="24.75" customHeight="1" x14ac:dyDescent="0.15">
      <c r="A739" s="100" t="s">
        <v>395</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562</v>
      </c>
      <c r="F740" s="125"/>
      <c r="G740" s="125"/>
      <c r="H740" s="92" t="str">
        <f>IF(E740="", "", "(")</f>
        <v>(</v>
      </c>
      <c r="I740" s="125" t="s">
        <v>345</v>
      </c>
      <c r="J740" s="125"/>
      <c r="K740" s="92" t="str">
        <f>IF(OR(I740="　", I740=""), "", "-")</f>
        <v/>
      </c>
      <c r="L740" s="126">
        <v>390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624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625</v>
      </c>
      <c r="H782" s="454"/>
      <c r="I782" s="454"/>
      <c r="J782" s="454"/>
      <c r="K782" s="455"/>
      <c r="L782" s="456" t="s">
        <v>626</v>
      </c>
      <c r="M782" s="457"/>
      <c r="N782" s="457"/>
      <c r="O782" s="457"/>
      <c r="P782" s="457"/>
      <c r="Q782" s="457"/>
      <c r="R782" s="457"/>
      <c r="S782" s="457"/>
      <c r="T782" s="457"/>
      <c r="U782" s="457"/>
      <c r="V782" s="457"/>
      <c r="W782" s="457"/>
      <c r="X782" s="458"/>
      <c r="Y782" s="459">
        <v>17.600000000000001</v>
      </c>
      <c r="Z782" s="460"/>
      <c r="AA782" s="460"/>
      <c r="AB782" s="558"/>
      <c r="AC782" s="453" t="s">
        <v>627</v>
      </c>
      <c r="AD782" s="454"/>
      <c r="AE782" s="454"/>
      <c r="AF782" s="454"/>
      <c r="AG782" s="455"/>
      <c r="AH782" s="456" t="s">
        <v>636</v>
      </c>
      <c r="AI782" s="457"/>
      <c r="AJ782" s="457"/>
      <c r="AK782" s="457"/>
      <c r="AL782" s="457"/>
      <c r="AM782" s="457"/>
      <c r="AN782" s="457"/>
      <c r="AO782" s="457"/>
      <c r="AP782" s="457"/>
      <c r="AQ782" s="457"/>
      <c r="AR782" s="457"/>
      <c r="AS782" s="457"/>
      <c r="AT782" s="458"/>
      <c r="AU782" s="459">
        <v>0.6</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17.600000000000001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0.6</v>
      </c>
      <c r="AV792" s="419"/>
      <c r="AW792" s="419"/>
      <c r="AX792" s="421"/>
    </row>
    <row r="793" spans="1:50" ht="24.75" customHeight="1" x14ac:dyDescent="0.15">
      <c r="A793" s="557"/>
      <c r="B793" s="767"/>
      <c r="C793" s="767"/>
      <c r="D793" s="767"/>
      <c r="E793" s="767"/>
      <c r="F793" s="768"/>
      <c r="G793" s="443" t="s">
        <v>628</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630</v>
      </c>
      <c r="H795" s="454"/>
      <c r="I795" s="454"/>
      <c r="J795" s="454"/>
      <c r="K795" s="455"/>
      <c r="L795" s="456" t="s">
        <v>629</v>
      </c>
      <c r="M795" s="457"/>
      <c r="N795" s="457"/>
      <c r="O795" s="457"/>
      <c r="P795" s="457"/>
      <c r="Q795" s="457"/>
      <c r="R795" s="457"/>
      <c r="S795" s="457"/>
      <c r="T795" s="457"/>
      <c r="U795" s="457"/>
      <c r="V795" s="457"/>
      <c r="W795" s="457"/>
      <c r="X795" s="458"/>
      <c r="Y795" s="459">
        <v>0</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347</v>
      </c>
      <c r="AM832" s="961"/>
      <c r="AN832" s="961"/>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idden="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99" customHeight="1" x14ac:dyDescent="0.15">
      <c r="A838" s="408">
        <v>1</v>
      </c>
      <c r="B838" s="408">
        <v>1</v>
      </c>
      <c r="C838" s="428" t="s">
        <v>631</v>
      </c>
      <c r="D838" s="422"/>
      <c r="E838" s="422"/>
      <c r="F838" s="422"/>
      <c r="G838" s="422"/>
      <c r="H838" s="422"/>
      <c r="I838" s="422"/>
      <c r="J838" s="423">
        <v>6011501006529</v>
      </c>
      <c r="K838" s="424"/>
      <c r="L838" s="424"/>
      <c r="M838" s="424"/>
      <c r="N838" s="424"/>
      <c r="O838" s="424"/>
      <c r="P838" s="429" t="s">
        <v>632</v>
      </c>
      <c r="Q838" s="321"/>
      <c r="R838" s="321"/>
      <c r="S838" s="321"/>
      <c r="T838" s="321"/>
      <c r="U838" s="321"/>
      <c r="V838" s="321"/>
      <c r="W838" s="321"/>
      <c r="X838" s="321"/>
      <c r="Y838" s="322">
        <v>17.600000000000001</v>
      </c>
      <c r="Z838" s="323"/>
      <c r="AA838" s="323"/>
      <c r="AB838" s="324"/>
      <c r="AC838" s="332" t="s">
        <v>633</v>
      </c>
      <c r="AD838" s="427"/>
      <c r="AE838" s="427"/>
      <c r="AF838" s="427"/>
      <c r="AG838" s="427"/>
      <c r="AH838" s="425" t="s">
        <v>661</v>
      </c>
      <c r="AI838" s="426"/>
      <c r="AJ838" s="426"/>
      <c r="AK838" s="426"/>
      <c r="AL838" s="329" t="s">
        <v>662</v>
      </c>
      <c r="AM838" s="330"/>
      <c r="AN838" s="330"/>
      <c r="AO838" s="331"/>
      <c r="AP838" s="325" t="s">
        <v>645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45" customHeight="1" x14ac:dyDescent="0.15">
      <c r="A871" s="408">
        <v>1</v>
      </c>
      <c r="B871" s="408">
        <v>1</v>
      </c>
      <c r="C871" s="428" t="s">
        <v>635</v>
      </c>
      <c r="D871" s="422"/>
      <c r="E871" s="422"/>
      <c r="F871" s="422"/>
      <c r="G871" s="422"/>
      <c r="H871" s="422"/>
      <c r="I871" s="422"/>
      <c r="J871" s="423">
        <v>6011205000217</v>
      </c>
      <c r="K871" s="424"/>
      <c r="L871" s="424"/>
      <c r="M871" s="424"/>
      <c r="N871" s="424"/>
      <c r="O871" s="424"/>
      <c r="P871" s="429" t="s">
        <v>637</v>
      </c>
      <c r="Q871" s="321"/>
      <c r="R871" s="321"/>
      <c r="S871" s="321"/>
      <c r="T871" s="321"/>
      <c r="U871" s="321"/>
      <c r="V871" s="321"/>
      <c r="W871" s="321"/>
      <c r="X871" s="321"/>
      <c r="Y871" s="322">
        <v>0.6</v>
      </c>
      <c r="Z871" s="323"/>
      <c r="AA871" s="323"/>
      <c r="AB871" s="324"/>
      <c r="AC871" s="332" t="s">
        <v>382</v>
      </c>
      <c r="AD871" s="427"/>
      <c r="AE871" s="427"/>
      <c r="AF871" s="427"/>
      <c r="AG871" s="427"/>
      <c r="AH871" s="425" t="s">
        <v>638</v>
      </c>
      <c r="AI871" s="426"/>
      <c r="AJ871" s="426"/>
      <c r="AK871" s="426"/>
      <c r="AL871" s="329">
        <v>100</v>
      </c>
      <c r="AM871" s="330"/>
      <c r="AN871" s="330"/>
      <c r="AO871" s="331"/>
      <c r="AP871" s="325" t="s">
        <v>618</v>
      </c>
      <c r="AQ871" s="325"/>
      <c r="AR871" s="325"/>
      <c r="AS871" s="325"/>
      <c r="AT871" s="325"/>
      <c r="AU871" s="325"/>
      <c r="AV871" s="325"/>
      <c r="AW871" s="325"/>
      <c r="AX871" s="325"/>
    </row>
    <row r="872" spans="1:50" ht="45" customHeight="1" x14ac:dyDescent="0.15">
      <c r="A872" s="408">
        <v>2</v>
      </c>
      <c r="B872" s="408">
        <v>1</v>
      </c>
      <c r="C872" s="428" t="s">
        <v>639</v>
      </c>
      <c r="D872" s="422"/>
      <c r="E872" s="422"/>
      <c r="F872" s="422"/>
      <c r="G872" s="422"/>
      <c r="H872" s="422"/>
      <c r="I872" s="422"/>
      <c r="J872" s="423">
        <v>6011205000217</v>
      </c>
      <c r="K872" s="424"/>
      <c r="L872" s="424"/>
      <c r="M872" s="424"/>
      <c r="N872" s="424"/>
      <c r="O872" s="424"/>
      <c r="P872" s="429" t="s">
        <v>640</v>
      </c>
      <c r="Q872" s="321"/>
      <c r="R872" s="321"/>
      <c r="S872" s="321"/>
      <c r="T872" s="321"/>
      <c r="U872" s="321"/>
      <c r="V872" s="321"/>
      <c r="W872" s="321"/>
      <c r="X872" s="321"/>
      <c r="Y872" s="322">
        <v>0.2</v>
      </c>
      <c r="Z872" s="323"/>
      <c r="AA872" s="323"/>
      <c r="AB872" s="324"/>
      <c r="AC872" s="332" t="s">
        <v>382</v>
      </c>
      <c r="AD872" s="427"/>
      <c r="AE872" s="427"/>
      <c r="AF872" s="427"/>
      <c r="AG872" s="427"/>
      <c r="AH872" s="425" t="s">
        <v>638</v>
      </c>
      <c r="AI872" s="426"/>
      <c r="AJ872" s="426"/>
      <c r="AK872" s="426"/>
      <c r="AL872" s="329">
        <v>100</v>
      </c>
      <c r="AM872" s="330"/>
      <c r="AN872" s="330"/>
      <c r="AO872" s="331"/>
      <c r="AP872" s="325" t="s">
        <v>618</v>
      </c>
      <c r="AQ872" s="325"/>
      <c r="AR872" s="325"/>
      <c r="AS872" s="325"/>
      <c r="AT872" s="325"/>
      <c r="AU872" s="325"/>
      <c r="AV872" s="325"/>
      <c r="AW872" s="325"/>
      <c r="AX872" s="325"/>
    </row>
    <row r="873" spans="1:50" ht="45.75" customHeight="1" x14ac:dyDescent="0.15">
      <c r="A873" s="408">
        <v>3</v>
      </c>
      <c r="B873" s="408">
        <v>1</v>
      </c>
      <c r="C873" s="428" t="s">
        <v>641</v>
      </c>
      <c r="D873" s="422"/>
      <c r="E873" s="422"/>
      <c r="F873" s="422"/>
      <c r="G873" s="422"/>
      <c r="H873" s="422"/>
      <c r="I873" s="422"/>
      <c r="J873" s="423">
        <v>4010001017138</v>
      </c>
      <c r="K873" s="424"/>
      <c r="L873" s="424"/>
      <c r="M873" s="424"/>
      <c r="N873" s="424"/>
      <c r="O873" s="424"/>
      <c r="P873" s="429" t="s">
        <v>642</v>
      </c>
      <c r="Q873" s="321"/>
      <c r="R873" s="321"/>
      <c r="S873" s="321"/>
      <c r="T873" s="321"/>
      <c r="U873" s="321"/>
      <c r="V873" s="321"/>
      <c r="W873" s="321"/>
      <c r="X873" s="321"/>
      <c r="Y873" s="322">
        <v>0</v>
      </c>
      <c r="Z873" s="323"/>
      <c r="AA873" s="323"/>
      <c r="AB873" s="324"/>
      <c r="AC873" s="332" t="s">
        <v>382</v>
      </c>
      <c r="AD873" s="427"/>
      <c r="AE873" s="427"/>
      <c r="AF873" s="427"/>
      <c r="AG873" s="427"/>
      <c r="AH873" s="425" t="s">
        <v>638</v>
      </c>
      <c r="AI873" s="426"/>
      <c r="AJ873" s="426"/>
      <c r="AK873" s="426"/>
      <c r="AL873" s="329">
        <v>100</v>
      </c>
      <c r="AM873" s="330"/>
      <c r="AN873" s="330"/>
      <c r="AO873" s="331"/>
      <c r="AP873" s="325" t="s">
        <v>618</v>
      </c>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58.5" customHeight="1" x14ac:dyDescent="0.15">
      <c r="A904" s="408">
        <v>1</v>
      </c>
      <c r="B904" s="408">
        <v>1</v>
      </c>
      <c r="C904" s="428" t="s">
        <v>643</v>
      </c>
      <c r="D904" s="422"/>
      <c r="E904" s="422"/>
      <c r="F904" s="422"/>
      <c r="G904" s="422"/>
      <c r="H904" s="422"/>
      <c r="I904" s="422"/>
      <c r="J904" s="423">
        <v>1010001112577</v>
      </c>
      <c r="K904" s="424"/>
      <c r="L904" s="424"/>
      <c r="M904" s="424"/>
      <c r="N904" s="424"/>
      <c r="O904" s="424"/>
      <c r="P904" s="429" t="s">
        <v>648</v>
      </c>
      <c r="Q904" s="321"/>
      <c r="R904" s="321"/>
      <c r="S904" s="321"/>
      <c r="T904" s="321"/>
      <c r="U904" s="321"/>
      <c r="V904" s="321"/>
      <c r="W904" s="321"/>
      <c r="X904" s="321"/>
      <c r="Y904" s="322">
        <v>0</v>
      </c>
      <c r="Z904" s="323"/>
      <c r="AA904" s="323"/>
      <c r="AB904" s="324"/>
      <c r="AC904" s="332" t="s">
        <v>383</v>
      </c>
      <c r="AD904" s="427"/>
      <c r="AE904" s="427"/>
      <c r="AF904" s="427"/>
      <c r="AG904" s="427"/>
      <c r="AH904" s="425" t="s">
        <v>638</v>
      </c>
      <c r="AI904" s="426"/>
      <c r="AJ904" s="426"/>
      <c r="AK904" s="426"/>
      <c r="AL904" s="329">
        <v>100</v>
      </c>
      <c r="AM904" s="330"/>
      <c r="AN904" s="330"/>
      <c r="AO904" s="331"/>
      <c r="AP904" s="325" t="s">
        <v>618</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347</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333</v>
      </c>
      <c r="AQ1102" s="431"/>
      <c r="AR1102" s="431"/>
      <c r="AS1102" s="431"/>
      <c r="AT1102" s="431"/>
      <c r="AU1102" s="431"/>
      <c r="AV1102" s="431"/>
      <c r="AW1102" s="431"/>
      <c r="AX1102" s="431"/>
    </row>
    <row r="1103" spans="1:50" ht="121.5" customHeight="1" x14ac:dyDescent="0.15">
      <c r="A1103" s="408">
        <v>1</v>
      </c>
      <c r="B1103" s="408">
        <v>1</v>
      </c>
      <c r="C1103" s="897" t="s">
        <v>663</v>
      </c>
      <c r="D1103" s="897"/>
      <c r="E1103" s="265" t="s">
        <v>664</v>
      </c>
      <c r="F1103" s="896"/>
      <c r="G1103" s="896"/>
      <c r="H1103" s="896"/>
      <c r="I1103" s="896"/>
      <c r="J1103" s="423">
        <v>6011501006529</v>
      </c>
      <c r="K1103" s="424"/>
      <c r="L1103" s="424"/>
      <c r="M1103" s="424"/>
      <c r="N1103" s="424"/>
      <c r="O1103" s="424"/>
      <c r="P1103" s="429" t="s">
        <v>665</v>
      </c>
      <c r="Q1103" s="321"/>
      <c r="R1103" s="321"/>
      <c r="S1103" s="321"/>
      <c r="T1103" s="321"/>
      <c r="U1103" s="321"/>
      <c r="V1103" s="321"/>
      <c r="W1103" s="321"/>
      <c r="X1103" s="321"/>
      <c r="Y1103" s="322">
        <v>52.2</v>
      </c>
      <c r="Z1103" s="323"/>
      <c r="AA1103" s="323"/>
      <c r="AB1103" s="324"/>
      <c r="AC1103" s="326" t="s">
        <v>383</v>
      </c>
      <c r="AD1103" s="326"/>
      <c r="AE1103" s="326"/>
      <c r="AF1103" s="326"/>
      <c r="AG1103" s="326"/>
      <c r="AH1103" s="327">
        <v>1</v>
      </c>
      <c r="AI1103" s="328"/>
      <c r="AJ1103" s="328"/>
      <c r="AK1103" s="328"/>
      <c r="AL1103" s="329">
        <v>100</v>
      </c>
      <c r="AM1103" s="330"/>
      <c r="AN1103" s="330"/>
      <c r="AO1103" s="331"/>
      <c r="AP1103" s="325" t="s">
        <v>670</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3">
    <cfRule type="expression" dxfId="2817" priority="13901">
      <formula>IF(RIGHT(TEXT(Y783,"0.#"),1)=".",FALSE,TRUE)</formula>
    </cfRule>
    <cfRule type="expression" dxfId="2816" priority="13902">
      <formula>IF(RIGHT(TEXT(Y783,"0.#"),1)=".",TRUE,FALSE)</formula>
    </cfRule>
  </conditionalFormatting>
  <conditionalFormatting sqref="Y792">
    <cfRule type="expression" dxfId="2815" priority="13897">
      <formula>IF(RIGHT(TEXT(Y792,"0.#"),1)=".",FALSE,TRUE)</formula>
    </cfRule>
    <cfRule type="expression" dxfId="2814" priority="13898">
      <formula>IF(RIGHT(TEXT(Y792,"0.#"),1)=".",TRUE,FALSE)</formula>
    </cfRule>
  </conditionalFormatting>
  <conditionalFormatting sqref="Y823:Y830 Y821 Y810:Y817 Y808 Y797:Y804 Y795">
    <cfRule type="expression" dxfId="2813" priority="13679">
      <formula>IF(RIGHT(TEXT(Y795,"0.#"),1)=".",FALSE,TRUE)</formula>
    </cfRule>
    <cfRule type="expression" dxfId="2812" priority="13680">
      <formula>IF(RIGHT(TEXT(Y795,"0.#"),1)=".",TRUE,FALSE)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4:Y791 Y782">
    <cfRule type="expression" dxfId="2805" priority="13703">
      <formula>IF(RIGHT(TEXT(Y782,"0.#"),1)=".",FALSE,TRUE)</formula>
    </cfRule>
    <cfRule type="expression" dxfId="2804" priority="13704">
      <formula>IF(RIGHT(TEXT(Y782,"0.#"),1)=".",TRUE,FALSE)</formula>
    </cfRule>
  </conditionalFormatting>
  <conditionalFormatting sqref="AU783">
    <cfRule type="expression" dxfId="2803" priority="13701">
      <formula>IF(RIGHT(TEXT(AU783,"0.#"),1)=".",FALSE,TRUE)</formula>
    </cfRule>
    <cfRule type="expression" dxfId="2802" priority="13702">
      <formula>IF(RIGHT(TEXT(AU783,"0.#"),1)=".",TRUE,FALSE)</formula>
    </cfRule>
  </conditionalFormatting>
  <conditionalFormatting sqref="AU792">
    <cfRule type="expression" dxfId="2801" priority="13699">
      <formula>IF(RIGHT(TEXT(AU792,"0.#"),1)=".",FALSE,TRUE)</formula>
    </cfRule>
    <cfRule type="expression" dxfId="2800" priority="13700">
      <formula>IF(RIGHT(TEXT(AU792,"0.#"),1)=".",TRUE,FALSE)</formula>
    </cfRule>
  </conditionalFormatting>
  <conditionalFormatting sqref="AU784:AU791 AU782">
    <cfRule type="expression" dxfId="2799" priority="13697">
      <formula>IF(RIGHT(TEXT(AU782,"0.#"),1)=".",FALSE,TRUE)</formula>
    </cfRule>
    <cfRule type="expression" dxfId="2798" priority="13698">
      <formula>IF(RIGHT(TEXT(AU782,"0.#"),1)=".",TRUE,FALSE)</formula>
    </cfRule>
  </conditionalFormatting>
  <conditionalFormatting sqref="Y822 Y809 Y796">
    <cfRule type="expression" dxfId="2797" priority="13683">
      <formula>IF(RIGHT(TEXT(Y796,"0.#"),1)=".",FALSE,TRUE)</formula>
    </cfRule>
    <cfRule type="expression" dxfId="2796" priority="13684">
      <formula>IF(RIGHT(TEXT(Y796,"0.#"),1)=".",TRUE,FALSE)</formula>
    </cfRule>
  </conditionalFormatting>
  <conditionalFormatting sqref="Y831 Y818 Y805">
    <cfRule type="expression" dxfId="2795" priority="13681">
      <formula>IF(RIGHT(TEXT(Y805,"0.#"),1)=".",FALSE,TRUE)</formula>
    </cfRule>
    <cfRule type="expression" dxfId="2794" priority="13682">
      <formula>IF(RIGHT(TEXT(Y805,"0.#"),1)=".",TRUE,FALSE)</formula>
    </cfRule>
  </conditionalFormatting>
  <conditionalFormatting sqref="AU822 AU809 AU796">
    <cfRule type="expression" dxfId="2793" priority="13677">
      <formula>IF(RIGHT(TEXT(AU796,"0.#"),1)=".",FALSE,TRUE)</formula>
    </cfRule>
    <cfRule type="expression" dxfId="2792" priority="13678">
      <formula>IF(RIGHT(TEXT(AU796,"0.#"),1)=".",TRUE,FALSE)</formula>
    </cfRule>
  </conditionalFormatting>
  <conditionalFormatting sqref="AU831 AU818 AU805">
    <cfRule type="expression" dxfId="2791" priority="13675">
      <formula>IF(RIGHT(TEXT(AU805,"0.#"),1)=".",FALSE,TRUE)</formula>
    </cfRule>
    <cfRule type="expression" dxfId="2790" priority="13676">
      <formula>IF(RIGHT(TEXT(AU805,"0.#"),1)=".",TRUE,FALSE)</formula>
    </cfRule>
  </conditionalFormatting>
  <conditionalFormatting sqref="AU823:AU830 AU821 AU810:AU817 AU808 AU797:AU804 AU795">
    <cfRule type="expression" dxfId="2789" priority="13673">
      <formula>IF(RIGHT(TEXT(AU795,"0.#"),1)=".",FALSE,TRUE)</formula>
    </cfRule>
    <cfRule type="expression" dxfId="2788" priority="13674">
      <formula>IF(RIGHT(TEXT(AU795,"0.#"),1)=".",TRUE,FALSE)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0:AO867">
    <cfRule type="expression" dxfId="2523" priority="6651">
      <formula>IF(AND(AL840&gt;=0, RIGHT(TEXT(AL840,"0.#"),1)&lt;&gt;"."),TRUE,FALSE)</formula>
    </cfRule>
    <cfRule type="expression" dxfId="2522" priority="6652">
      <formula>IF(AND(AL840&gt;=0, RIGHT(TEXT(AL840,"0.#"),1)="."),TRUE,FALSE)</formula>
    </cfRule>
    <cfRule type="expression" dxfId="2521" priority="6653">
      <formula>IF(AND(AL840&lt;0, RIGHT(TEXT(AL840,"0.#"),1)&lt;&gt;"."),TRUE,FALSE)</formula>
    </cfRule>
    <cfRule type="expression" dxfId="2520" priority="6654">
      <formula>IF(AND(AL840&lt;0, RIGHT(TEXT(AL840,"0.#"),1)="."),TRUE,FALSE)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0:Y867">
    <cfRule type="expression" dxfId="2449" priority="2979">
      <formula>IF(RIGHT(TEXT(Y840,"0.#"),1)=".",FALSE,TRUE)</formula>
    </cfRule>
    <cfRule type="expression" dxfId="2448" priority="2980">
      <formula>IF(RIGHT(TEXT(Y840,"0.#"),1)=".",TRUE,FALSE)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4:AO1132">
    <cfRule type="expression" dxfId="2419" priority="2885">
      <formula>IF(AND(AL1104&gt;=0, RIGHT(TEXT(AL1104,"0.#"),1)&lt;&gt;"."),TRUE,FALSE)</formula>
    </cfRule>
    <cfRule type="expression" dxfId="2418" priority="2886">
      <formula>IF(AND(AL1104&gt;=0, RIGHT(TEXT(AL1104,"0.#"),1)="."),TRUE,FALSE)</formula>
    </cfRule>
    <cfRule type="expression" dxfId="2417" priority="2887">
      <formula>IF(AND(AL1104&lt;0, RIGHT(TEXT(AL1104,"0.#"),1)&lt;&gt;"."),TRUE,FALSE)</formula>
    </cfRule>
    <cfRule type="expression" dxfId="2416" priority="2888">
      <formula>IF(AND(AL1104&lt;0, RIGHT(TEXT(AL1104,"0.#"),1)="."),TRUE,FALSE)</formula>
    </cfRule>
  </conditionalFormatting>
  <conditionalFormatting sqref="Y1104:Y1132">
    <cfRule type="expression" dxfId="2415" priority="2883">
      <formula>IF(RIGHT(TEXT(Y1104,"0.#"),1)=".",FALSE,TRUE)</formula>
    </cfRule>
    <cfRule type="expression" dxfId="2414" priority="2884">
      <formula>IF(RIGHT(TEXT(Y1104,"0.#"),1)=".",TRUE,FALSE)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9">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Y839">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Q198:AQ199 AU198:AU199">
    <cfRule type="expression" dxfId="2185" priority="1961">
      <formula>IF(RIGHT(TEXT(AQ198,"0.#"),1)=".",FALSE,TRUE)</formula>
    </cfRule>
    <cfRule type="expression" dxfId="2184" priority="1962">
      <formula>IF(RIGHT(TEXT(AQ198,"0.#"),1)=".",TRUE,FALSE)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3:Y900">
    <cfRule type="expression" dxfId="2083" priority="2095">
      <formula>IF(RIGHT(TEXT(Y873,"0.#"),1)=".",FALSE,TRUE)</formula>
    </cfRule>
    <cfRule type="expression" dxfId="2082" priority="2096">
      <formula>IF(RIGHT(TEXT(Y873,"0.#"),1)=".",TRUE,FALSE)</formula>
    </cfRule>
  </conditionalFormatting>
  <conditionalFormatting sqref="Y871:Y872">
    <cfRule type="expression" dxfId="2081" priority="2089">
      <formula>IF(RIGHT(TEXT(Y871,"0.#"),1)=".",FALSE,TRUE)</formula>
    </cfRule>
    <cfRule type="expression" dxfId="2080" priority="2090">
      <formula>IF(RIGHT(TEXT(Y871,"0.#"),1)=".",TRUE,FALSE)</formula>
    </cfRule>
  </conditionalFormatting>
  <conditionalFormatting sqref="Y906:Y933">
    <cfRule type="expression" dxfId="2079" priority="2083">
      <formula>IF(RIGHT(TEXT(Y906,"0.#"),1)=".",FALSE,TRUE)</formula>
    </cfRule>
    <cfRule type="expression" dxfId="2078" priority="2084">
      <formula>IF(RIGHT(TEXT(Y906,"0.#"),1)=".",TRUE,FALSE)</formula>
    </cfRule>
  </conditionalFormatting>
  <conditionalFormatting sqref="Y904:Y905">
    <cfRule type="expression" dxfId="2077" priority="2077">
      <formula>IF(RIGHT(TEXT(Y904,"0.#"),1)=".",FALSE,TRUE)</formula>
    </cfRule>
    <cfRule type="expression" dxfId="2076" priority="2078">
      <formula>IF(RIGHT(TEXT(Y904,"0.#"),1)=".",TRUE,FALSE)</formula>
    </cfRule>
  </conditionalFormatting>
  <conditionalFormatting sqref="Y939:Y966">
    <cfRule type="expression" dxfId="2075" priority="2071">
      <formula>IF(RIGHT(TEXT(Y939,"0.#"),1)=".",FALSE,TRUE)</formula>
    </cfRule>
    <cfRule type="expression" dxfId="2074" priority="2072">
      <formula>IF(RIGHT(TEXT(Y939,"0.#"),1)=".",TRUE,FALSE)</formula>
    </cfRule>
  </conditionalFormatting>
  <conditionalFormatting sqref="Y937:Y938">
    <cfRule type="expression" dxfId="2073" priority="2065">
      <formula>IF(RIGHT(TEXT(Y937,"0.#"),1)=".",FALSE,TRUE)</formula>
    </cfRule>
    <cfRule type="expression" dxfId="2072" priority="2066">
      <formula>IF(RIGHT(TEXT(Y937,"0.#"),1)=".",TRUE,FALSE)</formula>
    </cfRule>
  </conditionalFormatting>
  <conditionalFormatting sqref="Y972:Y999">
    <cfRule type="expression" dxfId="2071" priority="2059">
      <formula>IF(RIGHT(TEXT(Y972,"0.#"),1)=".",FALSE,TRUE)</formula>
    </cfRule>
    <cfRule type="expression" dxfId="2070" priority="2060">
      <formula>IF(RIGHT(TEXT(Y972,"0.#"),1)=".",TRUE,FALSE)</formula>
    </cfRule>
  </conditionalFormatting>
  <conditionalFormatting sqref="Y970:Y971">
    <cfRule type="expression" dxfId="2069" priority="2053">
      <formula>IF(RIGHT(TEXT(Y970,"0.#"),1)=".",FALSE,TRUE)</formula>
    </cfRule>
    <cfRule type="expression" dxfId="2068" priority="2054">
      <formula>IF(RIGHT(TEXT(Y970,"0.#"),1)=".",TRUE,FALSE)</formula>
    </cfRule>
  </conditionalFormatting>
  <conditionalFormatting sqref="Y1005:Y1032">
    <cfRule type="expression" dxfId="2067" priority="2047">
      <formula>IF(RIGHT(TEXT(Y1005,"0.#"),1)=".",FALSE,TRUE)</formula>
    </cfRule>
    <cfRule type="expression" dxfId="2066" priority="2048">
      <formula>IF(RIGHT(TEXT(Y1005,"0.#"),1)=".",TRUE,FALSE)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4:AO900">
    <cfRule type="expression" dxfId="1985" priority="2097">
      <formula>IF(AND(AL874&gt;=0, RIGHT(TEXT(AL874,"0.#"),1)&lt;&gt;"."),TRUE,FALSE)</formula>
    </cfRule>
    <cfRule type="expression" dxfId="1984" priority="2098">
      <formula>IF(AND(AL874&gt;=0, RIGHT(TEXT(AL874,"0.#"),1)="."),TRUE,FALSE)</formula>
    </cfRule>
    <cfRule type="expression" dxfId="1983" priority="2099">
      <formula>IF(AND(AL874&lt;0, RIGHT(TEXT(AL874,"0.#"),1)&lt;&gt;"."),TRUE,FALSE)</formula>
    </cfRule>
    <cfRule type="expression" dxfId="1982" priority="2100">
      <formula>IF(AND(AL874&lt;0, RIGHT(TEXT(AL874,"0.#"),1)="."),TRUE,FALSE)</formula>
    </cfRule>
  </conditionalFormatting>
  <conditionalFormatting sqref="AL871:AO871">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5:AO905">
    <cfRule type="expression" dxfId="1973" priority="2079">
      <formula>IF(AND(AL905&gt;=0, RIGHT(TEXT(AL905,"0.#"),1)&lt;&gt;"."),TRUE,FALSE)</formula>
    </cfRule>
    <cfRule type="expression" dxfId="1972" priority="2080">
      <formula>IF(AND(AL905&gt;=0, RIGHT(TEXT(AL905,"0.#"),1)="."),TRUE,FALSE)</formula>
    </cfRule>
    <cfRule type="expression" dxfId="1971" priority="2081">
      <formula>IF(AND(AL905&lt;0, RIGHT(TEXT(AL905,"0.#"),1)&lt;&gt;"."),TRUE,FALSE)</formula>
    </cfRule>
    <cfRule type="expression" dxfId="1970" priority="2082">
      <formula>IF(AND(AL905&lt;0, RIGHT(TEXT(AL905,"0.#"),1)="."),TRUE,FALSE)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194 AM194">
    <cfRule type="expression" dxfId="725" priority="25">
      <formula>IF(RIGHT(TEXT(AI194,"0.#"),1)=".",FALSE,TRUE)</formula>
    </cfRule>
    <cfRule type="expression" dxfId="724" priority="26">
      <formula>IF(RIGHT(TEXT(AI194,"0.#"),1)=".",TRUE,FALSE)</formula>
    </cfRule>
  </conditionalFormatting>
  <conditionalFormatting sqref="AE198 AI198 AM198">
    <cfRule type="expression" dxfId="723" priority="23">
      <formula>IF(RIGHT(TEXT(AE198,"0.#"),1)=".",FALSE,TRUE)</formula>
    </cfRule>
    <cfRule type="expression" dxfId="722" priority="24">
      <formula>IF(RIGHT(TEXT(AE198,"0.#"),1)=".",TRUE,FALSE)</formula>
    </cfRule>
  </conditionalFormatting>
  <conditionalFormatting sqref="AE199 AI199 AM199">
    <cfRule type="expression" dxfId="721" priority="21">
      <formula>IF(RIGHT(TEXT(AE199,"0.#"),1)=".",FALSE,TRUE)</formula>
    </cfRule>
    <cfRule type="expression" dxfId="720" priority="22">
      <formula>IF(RIGHT(TEXT(AE199,"0.#"),1)=".",TRUE,FALSE)</formula>
    </cfRule>
  </conditionalFormatting>
  <conditionalFormatting sqref="AE195 AI195 AM195">
    <cfRule type="expression" dxfId="719" priority="19">
      <formula>IF(RIGHT(TEXT(AE195,"0.#"),1)=".",FALSE,TRUE)</formula>
    </cfRule>
    <cfRule type="expression" dxfId="718" priority="20">
      <formula>IF(RIGHT(TEXT(AE195,"0.#"),1)=".",TRUE,FALSE)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AL873:AO873">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t="s">
        <v>565</v>
      </c>
      <c r="H13" s="13" t="str">
        <f t="shared" si="1"/>
        <v>労働保険特別会計労災勘定</v>
      </c>
      <c r="I13" s="13" t="str">
        <f t="shared" si="5"/>
        <v>労働保険特別会計労災勘定</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労働保険特別会計労災勘定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里江(takahashi-rieaa)</dc:creator>
  <cp:lastModifiedBy>厚生労働省ネットワークシステム</cp:lastModifiedBy>
  <cp:lastPrinted>2020-06-26T07:00:33Z</cp:lastPrinted>
  <dcterms:created xsi:type="dcterms:W3CDTF">2020-06-23T04:16:28Z</dcterms:created>
  <dcterms:modified xsi:type="dcterms:W3CDTF">2020-11-13T09:15:09Z</dcterms:modified>
</cp:coreProperties>
</file>