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CMD\Documents\"/>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<sst xmlns="http://schemas.openxmlformats.org/spreadsheetml/2006/main" count="2967" uniqueCount="716">
  <si>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</si>
  <si>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</si>
  <si>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</si>
  <si>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</si>
  <si>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</si>
  <si>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</si>
  <si>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</si>
  <si>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</si>
  <si>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</si>
  <si>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</si>
  <si>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</si>
  <si>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</si>
  <si>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</si>
  <si>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</si>
  <si>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</si>
  <si>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</si>
  <si>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</si>
  <si>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</si>
  <si>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</si>
  <si>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</si>
  <si>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</si>
  <si>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</si>
  <si>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</si>
  <si>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</si>
  <si>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</si>
  <si>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</si>
  <si>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</si>
  <si>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</si>
  <si>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</si>
  <si>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</si>
  <si>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</si>
  <si>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</si>
  <si>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</si>
  <si>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</si>
  <si>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</si>
  <si>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</si>
  <si>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</si>
  <si>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</si>
  <si>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</si>
  <si>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</si>
  <si>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</si>
  <si>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</si>
  <si>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</si>
  <si>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</si>
  <si>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</si>
  <si>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</si>
  <si>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</si>
  <si>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</si>
  <si>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</si>
  <si>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</si>
  <si>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</si>
  <si>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</si>
  <si>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</si>
  <si>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</si>
  <si>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</si>
  <si>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</si>
  <si>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</si>
  <si>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</si>
  <si>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</si>
  <si>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</si>
  <si>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</si>
  <si>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</si>
  <si>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</si>
  <si>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</si>
  <si>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</si>
  <si>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</si>
  <si>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</si>
  <si>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</si>
  <si>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</si>
  <si>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</si>
  <si>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</si>
  <si>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</si>
  <si>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</si>
  <si>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</si>
  <si>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</si>
  <si>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</si>
  <si>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</si>
  <si>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</si>
  <si>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</si>
  <si>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</si>
  <si>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</si>
  <si>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</si>
  <si>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</si>
  <si>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</si>
  <si>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</si>
  <si>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</si>
  <si>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</si>
  <si>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</si>
  <si>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</si>
  <si>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</si>
  <si>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</si>
  <si>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</si>
  <si>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</si>
  <si>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</si>
  <si>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</si>
  <si>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</si>
  <si>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</si>
  <si>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</si>
  <si>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</si>
  <si>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</si>
  <si>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</si>
  <si>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</si>
  <si>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</si>
  <si>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</si>
  <si>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</si>
  <si>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</si>
  <si>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</si>
  <si>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</si>
  <si>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</si>
  <si>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</si>
  <si>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</si>
  <si>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</si>
  <si>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</si>
  <si>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</si>
  <si>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</si>
  <si>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</si>
  <si>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</si>
  <si>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</si>
  <si>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</si>
  <si>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</si>
  <si>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</si>
  <si>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</si>
  <si>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</si>
  <si>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</si>
  <si>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</si>
  <si>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</si>
  <si>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</si>
  <si>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</si>
  <si>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</si>
  <si>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</si>
  <si>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</si>
  <si>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</si>
  <si>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</si>
  <si>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</si>
  <si>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</si>
  <si>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</si>
  <si>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</si>
  <si>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</si>
  <si>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</si>
  <si>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</si>
  <si>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</si>
  <si>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</si>
  <si>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</si>
  <si>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</si>
  <si>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</si>
  <si>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</si>
  <si>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</si>
  <si>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</si>
  <si>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</si>
  <si>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</si>
  <si>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</si>
  <si>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</si>
  <si>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</si>
  <si>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</si>
  <si>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</si>
  <si>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</si>
  <si>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</si>
  <si>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</si>
  <si>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</si>
  <si>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</si>
  <si>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</si>
  <si>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</si>
  <si>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</si>
  <si>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</si>
  <si>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</si>
  <si>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</si>
  <si>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</si>
  <si>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</si>
  <si>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</si>
  <si>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</si>
  <si>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</si>
  <si>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</si>
  <si>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</si>
  <si>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</si>
  <si>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</si>
  <si>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</si>
  <si>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</si>
  <si>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</si>
  <si>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</si>
  <si>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</si>
  <si>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</si>
  <si>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</si>
  <si>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</si>
  <si>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</si>
  <si>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</si>
  <si>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</si>
  <si>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</si>
  <si>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</si>
  <si>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</si>
  <si>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</si>
  <si>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</si>
  <si>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</si>
  <si>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</si>
  <si>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</si>
  <si>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</si>
  <si>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</si>
  <si>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</si>
  <si>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</si>
  <si>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</si>
  <si>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</si>
  <si>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</si>
  <si>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</si>
  <si>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</si>
  <si>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</si>
  <si>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</si>
  <si>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</si>
  <si>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</si>
  <si>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</si>
  <si>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</si>
  <si>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</si>
  <si>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</si>
  <si>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</si>
  <si>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</si>
  <si>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</si>
  <si>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</si>
  <si>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</si>
  <si>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</si>
  <si>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</si>
  <si>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</si>
  <si>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</si>
  <si>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</si>
  <si>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</si>
  <si>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</si>
  <si>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</si>
  <si>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</si>
  <si>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</si>
  <si>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</si>
  <si>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</si>
  <si>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</si>
  <si>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</si>
  <si>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</si>
  <si>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</si>
  <si>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</si>
  <si>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</si>
  <si>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</si>
  <si>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</si>
  <si>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</si>
  <si>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</si>
  <si>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</si>
  <si>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</si>
  <si>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</si>
  <si>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</si>
  <si>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</si>
  <si>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</si>
  <si>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</si>
  <si>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</si>
  <si>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</si>
  <si>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</si>
  <si>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</si>
  <si>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</si>
  <si>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</si>
  <si>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</si>
  <si>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</si>
  <si>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</si>
  <si>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</si>
  <si>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</si>
  <si>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</si>
  <si>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</si>
  <si>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</si>
  <si>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</si>
  <si>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</si>
  <si>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</si>
  <si>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</si>
  <si>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</si>
  <si>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</si>
  <si>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</si>
  <si>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</si>
  <si>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</si>
  <si>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</si>
  <si>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</si>
  <si>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</si>
  <si>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</si>
  <si>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</si>
  <si>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</si>
  <si>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</si>
  <si>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</si>
  <si>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</si>
  <si>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</si>
  <si>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</si>
  <si>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</si>
  <si>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</si>
  <si>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</si>
  <si>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</si>
  <si>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</si>
  <si>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</si>
  <si>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</si>
  <si>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</si>
  <si>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</si>
  <si>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</si>
  <si>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</si>
  <si>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</si>
  <si>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</si>
  <si>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</si>
  <si>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</si>
  <si>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</si>
  <si>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</si>
  <si>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</si>
  <si>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</si>
  <si>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</si>
  <si>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</si>
  <si>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</si>
  <si>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</si>
  <si>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</si>
  <si>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</si>
  <si>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</si>
  <si>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</si>
  <si>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</si>
  <si>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</si>
  <si>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</si>
  <si>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</si>
  <si>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</si>
  <si>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</si>
  <si>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</si>
  <si>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</si>
  <si>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</si>
  <si>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</si>
  <si>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</si>
  <si>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</si>
  <si>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</si>
  <si>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</si>
  <si>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</si>
  <si>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</si>
  <si>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</si>
  <si>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</si>
  <si>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</si>
  <si>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</si>
  <si>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</si>
  <si>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</si>
  <si>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</si>
  <si>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</si>
  <si>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</si>
  <si>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</si>
  <si>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</si>
  <si>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</si>
  <si>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</si>
  <si>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</si>
  <si>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</si>
  <si>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</si>
  <si>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</si>
  <si>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</si>
  <si>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</si>
  <si>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</si>
  <si>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</si>
  <si>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</si>
  <si>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</si>
  <si>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</si>
  <si>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</si>
  <si>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</si>
  <si>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</si>
  <si>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</si>
  <si>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</si>
  <si>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</si>
  <si>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</si>
  <si>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</si>
  <si>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</si>
  <si>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</si>
  <si>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</si>
  <si>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</si>
  <si>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</si>
  <si>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</si>
  <si>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</si>
  <si>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</si>
  <si>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</si>
  <si>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</si>
  <si>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</si>
  <si>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</si>
  <si>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</si>
  <si>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</si>
  <si>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</si>
  <si>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</si>
  <si>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</si>
  <si>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</si>
  <si>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</si>
  <si>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</si>
  <si>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</si>
  <si>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</si>
  <si>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</si>
  <si>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</si>
  <si>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</si>
  <si>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</si>
  <si>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</si>
  <si>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</si>
  <si>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</si>
  <si>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</si>
  <si>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</si>
  <si>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</si>
  <si>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</si>
  <si>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</si>
  <si>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</si>
  <si>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</si>
  <si>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</si>
  <si>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</si>
  <si>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</si>
  <si>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</si>
  <si>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</si>
  <si>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</si>
  <si>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</si>
  <si>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</si>
  <si>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</si>
  <si>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</si>
  <si>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</si>
  <si>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</si>
  <si>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</si>
  <si>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</si>
  <si>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</si>
  <si>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</si>
  <si>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</si>
  <si>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</si>
  <si>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</si>
  <si>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</si>
  <si>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</si>
  <si>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</si>
  <si>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</si>
  <si>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</si>
  <si>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</si>
  <si>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</si>
  <si>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</si>
  <si>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</si>
  <si>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</si>
  <si>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</si>
  <si>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</si>
  <si>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</si>
  <si>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</si>
  <si>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</si>
  <si>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</si>
  <si>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</si>
  <si>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</si>
  <si>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</si>
  <si>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</si>
  <si>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</si>
  <si>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</si>
  <si>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</si>
  <si>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</si>
  <si>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</si>
  <si>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</si>
  <si>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</si>
  <si>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</si>
  <si>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</si>
  <si>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</si>
  <si>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</si>
  <si>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</si>
  <si>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</si>
  <si>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</si>
  <si>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</si>
  <si>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</si>
  <si>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</si>
  <si>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</si>
  <si>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</si>
  <si>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</si>
  <si>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</si>
  <si>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</si>
  <si>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</si>
  <si>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</si>
  <si>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</si>
  <si>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</si>
  <si>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</si>
  <si>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</si>
  <si>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</si>
  <si>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</si>
  <si>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</si>
  <si>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</si>
  <si>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</si>
  <si>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</si>
  <si>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</si>
  <si>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</si>
  <si>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</si>
  <si>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</si>
  <si>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</si>
  <si>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</si>
  <si>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</si>
  <si>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</si>
  <si>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</si>
  <si>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</si>
  <si>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</si>
  <si>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</si>
  <si>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</si>
  <si>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</si>
  <si>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</si>
  <si>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</si>
  <si>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</si>
  <si>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</si>
  <si>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</si>
  <si>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</si>
  <si>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</si>
  <si>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</si>
  <si>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</si>
  <si>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</si>
  <si>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</si>
  <si>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</si>
  <si>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</si>
  <si>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</si>
  <si>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</si>
  <si>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</si>
  <si>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</si>
  <si>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</si>
  <si>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</si>
  <si>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</si>
  <si>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</si>
  <si>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</si>
  <si>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</si>
  <si>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</si>
  <si>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</si>
  <si>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</si>
  <si>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</si>
  <si>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</si>
  <si>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</si>
  <si>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</si>
  <si>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</si>
  <si>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</si>
  <si>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</si>
  <si>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</si>
  <si>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</si>
  <si>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</si>
  <si>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</si>
  <si>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</si>
  <si>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</si>
  <si>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</si>
  <si>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</si>
  <si>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</si>
  <si>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</si>
  <si>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</si>
  <si>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</si>
  <si>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</si>
  <si>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</si>
  <si>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</si>
  <si>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</si>
  <si>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</si>
  <si>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</si>
  <si>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</si>
  <si>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</si>
  <si>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</si>
  <si>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</si>
  <si>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</si>
  <si>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</si>
  <si>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</si>
  <si>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</si>
  <si>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</si>
  <si>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</si>
  <si>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</si>
  <si>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</si>
  <si>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</si>
  <si>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</si>
  <si>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</si>
  <si>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</si>
  <si>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</si>
  <si>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</si>
  <si>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</si>
  <si>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</si>
  <si>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</si>
  <si>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</si>
  <si>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</si>
  <si>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</si>
  <si>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</si>
  <si>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</si>
  <si>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</si>
  <si>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</si>
  <si>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生活衛生等関係費</t>
    <rPh sb="0" eb="2">
      <t>セイカツ</t>
    </rPh>
    <rPh sb="2" eb="4">
      <t>エイセイ</t>
    </rPh>
    <rPh sb="4" eb="5">
      <t>トウ</t>
    </rPh>
    <rPh sb="5" eb="8">
      <t>カンケイヒ</t>
    </rPh>
    <phoneticPr fontId="5"/>
  </si>
  <si>
    <t>生活衛生課</t>
    <rPh sb="0" eb="2">
      <t>セイカツ</t>
    </rPh>
    <rPh sb="2" eb="5">
      <t>エイセイカ</t>
    </rPh>
    <phoneticPr fontId="5"/>
  </si>
  <si>
    <t>医薬・生活衛生局</t>
    <rPh sb="0" eb="2">
      <t>イヤク</t>
    </rPh>
    <rPh sb="3" eb="5">
      <t>セイカツ</t>
    </rPh>
    <rPh sb="5" eb="8">
      <t>エイセイキョク</t>
    </rPh>
    <phoneticPr fontId="5"/>
  </si>
  <si>
    <t>-</t>
    <phoneticPr fontId="5"/>
  </si>
  <si>
    <t>-</t>
    <phoneticPr fontId="5"/>
  </si>
  <si>
    <t>-</t>
  </si>
  <si>
    <t>職員旅費</t>
  </si>
  <si>
    <t>諸謝金</t>
  </si>
  <si>
    <t>委員等旅費</t>
  </si>
  <si>
    <t>回</t>
    <rPh sb="0" eb="1">
      <t>カイ</t>
    </rPh>
    <phoneticPr fontId="5"/>
  </si>
  <si>
    <t>生活衛生関係営業経営実態調査回数</t>
    <rPh sb="0" eb="2">
      <t>セイカツ</t>
    </rPh>
    <rPh sb="2" eb="4">
      <t>エイセイ</t>
    </rPh>
    <rPh sb="4" eb="6">
      <t>カンケイ</t>
    </rPh>
    <rPh sb="6" eb="8">
      <t>エイギョウ</t>
    </rPh>
    <rPh sb="8" eb="10">
      <t>ケイエイ</t>
    </rPh>
    <rPh sb="10" eb="12">
      <t>ジッタイ</t>
    </rPh>
    <rPh sb="12" eb="14">
      <t>チョウサ</t>
    </rPh>
    <rPh sb="14" eb="16">
      <t>カイスウ</t>
    </rPh>
    <phoneticPr fontId="5"/>
  </si>
  <si>
    <t>研修会実施回数</t>
    <rPh sb="0" eb="3">
      <t>ケンシュウカイ</t>
    </rPh>
    <rPh sb="3" eb="5">
      <t>ジッシ</t>
    </rPh>
    <rPh sb="5" eb="7">
      <t>カイスウ</t>
    </rPh>
    <phoneticPr fontId="5"/>
  </si>
  <si>
    <t>生活衛生等功労者表彰</t>
    <rPh sb="0" eb="2">
      <t>セイカツ</t>
    </rPh>
    <rPh sb="2" eb="4">
      <t>エイセイ</t>
    </rPh>
    <rPh sb="4" eb="5">
      <t>トウ</t>
    </rPh>
    <rPh sb="5" eb="8">
      <t>コウロウシャ</t>
    </rPh>
    <rPh sb="8" eb="10">
      <t>ヒョウショウ</t>
    </rPh>
    <phoneticPr fontId="5"/>
  </si>
  <si>
    <t>衛生水準の維持向上を図ることで利用者又は消費者の利益の擁護をし、国民生活の安定に寄与する。</t>
    <rPh sb="0" eb="2">
      <t>エイセイ</t>
    </rPh>
    <rPh sb="2" eb="4">
      <t>スイジュン</t>
    </rPh>
    <rPh sb="5" eb="7">
      <t>イジ</t>
    </rPh>
    <rPh sb="7" eb="9">
      <t>コウジョウ</t>
    </rPh>
    <rPh sb="10" eb="11">
      <t>ハカ</t>
    </rPh>
    <rPh sb="15" eb="18">
      <t>リヨウシャ</t>
    </rPh>
    <rPh sb="18" eb="19">
      <t>マタ</t>
    </rPh>
    <rPh sb="20" eb="23">
      <t>ショウヒシャ</t>
    </rPh>
    <rPh sb="24" eb="26">
      <t>リエキ</t>
    </rPh>
    <rPh sb="27" eb="29">
      <t>ヨウゴ</t>
    </rPh>
    <rPh sb="32" eb="34">
      <t>コクミン</t>
    </rPh>
    <rPh sb="34" eb="36">
      <t>セイカツ</t>
    </rPh>
    <rPh sb="37" eb="39">
      <t>アンテイ</t>
    </rPh>
    <rPh sb="40" eb="42">
      <t>キヨ</t>
    </rPh>
    <phoneticPr fontId="5"/>
  </si>
  <si>
    <t>振興計画の認定率
　＝ 認定数／組合数（全業種平均）</t>
    <rPh sb="0" eb="2">
      <t>シンコウ</t>
    </rPh>
    <rPh sb="2" eb="4">
      <t>ケイカク</t>
    </rPh>
    <rPh sb="5" eb="7">
      <t>ニンテイ</t>
    </rPh>
    <rPh sb="7" eb="8">
      <t>リツ</t>
    </rPh>
    <rPh sb="12" eb="14">
      <t>ニンテイ</t>
    </rPh>
    <rPh sb="14" eb="15">
      <t>スウ</t>
    </rPh>
    <rPh sb="16" eb="19">
      <t>クミアイスウ</t>
    </rPh>
    <rPh sb="20" eb="23">
      <t>ゼンギョウシュ</t>
    </rPh>
    <rPh sb="23" eb="25">
      <t>ヘイキン</t>
    </rPh>
    <phoneticPr fontId="5"/>
  </si>
  <si>
    <t>医薬・生活衛生局生活衛生課調べ</t>
    <phoneticPr fontId="5"/>
  </si>
  <si>
    <t>生活衛生等功労者表彰コスト＝X／Y
X：「表彰状作成費用」
Y：「作成枚数」</t>
    <rPh sb="21" eb="24">
      <t>ヒョウショウジョウ</t>
    </rPh>
    <rPh sb="24" eb="26">
      <t>サクセイ</t>
    </rPh>
    <rPh sb="26" eb="28">
      <t>ヒヨウ</t>
    </rPh>
    <rPh sb="33" eb="35">
      <t>サクセイ</t>
    </rPh>
    <rPh sb="35" eb="37">
      <t>マイスウ</t>
    </rPh>
    <phoneticPr fontId="5"/>
  </si>
  <si>
    <t>保健所等担当者研修会等経費コスト＝Ｘ／Ｙ
Ｘ：「研修会資料費」
Ｙ：「研修会出席者数」</t>
    <rPh sb="0" eb="3">
      <t>ホケンジョ</t>
    </rPh>
    <rPh sb="3" eb="4">
      <t>トウ</t>
    </rPh>
    <rPh sb="4" eb="7">
      <t>タントウシャ</t>
    </rPh>
    <rPh sb="7" eb="10">
      <t>ケンシュウカイ</t>
    </rPh>
    <rPh sb="10" eb="11">
      <t>トウ</t>
    </rPh>
    <rPh sb="11" eb="13">
      <t>ケイヒ</t>
    </rPh>
    <rPh sb="24" eb="27">
      <t>ケンシュウカイ</t>
    </rPh>
    <rPh sb="27" eb="29">
      <t>シリョウ</t>
    </rPh>
    <rPh sb="29" eb="30">
      <t>ヒ</t>
    </rPh>
    <rPh sb="35" eb="38">
      <t>ケンシュウカイ</t>
    </rPh>
    <rPh sb="38" eb="41">
      <t>シュッセキシャ</t>
    </rPh>
    <rPh sb="41" eb="42">
      <t>スウ</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</si>
  <si>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</si>
  <si>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</si>
  <si>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</si>
  <si>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建築物環境衛生管理基準への不適合率
（衛生行政報告例による）</t>
    <rPh sb="0" eb="3">
      <t>ケンチクブツ</t>
    </rPh>
    <rPh sb="3" eb="5">
      <t>カンキョウ</t>
    </rPh>
    <rPh sb="5" eb="7">
      <t>エイセイ</t>
    </rPh>
    <rPh sb="7" eb="9">
      <t>カンリ</t>
    </rPh>
    <rPh sb="9" eb="11">
      <t>キジュン</t>
    </rPh>
    <rPh sb="13" eb="16">
      <t>フテキゴウ</t>
    </rPh>
    <rPh sb="16" eb="17">
      <t>リツ</t>
    </rPh>
    <rPh sb="19" eb="21">
      <t>エイセイ</t>
    </rPh>
    <rPh sb="21" eb="23">
      <t>ギョウセイ</t>
    </rPh>
    <rPh sb="23" eb="26">
      <t>ホウコクレイ</t>
    </rPh>
    <phoneticPr fontId="5"/>
  </si>
  <si>
    <t>429千円
/460枚</t>
    <rPh sb="3" eb="5">
      <t>センエン</t>
    </rPh>
    <rPh sb="10" eb="11">
      <t>マイ</t>
    </rPh>
    <phoneticPr fontId="5"/>
  </si>
  <si>
    <t>557，280円
/352人</t>
    <rPh sb="7" eb="8">
      <t>エン</t>
    </rPh>
    <rPh sb="13" eb="14">
      <t>ニン</t>
    </rPh>
    <phoneticPr fontId="5"/>
  </si>
  <si>
    <t>559，000円
/365人</t>
    <rPh sb="7" eb="8">
      <t>エン</t>
    </rPh>
    <rPh sb="13" eb="14">
      <t>ニン</t>
    </rPh>
    <phoneticPr fontId="5"/>
  </si>
  <si>
    <t>千円</t>
    <rPh sb="0" eb="2">
      <t>センエン</t>
    </rPh>
    <phoneticPr fontId="5"/>
  </si>
  <si>
    <t>X/Y</t>
  </si>
  <si>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</si>
  <si>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</si>
  <si>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</si>
  <si>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</si>
  <si>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</si>
  <si>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</si>
  <si>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</si>
  <si>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</si>
  <si>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</si>
  <si>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</si>
  <si>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</si>
  <si>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</si>
  <si>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</si>
  <si>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</si>
  <si>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</si>
  <si>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</si>
  <si>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</si>
  <si>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</si>
  <si>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</si>
  <si>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生活衛生関係営業対策費補助金</t>
    <rPh sb="0" eb="2">
      <t>セイカツ</t>
    </rPh>
    <rPh sb="2" eb="4">
      <t>エイセイ</t>
    </rPh>
    <rPh sb="4" eb="6">
      <t>カンケイ</t>
    </rPh>
    <rPh sb="6" eb="8">
      <t>エイギョウ</t>
    </rPh>
    <rPh sb="8" eb="11">
      <t>タイサクヒ</t>
    </rPh>
    <rPh sb="11" eb="14">
      <t>ホジョキン</t>
    </rPh>
    <phoneticPr fontId="5"/>
  </si>
  <si>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</si>
  <si>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ミコミ</t>
    </rPh>
    <rPh sb="34" eb="36">
      <t>ケイゾク</t>
    </rPh>
    <rPh sb="38" eb="40">
      <t>ジギョウ</t>
    </rPh>
    <rPh sb="41" eb="43">
      <t>ジッシ</t>
    </rPh>
    <phoneticPr fontId="5"/>
  </si>
  <si>
    <t>354</t>
    <phoneticPr fontId="5"/>
  </si>
  <si>
    <t>322</t>
    <phoneticPr fontId="5"/>
  </si>
  <si>
    <t>281</t>
    <phoneticPr fontId="5"/>
  </si>
  <si>
    <t>335</t>
    <phoneticPr fontId="5"/>
  </si>
  <si>
    <t>346</t>
    <phoneticPr fontId="5"/>
  </si>
  <si>
    <t>357</t>
    <phoneticPr fontId="5"/>
  </si>
  <si>
    <t>354</t>
    <phoneticPr fontId="5"/>
  </si>
  <si>
    <t>364</t>
    <phoneticPr fontId="5"/>
  </si>
  <si>
    <t>371</t>
    <phoneticPr fontId="5"/>
  </si>
  <si>
    <t>A.株式会社日本能率協会総合研究所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</si>
  <si>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人件費</t>
    <rPh sb="0" eb="3">
      <t>ジンケンヒ</t>
    </rPh>
    <phoneticPr fontId="5"/>
  </si>
  <si>
    <t>物品費</t>
    <rPh sb="0" eb="2">
      <t>ブッピン</t>
    </rPh>
    <rPh sb="2" eb="3">
      <t>ヒ</t>
    </rPh>
    <phoneticPr fontId="5"/>
  </si>
  <si>
    <t>その他</t>
    <rPh sb="2" eb="3">
      <t>ホカ</t>
    </rPh>
    <phoneticPr fontId="5"/>
  </si>
  <si>
    <t>研究員等の給与</t>
    <rPh sb="0" eb="3">
      <t>ケンキュウイン</t>
    </rPh>
    <rPh sb="3" eb="4">
      <t>トウ</t>
    </rPh>
    <rPh sb="5" eb="7">
      <t>キュウヨ</t>
    </rPh>
    <phoneticPr fontId="5"/>
  </si>
  <si>
    <t>営業者・組合・連合会モデル事業</t>
    <rPh sb="0" eb="3">
      <t>エイギョウシャ</t>
    </rPh>
    <rPh sb="4" eb="6">
      <t>クミアイ</t>
    </rPh>
    <rPh sb="7" eb="10">
      <t>レンゴウカイ</t>
    </rPh>
    <rPh sb="13" eb="15">
      <t>ジギョウ</t>
    </rPh>
    <phoneticPr fontId="5"/>
  </si>
  <si>
    <t>株式会社日本能率協会総合研究所</t>
    <rPh sb="0" eb="2">
      <t>カブシキ</t>
    </rPh>
    <rPh sb="2" eb="4">
      <t>カイシャ</t>
    </rPh>
    <rPh sb="4" eb="15">
      <t>ニホンノウリツキョウカイソウゴウケンキュウジョ</t>
    </rPh>
    <phoneticPr fontId="5"/>
  </si>
  <si>
    <t>通信運搬費</t>
    <rPh sb="0" eb="2">
      <t>ツウシン</t>
    </rPh>
    <rPh sb="2" eb="5">
      <t>ウンパンヒ</t>
    </rPh>
    <phoneticPr fontId="5"/>
  </si>
  <si>
    <t>-</t>
    <phoneticPr fontId="5"/>
  </si>
  <si>
    <t>-</t>
    <phoneticPr fontId="5"/>
  </si>
  <si>
    <t>-</t>
    <phoneticPr fontId="5"/>
  </si>
  <si>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</si>
  <si>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rPh sb="0" eb="3">
      <t>ソウゴウテキ</t>
    </rPh>
    <rPh sb="4" eb="6">
      <t>コウシュウ</t>
    </rPh>
    <rPh sb="6" eb="8">
      <t>エイセイ</t>
    </rPh>
    <rPh sb="8" eb="10">
      <t>タイサク</t>
    </rPh>
    <rPh sb="10" eb="11">
      <t>オヨ</t>
    </rPh>
    <rPh sb="15" eb="16">
      <t>カカ</t>
    </rPh>
    <rPh sb="18" eb="20">
      <t>ジギョウ</t>
    </rPh>
    <rPh sb="26" eb="27">
      <t>クニ</t>
    </rPh>
    <rPh sb="28" eb="30">
      <t>セキニン</t>
    </rPh>
    <rPh sb="31" eb="32">
      <t>モ</t>
    </rPh>
    <rPh sb="34" eb="36">
      <t>ジッシ</t>
    </rPh>
    <rPh sb="39" eb="41">
      <t>ジギョウ</t>
    </rPh>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</si>
  <si>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</si>
  <si>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有</t>
  </si>
  <si>
    <t>無</t>
  </si>
  <si>
    <t>高額な契約案件については、競争入札により実施し、競争性を確保している。</t>
    <phoneticPr fontId="5"/>
  </si>
  <si>
    <t>‐</t>
  </si>
  <si>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</si>
  <si>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t>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</si>
  <si>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</si>
  <si>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大和綜合印刷（株）</t>
    <rPh sb="0" eb="2">
      <t>ヤマト</t>
    </rPh>
    <rPh sb="2" eb="4">
      <t>ソウゴウ</t>
    </rPh>
    <rPh sb="4" eb="6">
      <t>インサツ</t>
    </rPh>
    <rPh sb="6" eb="9">
      <t>カブ</t>
    </rPh>
    <phoneticPr fontId="5"/>
  </si>
  <si>
    <t>429千円/453枚</t>
    <rPh sb="3" eb="5">
      <t>センエン</t>
    </rPh>
    <rPh sb="9" eb="10">
      <t>マイ</t>
    </rPh>
    <phoneticPr fontId="5"/>
  </si>
  <si>
    <t>-</t>
    <phoneticPr fontId="5"/>
  </si>
  <si>
    <t>-</t>
    <phoneticPr fontId="5"/>
  </si>
  <si>
    <t>-</t>
    <phoneticPr fontId="5"/>
  </si>
  <si>
    <t>-</t>
    <phoneticPr fontId="5"/>
  </si>
  <si>
    <t>-</t>
    <phoneticPr fontId="5"/>
  </si>
  <si>
    <t>-</t>
    <phoneticPr fontId="5"/>
  </si>
  <si>
    <t>再委託費</t>
    <rPh sb="0" eb="1">
      <t>サイ</t>
    </rPh>
    <rPh sb="1" eb="4">
      <t>イタクヒ</t>
    </rPh>
    <phoneticPr fontId="5"/>
  </si>
  <si>
    <t>日本能率協会コンサルティング、ミームデザイン等</t>
    <rPh sb="0" eb="2">
      <t>ニホン</t>
    </rPh>
    <rPh sb="2" eb="4">
      <t>ノウリツ</t>
    </rPh>
    <rPh sb="4" eb="6">
      <t>キョウカイ</t>
    </rPh>
    <rPh sb="22" eb="23">
      <t>トウ</t>
    </rPh>
    <phoneticPr fontId="5"/>
  </si>
  <si>
    <t>旅費</t>
    <rPh sb="0" eb="2">
      <t>リョヒ</t>
    </rPh>
    <phoneticPr fontId="5"/>
  </si>
  <si>
    <t>検討会等</t>
    <rPh sb="0" eb="3">
      <t>ケントウカイ</t>
    </rPh>
    <rPh sb="3" eb="4">
      <t>トウ</t>
    </rPh>
    <phoneticPr fontId="5"/>
  </si>
  <si>
    <t>生衛業ポスターチラシ印刷・発送等</t>
    <rPh sb="0" eb="1">
      <t>セイ</t>
    </rPh>
    <rPh sb="1" eb="3">
      <t>エイギョウ</t>
    </rPh>
    <rPh sb="10" eb="12">
      <t>インサツ</t>
    </rPh>
    <rPh sb="13" eb="15">
      <t>ハッソウ</t>
    </rPh>
    <rPh sb="15" eb="16">
      <t>トウ</t>
    </rPh>
    <phoneticPr fontId="5"/>
  </si>
  <si>
    <t>雑役務費、会議費、印刷費等</t>
    <rPh sb="0" eb="1">
      <t>ザツ</t>
    </rPh>
    <rPh sb="1" eb="4">
      <t>エキムヒ</t>
    </rPh>
    <rPh sb="5" eb="8">
      <t>カイギヒ</t>
    </rPh>
    <rPh sb="9" eb="12">
      <t>インサツヒ</t>
    </rPh>
    <rPh sb="12" eb="13">
      <t>トウ</t>
    </rPh>
    <phoneticPr fontId="5"/>
  </si>
  <si>
    <t>印刷製本費</t>
    <rPh sb="0" eb="2">
      <t>インサツ</t>
    </rPh>
    <rPh sb="2" eb="4">
      <t>セイホン</t>
    </rPh>
    <rPh sb="4" eb="5">
      <t>ヒ</t>
    </rPh>
    <phoneticPr fontId="5"/>
  </si>
  <si>
    <t>-</t>
    <phoneticPr fontId="5"/>
  </si>
  <si>
    <t>-</t>
    <phoneticPr fontId="5"/>
  </si>
  <si>
    <t>-</t>
    <phoneticPr fontId="5"/>
  </si>
  <si>
    <t>-</t>
    <phoneticPr fontId="5"/>
  </si>
  <si>
    <t>厚生労働大臣、表彰状の印刷と揮毫</t>
    <rPh sb="0" eb="2">
      <t>コウセイ</t>
    </rPh>
    <rPh sb="2" eb="4">
      <t>ロウドウ</t>
    </rPh>
    <rPh sb="4" eb="6">
      <t>ダイジン</t>
    </rPh>
    <rPh sb="7" eb="10">
      <t>ヒョウショウジョウ</t>
    </rPh>
    <rPh sb="11" eb="13">
      <t>インサツ</t>
    </rPh>
    <phoneticPr fontId="5"/>
  </si>
  <si>
    <t>0円/351人</t>
    <rPh sb="1" eb="2">
      <t>エン</t>
    </rPh>
    <rPh sb="6" eb="7">
      <t>ニン</t>
    </rPh>
    <phoneticPr fontId="5"/>
  </si>
  <si>
    <t>0円/351人</t>
    <phoneticPr fontId="5"/>
  </si>
  <si>
    <t>社会保障関係情報化業務庁費</t>
    <phoneticPr fontId="5"/>
  </si>
  <si>
    <t>生活衛生関係営業対策調査委託費</t>
    <phoneticPr fontId="5"/>
  </si>
  <si>
    <t>生活衛生関係営業の生産性向上を図るためのガイドライン・マニュアル更新等一式事業</t>
    <rPh sb="0" eb="2">
      <t>セイカツ</t>
    </rPh>
    <rPh sb="2" eb="4">
      <t>エイセイ</t>
    </rPh>
    <rPh sb="4" eb="6">
      <t>カンケイ</t>
    </rPh>
    <rPh sb="6" eb="8">
      <t>エイギョウ</t>
    </rPh>
    <rPh sb="9" eb="12">
      <t>セイサンセイ</t>
    </rPh>
    <rPh sb="12" eb="14">
      <t>コウジョウ</t>
    </rPh>
    <rPh sb="15" eb="16">
      <t>ハカ</t>
    </rPh>
    <rPh sb="32" eb="34">
      <t>コウシン</t>
    </rPh>
    <rPh sb="34" eb="35">
      <t>ナド</t>
    </rPh>
    <rPh sb="35" eb="37">
      <t>イッシキ</t>
    </rPh>
    <rPh sb="37" eb="39">
      <t>ジギョウ</t>
    </rPh>
    <phoneticPr fontId="5"/>
  </si>
  <si>
    <t>　国民生活に密着した生活衛生関係営業の振興策の推進及び新型インフルエンザやノロウイルス等の新たな感染症に対する対策など、公衆衛生の向上と推進を図ることで利用者または消費者の利益の擁護をし、国民生活の安定に寄与することを目的としている。建築物の衛生的環境の確保等について施策の検討や情報提供、並びに行政機関担当者に対する研修会を実施することも目的としている。</t>
    <rPh sb="1" eb="3">
      <t>コクミン</t>
    </rPh>
    <rPh sb="3" eb="5">
      <t>セイカツ</t>
    </rPh>
    <rPh sb="6" eb="8">
      <t>ミッチャク</t>
    </rPh>
    <rPh sb="10" eb="12">
      <t>セイカツ</t>
    </rPh>
    <rPh sb="12" eb="14">
      <t>エイセイ</t>
    </rPh>
    <rPh sb="14" eb="16">
      <t>カンケイ</t>
    </rPh>
    <rPh sb="16" eb="18">
      <t>エイギョウ</t>
    </rPh>
    <rPh sb="19" eb="21">
      <t>シンコウ</t>
    </rPh>
    <rPh sb="21" eb="22">
      <t>サク</t>
    </rPh>
    <rPh sb="23" eb="25">
      <t>スイシン</t>
    </rPh>
    <rPh sb="25" eb="26">
      <t>オヨ</t>
    </rPh>
    <rPh sb="27" eb="29">
      <t>シンガタ</t>
    </rPh>
    <rPh sb="43" eb="44">
      <t>トウ</t>
    </rPh>
    <rPh sb="45" eb="46">
      <t>アラ</t>
    </rPh>
    <rPh sb="48" eb="51">
      <t>カンセンショウ</t>
    </rPh>
    <rPh sb="52" eb="53">
      <t>タイ</t>
    </rPh>
    <rPh sb="55" eb="57">
      <t>タイサク</t>
    </rPh>
    <rPh sb="60" eb="62">
      <t>コウシュウ</t>
    </rPh>
    <rPh sb="62" eb="64">
      <t>エイセイ</t>
    </rPh>
    <rPh sb="65" eb="67">
      <t>コウジョウ</t>
    </rPh>
    <rPh sb="68" eb="70">
      <t>スイシン</t>
    </rPh>
    <rPh sb="71" eb="72">
      <t>ハカ</t>
    </rPh>
    <rPh sb="76" eb="79">
      <t>リヨウシャ</t>
    </rPh>
    <rPh sb="82" eb="85">
      <t>ショウヒシャ</t>
    </rPh>
    <rPh sb="86" eb="88">
      <t>リエキ</t>
    </rPh>
    <rPh sb="89" eb="91">
      <t>ヨウゴ</t>
    </rPh>
    <rPh sb="94" eb="96">
      <t>コクミン</t>
    </rPh>
    <rPh sb="96" eb="98">
      <t>セイカツ</t>
    </rPh>
    <rPh sb="99" eb="101">
      <t>アンテイ</t>
    </rPh>
    <rPh sb="102" eb="104">
      <t>キヨ</t>
    </rPh>
    <rPh sb="109" eb="111">
      <t>モクテキ</t>
    </rPh>
    <rPh sb="117" eb="120">
      <t>ケンチクブツ</t>
    </rPh>
    <rPh sb="121" eb="124">
      <t>エイセイテキ</t>
    </rPh>
    <rPh sb="124" eb="126">
      <t>カンキョウ</t>
    </rPh>
    <rPh sb="127" eb="129">
      <t>カクホ</t>
    </rPh>
    <rPh sb="129" eb="130">
      <t>トウ</t>
    </rPh>
    <rPh sb="134" eb="136">
      <t>セサク</t>
    </rPh>
    <rPh sb="137" eb="139">
      <t>ケントウ</t>
    </rPh>
    <rPh sb="140" eb="144">
      <t>ジョウホウテイキョウ</t>
    </rPh>
    <rPh sb="145" eb="146">
      <t>ナラ</t>
    </rPh>
    <rPh sb="148" eb="150">
      <t>ギョウセイ</t>
    </rPh>
    <rPh sb="150" eb="152">
      <t>キカン</t>
    </rPh>
    <rPh sb="152" eb="155">
      <t>タントウシャ</t>
    </rPh>
    <rPh sb="156" eb="157">
      <t>タイ</t>
    </rPh>
    <rPh sb="159" eb="162">
      <t>ケンシュウカイ</t>
    </rPh>
    <rPh sb="163" eb="165">
      <t>ジッシ</t>
    </rPh>
    <rPh sb="170" eb="172">
      <t>モクテキ</t>
    </rPh>
    <phoneticPr fontId="5"/>
  </si>
  <si>
    <t>①生活衛生関係営業衛生確保等対策事業：生衛業の衛生水準の維持向上や新たな感染症等の感染拡大防止対策等の総合的な衛生対策を検討する。
②生活衛生等指導費：生衛業の経営の安定と健全な発展を図るため、都道府県、経営指導員等が適正な指導を行うための指導監督及び生活衛生同業組合に対する指導及び連絡調整を行う。
③生活衛生等功労者表彰：生活衛生等の普及向上等の功労があった者に対し、他の模範とするため厚生労働大臣表彰等を行う。
④建築物環境衛生管理対策推進事業：建築物の空気環境の調整、給水及び排水の管理、清掃、ねずみ、昆虫等の防除その他環境衛生上良好な状態を維持するのに必要な措置について検討を行う。
⑤保健所等担当研修会等経費：一般の人々へ建築物環境衛生に関する適切な情報提供を行うとともに、保健所等行政機関において建築物衛生行政に携わる者に対する研修会を実施し、相談体制の整備等を図る。
⑥生活衛生関係営業対策調査委託費：生活衛生関係営業者向けの生産性向上ガイドライン・マニュアルを幅広い事業者に活用してもらうため、普及啓発等を行う。</t>
    <rPh sb="1" eb="3">
      <t>セイカツ</t>
    </rPh>
    <rPh sb="3" eb="5">
      <t>エイセイ</t>
    </rPh>
    <rPh sb="5" eb="7">
      <t>カンケイ</t>
    </rPh>
    <rPh sb="7" eb="9">
      <t>エイギョウ</t>
    </rPh>
    <rPh sb="9" eb="11">
      <t>エイセイ</t>
    </rPh>
    <rPh sb="11" eb="14">
      <t>カクホトウ</t>
    </rPh>
    <rPh sb="14" eb="16">
      <t>タイサク</t>
    </rPh>
    <rPh sb="16" eb="18">
      <t>ジギョウ</t>
    </rPh>
    <rPh sb="19" eb="20">
      <t>セイ</t>
    </rPh>
    <rPh sb="20" eb="22">
      <t>エイギョウ</t>
    </rPh>
    <rPh sb="23" eb="25">
      <t>エイセイ</t>
    </rPh>
    <rPh sb="25" eb="27">
      <t>スイジュン</t>
    </rPh>
    <rPh sb="28" eb="30">
      <t>イジ</t>
    </rPh>
    <rPh sb="30" eb="32">
      <t>コウジョウ</t>
    </rPh>
    <rPh sb="33" eb="34">
      <t>アラ</t>
    </rPh>
    <rPh sb="36" eb="39">
      <t>カンセンショウ</t>
    </rPh>
    <rPh sb="39" eb="40">
      <t>トウ</t>
    </rPh>
    <rPh sb="41" eb="43">
      <t>カンセン</t>
    </rPh>
    <rPh sb="43" eb="45">
      <t>カクダイ</t>
    </rPh>
    <rPh sb="45" eb="47">
      <t>ボウシ</t>
    </rPh>
    <rPh sb="47" eb="49">
      <t>タイサク</t>
    </rPh>
    <rPh sb="49" eb="50">
      <t>トウ</t>
    </rPh>
    <rPh sb="51" eb="54">
      <t>ソウゴウテキ</t>
    </rPh>
    <rPh sb="55" eb="57">
      <t>エイセイ</t>
    </rPh>
    <rPh sb="57" eb="59">
      <t>タイサク</t>
    </rPh>
    <rPh sb="60" eb="62">
      <t>ケントウ</t>
    </rPh>
    <rPh sb="67" eb="69">
      <t>セイカツ</t>
    </rPh>
    <rPh sb="69" eb="71">
      <t>エイセイ</t>
    </rPh>
    <rPh sb="71" eb="72">
      <t>トウ</t>
    </rPh>
    <rPh sb="72" eb="74">
      <t>シドウ</t>
    </rPh>
    <rPh sb="74" eb="75">
      <t>ヒ</t>
    </rPh>
    <rPh sb="76" eb="77">
      <t>セイ</t>
    </rPh>
    <rPh sb="77" eb="79">
      <t>エイギョウ</t>
    </rPh>
    <rPh sb="80" eb="82">
      <t>ケイエイ</t>
    </rPh>
    <rPh sb="83" eb="85">
      <t>アンテイ</t>
    </rPh>
    <rPh sb="86" eb="88">
      <t>ケンゼン</t>
    </rPh>
    <rPh sb="89" eb="91">
      <t>ハッテン</t>
    </rPh>
    <rPh sb="92" eb="93">
      <t>ハカ</t>
    </rPh>
    <rPh sb="97" eb="101">
      <t>トドウフケン</t>
    </rPh>
    <rPh sb="102" eb="104">
      <t>ケイエイ</t>
    </rPh>
    <rPh sb="104" eb="107">
      <t>シドウイン</t>
    </rPh>
    <rPh sb="107" eb="108">
      <t>トウ</t>
    </rPh>
    <rPh sb="109" eb="111">
      <t>テキセイ</t>
    </rPh>
    <rPh sb="112" eb="114">
      <t>シドウ</t>
    </rPh>
    <rPh sb="115" eb="116">
      <t>オコナ</t>
    </rPh>
    <rPh sb="120" eb="122">
      <t>シドウ</t>
    </rPh>
    <rPh sb="122" eb="124">
      <t>カントク</t>
    </rPh>
    <rPh sb="124" eb="125">
      <t>オヨ</t>
    </rPh>
    <rPh sb="126" eb="128">
      <t>セイカツ</t>
    </rPh>
    <rPh sb="128" eb="130">
      <t>エイセイ</t>
    </rPh>
    <rPh sb="130" eb="132">
      <t>ドウギョウ</t>
    </rPh>
    <rPh sb="132" eb="134">
      <t>クミアイ</t>
    </rPh>
    <rPh sb="135" eb="136">
      <t>タイ</t>
    </rPh>
    <rPh sb="138" eb="140">
      <t>シドウ</t>
    </rPh>
    <rPh sb="140" eb="141">
      <t>オヨ</t>
    </rPh>
    <rPh sb="142" eb="144">
      <t>レンラク</t>
    </rPh>
    <rPh sb="144" eb="146">
      <t>チョウセイ</t>
    </rPh>
    <rPh sb="147" eb="148">
      <t>オコナ</t>
    </rPh>
    <rPh sb="152" eb="154">
      <t>セイカツ</t>
    </rPh>
    <rPh sb="154" eb="156">
      <t>エイセイ</t>
    </rPh>
    <rPh sb="156" eb="157">
      <t>トウ</t>
    </rPh>
    <rPh sb="157" eb="160">
      <t>コウロウシャ</t>
    </rPh>
    <rPh sb="160" eb="162">
      <t>ヒョウショウ</t>
    </rPh>
    <rPh sb="163" eb="165">
      <t>セイカツ</t>
    </rPh>
    <rPh sb="165" eb="167">
      <t>エイセイ</t>
    </rPh>
    <rPh sb="167" eb="168">
      <t>トウ</t>
    </rPh>
    <rPh sb="169" eb="171">
      <t>フキュウ</t>
    </rPh>
    <rPh sb="171" eb="174">
      <t>コウジョウトウ</t>
    </rPh>
    <rPh sb="175" eb="177">
      <t>コウロウ</t>
    </rPh>
    <rPh sb="181" eb="182">
      <t>モノ</t>
    </rPh>
    <rPh sb="183" eb="184">
      <t>タイ</t>
    </rPh>
    <rPh sb="186" eb="187">
      <t>ホカ</t>
    </rPh>
    <rPh sb="188" eb="190">
      <t>モハン</t>
    </rPh>
    <rPh sb="195" eb="197">
      <t>コウセイ</t>
    </rPh>
    <rPh sb="197" eb="199">
      <t>ロウドウ</t>
    </rPh>
    <rPh sb="199" eb="201">
      <t>ダイジン</t>
    </rPh>
    <rPh sb="201" eb="203">
      <t>ヒョウショウ</t>
    </rPh>
    <rPh sb="203" eb="204">
      <t>トウ</t>
    </rPh>
    <rPh sb="205" eb="206">
      <t>オコナ</t>
    </rPh>
    <rPh sb="210" eb="213">
      <t>ケンチクブツ</t>
    </rPh>
    <rPh sb="213" eb="215">
      <t>カンキョウ</t>
    </rPh>
    <rPh sb="215" eb="217">
      <t>エイセイ</t>
    </rPh>
    <rPh sb="217" eb="219">
      <t>カンリ</t>
    </rPh>
    <rPh sb="219" eb="221">
      <t>タイサク</t>
    </rPh>
    <rPh sb="221" eb="223">
      <t>スイシン</t>
    </rPh>
    <rPh sb="223" eb="225">
      <t>ジギョウ</t>
    </rPh>
    <rPh sb="226" eb="229">
      <t>ケンチクブツ</t>
    </rPh>
    <rPh sb="230" eb="232">
      <t>クウキ</t>
    </rPh>
    <rPh sb="232" eb="234">
      <t>カンキョウ</t>
    </rPh>
    <rPh sb="235" eb="237">
      <t>チョウセイ</t>
    </rPh>
    <rPh sb="238" eb="240">
      <t>キュウスイ</t>
    </rPh>
    <rPh sb="240" eb="241">
      <t>オヨ</t>
    </rPh>
    <rPh sb="242" eb="244">
      <t>ハイスイ</t>
    </rPh>
    <rPh sb="245" eb="247">
      <t>カンリ</t>
    </rPh>
    <rPh sb="248" eb="250">
      <t>セイソウ</t>
    </rPh>
    <rPh sb="255" eb="257">
      <t>コンチュウ</t>
    </rPh>
    <rPh sb="257" eb="258">
      <t>トウ</t>
    </rPh>
    <rPh sb="259" eb="261">
      <t>ボウジョ</t>
    </rPh>
    <rPh sb="263" eb="264">
      <t>タ</t>
    </rPh>
    <rPh sb="264" eb="266">
      <t>カンキョウ</t>
    </rPh>
    <rPh sb="266" eb="269">
      <t>エイセイジョウ</t>
    </rPh>
    <rPh sb="269" eb="271">
      <t>リョウコウ</t>
    </rPh>
    <rPh sb="272" eb="274">
      <t>ジョウタイ</t>
    </rPh>
    <rPh sb="275" eb="277">
      <t>イジ</t>
    </rPh>
    <rPh sb="281" eb="283">
      <t>ヒツヨウ</t>
    </rPh>
    <rPh sb="284" eb="286">
      <t>ソチ</t>
    </rPh>
    <rPh sb="290" eb="292">
      <t>ケントウ</t>
    </rPh>
    <rPh sb="293" eb="294">
      <t>オコナ</t>
    </rPh>
    <rPh sb="298" eb="301">
      <t>ホケンジョ</t>
    </rPh>
    <rPh sb="301" eb="302">
      <t>トウ</t>
    </rPh>
    <rPh sb="302" eb="304">
      <t>タントウ</t>
    </rPh>
    <rPh sb="307" eb="308">
      <t>トウ</t>
    </rPh>
    <rPh sb="308" eb="310">
      <t>ケイヒ</t>
    </rPh>
    <rPh sb="311" eb="313">
      <t>イッパン</t>
    </rPh>
    <rPh sb="314" eb="316">
      <t>ヒトビト</t>
    </rPh>
    <rPh sb="317" eb="320">
      <t>ケンチクブツ</t>
    </rPh>
    <rPh sb="320" eb="322">
      <t>カンキョウ</t>
    </rPh>
    <rPh sb="322" eb="324">
      <t>エイセイ</t>
    </rPh>
    <rPh sb="325" eb="326">
      <t>カン</t>
    </rPh>
    <rPh sb="328" eb="330">
      <t>テキセツ</t>
    </rPh>
    <rPh sb="331" eb="335">
      <t>ジョウホウテイキョウ</t>
    </rPh>
    <rPh sb="336" eb="337">
      <t>オコナ</t>
    </rPh>
    <rPh sb="343" eb="346">
      <t>ホケンジョ</t>
    </rPh>
    <rPh sb="346" eb="347">
      <t>トウ</t>
    </rPh>
    <rPh sb="347" eb="349">
      <t>ギョウセイ</t>
    </rPh>
    <rPh sb="349" eb="351">
      <t>キカン</t>
    </rPh>
    <rPh sb="355" eb="358">
      <t>ケンチクブツ</t>
    </rPh>
    <rPh sb="358" eb="360">
      <t>エイセイ</t>
    </rPh>
    <rPh sb="360" eb="362">
      <t>ギョウセイ</t>
    </rPh>
    <rPh sb="363" eb="364">
      <t>タズサ</t>
    </rPh>
    <rPh sb="366" eb="367">
      <t>モノ</t>
    </rPh>
    <rPh sb="368" eb="369">
      <t>タイ</t>
    </rPh>
    <rPh sb="375" eb="377">
      <t>ジッシ</t>
    </rPh>
    <rPh sb="379" eb="381">
      <t>ソウダン</t>
    </rPh>
    <rPh sb="381" eb="383">
      <t>タイセイ</t>
    </rPh>
    <rPh sb="384" eb="387">
      <t>セイビトウ</t>
    </rPh>
    <rPh sb="388" eb="389">
      <t>ハカ</t>
    </rPh>
    <rPh sb="393" eb="395">
      <t>セイカツ</t>
    </rPh>
    <rPh sb="395" eb="397">
      <t>エイセイ</t>
    </rPh>
    <rPh sb="397" eb="399">
      <t>カンケイ</t>
    </rPh>
    <rPh sb="399" eb="401">
      <t>エイギョウ</t>
    </rPh>
    <rPh sb="401" eb="403">
      <t>タイサク</t>
    </rPh>
    <rPh sb="403" eb="405">
      <t>チョウサ</t>
    </rPh>
    <rPh sb="405" eb="408">
      <t>イタクヒ</t>
    </rPh>
    <rPh sb="409" eb="411">
      <t>セイカツ</t>
    </rPh>
    <rPh sb="411" eb="413">
      <t>エイセイ</t>
    </rPh>
    <rPh sb="413" eb="415">
      <t>カンケイ</t>
    </rPh>
    <rPh sb="415" eb="418">
      <t>エイギョウシャ</t>
    </rPh>
    <rPh sb="418" eb="419">
      <t>ム</t>
    </rPh>
    <rPh sb="421" eb="424">
      <t>セイサンセイ</t>
    </rPh>
    <rPh sb="424" eb="426">
      <t>コウジョウ</t>
    </rPh>
    <rPh sb="439" eb="441">
      <t>ハバヒロ</t>
    </rPh>
    <rPh sb="442" eb="445">
      <t>ジギョウシャ</t>
    </rPh>
    <rPh sb="446" eb="448">
      <t>カツヨウ</t>
    </rPh>
    <rPh sb="456" eb="458">
      <t>フキュウ</t>
    </rPh>
    <rPh sb="458" eb="460">
      <t>ケイハツ</t>
    </rPh>
    <rPh sb="460" eb="461">
      <t>トウ</t>
    </rPh>
    <rPh sb="462" eb="463">
      <t>オコナ</t>
    </rPh>
    <phoneticPr fontId="5"/>
  </si>
  <si>
    <t>・生活環境の変化や国際化等により生じる新たな健康課題に対して、国民生活に密着した生活衛生関係営業において、迅速かつ適格に対応することが重要であり、原因究明、感染等防止対策、発生時初動対策等の総合的な衛生対策をもって、健康危害及び感染拡大の防止を図ることで国民生活の衛生水準の向上を図る。
・国民生活の衛生水準の維持向上のためには、生活衛生関係営業の振興の計画的推進を図ることが重要であり、衛生施設の水準等を定めた振興指針を策定し、当該指針に準拠した振興事業計画策定を推進する。
・各生活衛生関係営業施設等への立入検査や監督指導を担う環境衛生監視員には生活環境の変化に応じた最新の知識が必要であり、生活衛生等指導費により保健所の専門的かつ技術的拠点としての機能強化（環境衛生監視員の資質向上）等を図ることで、衛生水準の向上を図る。
・建築物環境衛生管理対策推進事業において、建築物の空気環境の調整、給水及び排水の管理、清掃、ねずみ、昆虫等の防除その他環境衛生上良好な状態を維持するのに必要な措置について検討を行い、そこで得られた知見を建築物の維持管理に携わる者等に提供することにより、建築物環境衛生管理基準への不適合率の減少を図る。
・保健所等担当者研修会等経費を活用して保健所等行政機関において建築物衛生行政に携わる者に対する研修会を実施し、建築物の維持管理に携わる者等への効果的な助言指導がなされることにより、建築物環境衛生管理基準への不適合率の減少を図る。</t>
    <phoneticPr fontId="5"/>
  </si>
  <si>
    <t>印刷製本費</t>
    <rPh sb="0" eb="2">
      <t>インサツ</t>
    </rPh>
    <rPh sb="2" eb="4">
      <t>セイホン</t>
    </rPh>
    <rPh sb="4" eb="5">
      <t>ヒ</t>
    </rPh>
    <phoneticPr fontId="5"/>
  </si>
  <si>
    <t>リーフレット作成</t>
    <rPh sb="6" eb="8">
      <t>サクセイ</t>
    </rPh>
    <phoneticPr fontId="5"/>
  </si>
  <si>
    <t>厚生労働大臣表彰状の印刷と揮毫ほか</t>
    <rPh sb="0" eb="2">
      <t>コウセイ</t>
    </rPh>
    <rPh sb="2" eb="4">
      <t>ロウドウ</t>
    </rPh>
    <rPh sb="4" eb="6">
      <t>ダイジン</t>
    </rPh>
    <rPh sb="6" eb="8">
      <t>ヒョウショウ</t>
    </rPh>
    <rPh sb="10" eb="12">
      <t>インサツ</t>
    </rPh>
    <phoneticPr fontId="5"/>
  </si>
  <si>
    <t>建築物環境衛生管理技術者資料</t>
    <phoneticPr fontId="5"/>
  </si>
  <si>
    <t>建築物環境衛生管理技術者資料</t>
    <phoneticPr fontId="5"/>
  </si>
  <si>
    <t>D.有限会社タケマエ</t>
    <rPh sb="2" eb="6">
      <t>ユウゲンガイシャ</t>
    </rPh>
    <phoneticPr fontId="5"/>
  </si>
  <si>
    <t>什器運搬作業</t>
    <rPh sb="0" eb="2">
      <t>ジュウキ</t>
    </rPh>
    <rPh sb="2" eb="4">
      <t>ウンパン</t>
    </rPh>
    <rPh sb="4" eb="6">
      <t>サギョウ</t>
    </rPh>
    <phoneticPr fontId="5"/>
  </si>
  <si>
    <t>雑役務費</t>
    <rPh sb="0" eb="1">
      <t>ザツ</t>
    </rPh>
    <rPh sb="1" eb="3">
      <t>エキム</t>
    </rPh>
    <rPh sb="3" eb="4">
      <t>ヒ</t>
    </rPh>
    <phoneticPr fontId="5"/>
  </si>
  <si>
    <t>有限会社タケマエ</t>
    <rPh sb="0" eb="4">
      <t>ユウゲンガイシャ</t>
    </rPh>
    <phoneticPr fontId="5"/>
  </si>
  <si>
    <t>什器運搬作業</t>
    <rPh sb="0" eb="6">
      <t>ジュウキウンパンサギョウ</t>
    </rPh>
    <phoneticPr fontId="5"/>
  </si>
  <si>
    <t>　事業番号0393は、生衛業の衛生水準の維持向上を図り、併せて利用者及び消費者の利益の擁護に資するため、営業者の組織の自主的活動等を補助するものである。
　一方で、本事業は、公衆衛生の向上と増進を図ることで、利用者または消費者の利益の擁護をし、国民生活の安定に寄与することを目的として、国が実施する事業である。</t>
    <rPh sb="78" eb="80">
      <t>イッポウ</t>
    </rPh>
    <rPh sb="82" eb="83">
      <t>ホン</t>
    </rPh>
    <rPh sb="83" eb="85">
      <t>ジギョウ</t>
    </rPh>
    <phoneticPr fontId="5"/>
  </si>
  <si>
    <t>-</t>
    <phoneticPr fontId="5"/>
  </si>
  <si>
    <t>-</t>
    <phoneticPr fontId="5"/>
  </si>
  <si>
    <t>－</t>
    <phoneticPr fontId="5"/>
  </si>
  <si>
    <t>％</t>
    <phoneticPr fontId="5"/>
  </si>
  <si>
    <t>％</t>
    <phoneticPr fontId="5"/>
  </si>
  <si>
    <t>円</t>
    <rPh sb="0" eb="1">
      <t>エン</t>
    </rPh>
    <phoneticPr fontId="5"/>
  </si>
  <si>
    <t>-</t>
    <phoneticPr fontId="5"/>
  </si>
  <si>
    <t>-</t>
    <phoneticPr fontId="5"/>
  </si>
  <si>
    <t>-</t>
    <phoneticPr fontId="5"/>
  </si>
  <si>
    <t>B.大和綜合印刷（株）</t>
    <rPh sb="4" eb="6">
      <t>ソウゴウ</t>
    </rPh>
    <phoneticPr fontId="5"/>
  </si>
  <si>
    <t>研修会実施、民泊施設実態調査の結果報告など、成果実績から見ても成果物は十分に活用されている。</t>
    <rPh sb="0" eb="3">
      <t>ケンシュウカイ</t>
    </rPh>
    <rPh sb="3" eb="5">
      <t>ジッシ</t>
    </rPh>
    <rPh sb="15" eb="17">
      <t>ケッカ</t>
    </rPh>
    <rPh sb="17" eb="19">
      <t>ホウコク</t>
    </rPh>
    <rPh sb="22" eb="24">
      <t>セイカ</t>
    </rPh>
    <rPh sb="24" eb="26">
      <t>ジッセキ</t>
    </rPh>
    <rPh sb="28" eb="29">
      <t>ミ</t>
    </rPh>
    <rPh sb="31" eb="34">
      <t>セイカブツ</t>
    </rPh>
    <rPh sb="35" eb="37">
      <t>ジュウブン</t>
    </rPh>
    <rPh sb="38" eb="40">
      <t>カツヨウ</t>
    </rPh>
    <phoneticPr fontId="5"/>
  </si>
  <si>
    <t>計画通りである。</t>
    <rPh sb="0" eb="2">
      <t>ケイカク</t>
    </rPh>
    <rPh sb="2" eb="3">
      <t>ドオ</t>
    </rPh>
    <phoneticPr fontId="5"/>
  </si>
  <si>
    <t>-</t>
    <phoneticPr fontId="5"/>
  </si>
  <si>
    <t>生産性向上推進事業経費コスト＝Ｘ／Ｙ
Ｘ：「事業経費」
Ｙ：「モデル事業実施件数」　　　　　　　　　　</t>
    <rPh sb="0" eb="3">
      <t>セイサンセイ</t>
    </rPh>
    <rPh sb="3" eb="5">
      <t>コウジョウ</t>
    </rPh>
    <rPh sb="5" eb="7">
      <t>スイシン</t>
    </rPh>
    <rPh sb="7" eb="9">
      <t>ジギョウ</t>
    </rPh>
    <rPh sb="9" eb="11">
      <t>ケイヒ</t>
    </rPh>
    <rPh sb="22" eb="24">
      <t>ジギョウ</t>
    </rPh>
    <rPh sb="34" eb="36">
      <t>ジギョウ</t>
    </rPh>
    <rPh sb="36" eb="38">
      <t>ジッシ</t>
    </rPh>
    <rPh sb="38" eb="39">
      <t>ケン</t>
    </rPh>
    <phoneticPr fontId="5"/>
  </si>
  <si>
    <t>／38件</t>
    <rPh sb="3" eb="4">
      <t>ケン</t>
    </rPh>
    <phoneticPr fontId="5"/>
  </si>
  <si>
    <t>／63件</t>
    <rPh sb="3" eb="4">
      <t>ケン</t>
    </rPh>
    <phoneticPr fontId="5"/>
  </si>
  <si>
    <t>／4回</t>
    <rPh sb="2" eb="3">
      <t>カイ</t>
    </rPh>
    <phoneticPr fontId="5"/>
  </si>
  <si>
    <t>衛生確保等対策経費コスト＝Ｘ／Ｙ
Ｘ：「検討会経費」
Ｙ：「検討会回数」</t>
    <rPh sb="0" eb="2">
      <t>エイセイ</t>
    </rPh>
    <rPh sb="2" eb="4">
      <t>カクホ</t>
    </rPh>
    <rPh sb="4" eb="5">
      <t>トウ</t>
    </rPh>
    <rPh sb="5" eb="7">
      <t>タイサク</t>
    </rPh>
    <rPh sb="7" eb="9">
      <t>ケイヒ</t>
    </rPh>
    <rPh sb="20" eb="23">
      <t>ケントウカイ</t>
    </rPh>
    <rPh sb="23" eb="25">
      <t>ケイヒ</t>
    </rPh>
    <rPh sb="30" eb="33">
      <t>ケントウカイ</t>
    </rPh>
    <rPh sb="33" eb="35">
      <t>カイスウ</t>
    </rPh>
    <rPh sb="34" eb="35">
      <t>スウ</t>
    </rPh>
    <rPh sb="35" eb="36">
      <t>シュッスウ</t>
    </rPh>
    <phoneticPr fontId="5"/>
  </si>
  <si>
    <t>／2回</t>
    <rPh sb="2" eb="3">
      <t>カイ</t>
    </rPh>
    <phoneticPr fontId="5"/>
  </si>
  <si>
    <t>-</t>
    <phoneticPr fontId="5"/>
  </si>
  <si>
    <t>△</t>
  </si>
  <si>
    <t>随意契約（企画競争）による契約で結果的に一社応札となった。次回以降、競争性が確保できるよう総合評価落札に移行する。</t>
    <rPh sb="0" eb="2">
      <t>ズイイ</t>
    </rPh>
    <rPh sb="2" eb="4">
      <t>ケイヤク</t>
    </rPh>
    <rPh sb="5" eb="7">
      <t>キカク</t>
    </rPh>
    <rPh sb="7" eb="9">
      <t>キョウソウ</t>
    </rPh>
    <rPh sb="13" eb="15">
      <t>ケイヤク</t>
    </rPh>
    <rPh sb="16" eb="19">
      <t>ケッカテキ</t>
    </rPh>
    <rPh sb="20" eb="22">
      <t>イッシャ</t>
    </rPh>
    <rPh sb="22" eb="24">
      <t>オウサツ</t>
    </rPh>
    <rPh sb="29" eb="31">
      <t>ジカイ</t>
    </rPh>
    <rPh sb="31" eb="33">
      <t>イコウ</t>
    </rPh>
    <rPh sb="45" eb="47">
      <t>ソウゴウ</t>
    </rPh>
    <rPh sb="47" eb="49">
      <t>ヒョウカ</t>
    </rPh>
    <rPh sb="49" eb="51">
      <t>ラクサツ</t>
    </rPh>
    <rPh sb="52" eb="54">
      <t>イコウ</t>
    </rPh>
    <phoneticPr fontId="5"/>
  </si>
  <si>
    <t>別添参照</t>
    <rPh sb="0" eb="2">
      <t>ベッテン</t>
    </rPh>
    <rPh sb="2" eb="4">
      <t>サンショウ</t>
    </rPh>
    <phoneticPr fontId="5"/>
  </si>
  <si>
    <t>E.全国生活衛生営業指導センター</t>
    <rPh sb="2" eb="12">
      <t>ゼンコクセイカツエイセイエイギョウシドウ</t>
    </rPh>
    <phoneticPr fontId="5"/>
  </si>
  <si>
    <t>事業費</t>
    <rPh sb="0" eb="3">
      <t>ジギョウヒ</t>
    </rPh>
    <phoneticPr fontId="5"/>
  </si>
  <si>
    <t>（公財）全国生活衛生指導センター</t>
    <rPh sb="1" eb="2">
      <t>コウ</t>
    </rPh>
    <rPh sb="4" eb="6">
      <t>ゼンコク</t>
    </rPh>
    <rPh sb="6" eb="8">
      <t>セイカツ</t>
    </rPh>
    <rPh sb="8" eb="10">
      <t>エイセイ</t>
    </rPh>
    <rPh sb="10" eb="12">
      <t>シドウ</t>
    </rPh>
    <phoneticPr fontId="5"/>
  </si>
  <si>
    <t>-</t>
    <phoneticPr fontId="5"/>
  </si>
  <si>
    <t>マニュアル印刷等</t>
    <rPh sb="5" eb="7">
      <t>インサツ</t>
    </rPh>
    <rPh sb="7" eb="8">
      <t>トウ</t>
    </rPh>
    <phoneticPr fontId="5"/>
  </si>
  <si>
    <t>（有）ミームデザイン</t>
    <rPh sb="1" eb="2">
      <t>ユウ</t>
    </rPh>
    <phoneticPr fontId="5"/>
  </si>
  <si>
    <t>ポスター、チラシ作成他</t>
    <rPh sb="8" eb="10">
      <t>サクセイ</t>
    </rPh>
    <rPh sb="10" eb="11">
      <t>ホカ</t>
    </rPh>
    <phoneticPr fontId="5"/>
  </si>
  <si>
    <t>研修講師等</t>
    <rPh sb="0" eb="2">
      <t>ケンシュウ</t>
    </rPh>
    <rPh sb="2" eb="4">
      <t>コウシ</t>
    </rPh>
    <rPh sb="4" eb="5">
      <t>トウ</t>
    </rPh>
    <phoneticPr fontId="5"/>
  </si>
  <si>
    <t>（株）日本能率協会コンサルティング</t>
    <rPh sb="1" eb="2">
      <t>カブ</t>
    </rPh>
    <rPh sb="3" eb="5">
      <t>ニホン</t>
    </rPh>
    <rPh sb="5" eb="7">
      <t>ノウリツ</t>
    </rPh>
    <rPh sb="7" eb="9">
      <t>キョウカイ</t>
    </rPh>
    <phoneticPr fontId="5"/>
  </si>
  <si>
    <t>都道府県センターマネジメント</t>
    <rPh sb="0" eb="4">
      <t>トドウフケン</t>
    </rPh>
    <phoneticPr fontId="5"/>
  </si>
  <si>
    <t>都道府県センターマネジメント等</t>
    <rPh sb="0" eb="4">
      <t>トドウフケン</t>
    </rPh>
    <rPh sb="14" eb="15">
      <t>トウ</t>
    </rPh>
    <phoneticPr fontId="5"/>
  </si>
  <si>
    <t>芝サン陽印刷株式会社</t>
    <rPh sb="0" eb="1">
      <t>シバ</t>
    </rPh>
    <rPh sb="3" eb="4">
      <t>ヨウ</t>
    </rPh>
    <rPh sb="4" eb="6">
      <t>インサツ</t>
    </rPh>
    <rPh sb="6" eb="10">
      <t>カブシキガイシャ</t>
    </rPh>
    <phoneticPr fontId="5"/>
  </si>
  <si>
    <t>点検対象外</t>
    <rPh sb="0" eb="2">
      <t>テンケン</t>
    </rPh>
    <rPh sb="2" eb="5">
      <t>タイショウガイ</t>
    </rPh>
    <phoneticPr fontId="5"/>
  </si>
  <si>
    <t>生活衛生関係営業の振興策の推進等に必要な経費であり、引き続き必要な予算額を確保し、適正な執行に努めること。</t>
    <rPh sb="15" eb="16">
      <t>トウ</t>
    </rPh>
    <rPh sb="17" eb="19">
      <t>ヒツヨウ</t>
    </rPh>
    <rPh sb="20" eb="22">
      <t>ケイヒ</t>
    </rPh>
    <phoneticPr fontId="5"/>
  </si>
  <si>
    <t>生活衛生課長
成松　英範</t>
    <rPh sb="0" eb="2">
      <t>セイカツ</t>
    </rPh>
    <rPh sb="2" eb="4">
      <t>エイセイ</t>
    </rPh>
    <rPh sb="4" eb="6">
      <t>カチョウ</t>
    </rPh>
    <rPh sb="7" eb="9">
      <t>ナリマツ</t>
    </rPh>
    <rPh sb="10" eb="12">
      <t>ヒデノリ</t>
    </rPh>
    <phoneticPr fontId="5"/>
  </si>
  <si>
    <t>一部コロナ枠の要求のため</t>
    <rPh sb="0" eb="2">
      <t>イチブ</t>
    </rPh>
    <rPh sb="5" eb="6">
      <t>ワク</t>
    </rPh>
    <rPh sb="7" eb="9">
      <t>ヨウキュウ</t>
    </rPh>
    <phoneticPr fontId="5"/>
  </si>
  <si>
    <t>-</t>
    <phoneticPr fontId="5"/>
  </si>
  <si>
    <t>C.株式会社太陽美術</t>
    <rPh sb="2" eb="6">
      <t>カブシキガイシャ</t>
    </rPh>
    <rPh sb="6" eb="8">
      <t>タイヨウ</t>
    </rPh>
    <phoneticPr fontId="5"/>
  </si>
  <si>
    <t>株式会社太陽美術</t>
    <rPh sb="0" eb="4">
      <t>カブシキガイシャ</t>
    </rPh>
    <rPh sb="4" eb="6">
      <t>タイヨウ</t>
    </rPh>
    <rPh sb="6" eb="8">
      <t>ビジュツ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</si>
</sst>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133</xdr:row>
      <xdr:rowOff>0</xdr:rowOff>
    </xdr:from>
    <xdr:ext cx="904875" cy="267381"/>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178378" y="4420114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133</xdr:row>
      <xdr:rowOff>0</xdr:rowOff>
    </xdr:from>
    <xdr:ext cx="904875" cy="267381"/>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002162" y="4420114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134</xdr:row>
      <xdr:rowOff>0</xdr:rowOff>
    </xdr:from>
    <xdr:ext cx="904875" cy="267381"/>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178378" y="44703142"/>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134</xdr:row>
      <xdr:rowOff>0</xdr:rowOff>
    </xdr:from>
    <xdr:ext cx="904875" cy="267381"/>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002162" y="44703142"/>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30</xdr:col>
      <xdr:colOff>0</xdr:colOff>
      <xdr:row>137</xdr:row>
      <xdr:rowOff>0</xdr:rowOff>
    </xdr:from>
    <xdr:ext cx="904875" cy="267381"/>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178378" y="456942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137</xdr:row>
      <xdr:rowOff>0</xdr:rowOff>
    </xdr:from>
    <xdr:ext cx="904875" cy="267381"/>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7002162" y="456942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138</xdr:row>
      <xdr:rowOff>0</xdr:rowOff>
    </xdr:from>
    <xdr:ext cx="904875" cy="267381"/>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178378" y="46196250"/>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138</xdr:row>
      <xdr:rowOff>0</xdr:rowOff>
    </xdr:from>
    <xdr:ext cx="904875" cy="267381"/>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7002162" y="46196250"/>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twoCellAnchor>
    <xdr:from>
      <xdr:col>46</xdr:col>
      <xdr:colOff>0</xdr:colOff>
      <xdr:row>30</xdr:row>
      <xdr:rowOff>0</xdr:rowOff>
    </xdr:from>
    <xdr:to>
      <xdr:col>47</xdr:col>
      <xdr:colOff>113142</xdr:colOff>
      <xdr:row>31</xdr:row>
      <xdr:rowOff>29284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473514" y="11854764"/>
          <a:ext cx="319087" cy="27384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46</xdr:col>
      <xdr:colOff>0</xdr:colOff>
      <xdr:row>32</xdr:row>
      <xdr:rowOff>0</xdr:rowOff>
    </xdr:from>
    <xdr:to>
      <xdr:col>49</xdr:col>
      <xdr:colOff>450507</xdr:colOff>
      <xdr:row>32</xdr:row>
      <xdr:rowOff>244562</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473514" y="12395372"/>
          <a:ext cx="1068344"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46</xdr:col>
      <xdr:colOff>0</xdr:colOff>
      <xdr:row>132</xdr:row>
      <xdr:rowOff>0</xdr:rowOff>
    </xdr:from>
    <xdr:to>
      <xdr:col>49</xdr:col>
      <xdr:colOff>291801</xdr:colOff>
      <xdr:row>132</xdr:row>
      <xdr:rowOff>238125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9473514" y="43956588"/>
          <a:ext cx="909638"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136</xdr:row>
      <xdr:rowOff>0</xdr:rowOff>
    </xdr:from>
    <xdr:to>
      <xdr:col>49</xdr:col>
      <xdr:colOff>291801</xdr:colOff>
      <xdr:row>136</xdr:row>
      <xdr:rowOff>238125</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473514" y="45449696"/>
          <a:ext cx="909638"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134</xdr:row>
      <xdr:rowOff>0</xdr:rowOff>
    </xdr:from>
    <xdr:to>
      <xdr:col>49</xdr:col>
      <xdr:colOff>291801</xdr:colOff>
      <xdr:row>134</xdr:row>
      <xdr:rowOff>238125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9473514" y="44703142"/>
          <a:ext cx="909638"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134</xdr:row>
      <xdr:rowOff>0</xdr:rowOff>
    </xdr:from>
    <xdr:to>
      <xdr:col>49</xdr:col>
      <xdr:colOff>339426</xdr:colOff>
      <xdr:row>134</xdr:row>
      <xdr:rowOff>261937</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9473514" y="44703142"/>
          <a:ext cx="957263"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138</xdr:row>
      <xdr:rowOff>0</xdr:rowOff>
    </xdr:from>
    <xdr:to>
      <xdr:col>49</xdr:col>
      <xdr:colOff>339426</xdr:colOff>
      <xdr:row>138</xdr:row>
      <xdr:rowOff>261937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473514" y="46196250"/>
          <a:ext cx="957263" cy="26193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oneCellAnchor>
    <xdr:from>
      <xdr:col>38</xdr:col>
      <xdr:colOff>0</xdr:colOff>
      <xdr:row>133</xdr:row>
      <xdr:rowOff>0</xdr:rowOff>
    </xdr:from>
    <xdr:ext cx="904875" cy="267381"/>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825946" y="4420114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38</xdr:col>
      <xdr:colOff>0</xdr:colOff>
      <xdr:row>137</xdr:row>
      <xdr:rowOff>0</xdr:rowOff>
    </xdr:from>
    <xdr:ext cx="904875" cy="267381"/>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825946" y="456942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twoCellAnchor>
    <xdr:from>
      <xdr:col>38</xdr:col>
      <xdr:colOff>0</xdr:colOff>
      <xdr:row>134</xdr:row>
      <xdr:rowOff>0</xdr:rowOff>
    </xdr:from>
    <xdr:to>
      <xdr:col>42</xdr:col>
      <xdr:colOff>116808</xdr:colOff>
      <xdr:row>134</xdr:row>
      <xdr:rowOff>250031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825946" y="44703142"/>
          <a:ext cx="940592" cy="25003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38</xdr:col>
      <xdr:colOff>0</xdr:colOff>
      <xdr:row>138</xdr:row>
      <xdr:rowOff>0</xdr:rowOff>
    </xdr:from>
    <xdr:to>
      <xdr:col>42</xdr:col>
      <xdr:colOff>116808</xdr:colOff>
      <xdr:row>138</xdr:row>
      <xdr:rowOff>250031</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7825946" y="46196250"/>
          <a:ext cx="940592" cy="25003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8</xdr:col>
      <xdr:colOff>63500</xdr:colOff>
      <xdr:row>741</xdr:row>
      <xdr:rowOff>101600</xdr:rowOff>
    </xdr:from>
    <xdr:to>
      <xdr:col>21</xdr:col>
      <xdr:colOff>244</xdr:colOff>
      <xdr:row>743</xdr:row>
      <xdr:rowOff>119880</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1689100" y="41668700"/>
          <a:ext cx="2578344" cy="7294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endParaRPr kumimoji="1" lang="en-US" altLang="ja-JP" sz="1200">
            <a:solidFill>
              <a:schemeClr val="tx1"/>
            </a:solidFill>
          </a:endParaRPr>
        </a:p>
        <a:p>
          <a:pPr algn="ctr"/>
          <a:endParaRPr kumimoji="1" lang="ja-JP" altLang="en-US" sz="1200">
            <a:solidFill>
              <a:schemeClr val="tx1"/>
            </a:solidFill>
            <a:latin typeface="+mn-ea"/>
            <a:ea typeface="+mn-ea"/>
          </a:endParaRPr>
        </a:p>
      </xdr:txBody>
    </xdr:sp>
    <xdr:clientData/>
  </xdr:twoCellAnchor>
  <xdr:twoCellAnchor>
    <xdr:from>
      <xdr:col>8</xdr:col>
      <xdr:colOff>38615</xdr:colOff>
      <xdr:row>743</xdr:row>
      <xdr:rowOff>141588</xdr:rowOff>
    </xdr:from>
    <xdr:to>
      <xdr:col>21</xdr:col>
      <xdr:colOff>107156</xdr:colOff>
      <xdr:row>744</xdr:row>
      <xdr:rowOff>180013</xdr:rowOff>
    </xdr:to>
    <xdr:sp macro="" textlink="">
      <xdr:nvSpPr>
        <xdr:cNvPr id="87" name="大かっこ 86">
          <a:extLst>
            <a:ext uri="{FF2B5EF4-FFF2-40B4-BE49-F238E27FC236}">
              <a16:creationId xmlns:a16="http://schemas.microsoft.com/office/drawing/2014/main" id="{00000000-0008-0000-0000-000057000000}"/>
            </a:ext>
          </a:extLst>
        </xdr:cNvPr>
        <xdr:cNvSpPr/>
      </xdr:nvSpPr>
      <xdr:spPr>
        <a:xfrm>
          <a:off x="1657865" y="45754432"/>
          <a:ext cx="2699822" cy="3956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77229</xdr:colOff>
      <xdr:row>743</xdr:row>
      <xdr:rowOff>218817</xdr:rowOff>
    </xdr:from>
    <xdr:to>
      <xdr:col>20</xdr:col>
      <xdr:colOff>186958</xdr:colOff>
      <xdr:row>744</xdr:row>
      <xdr:rowOff>155216</xdr:rowOff>
    </xdr:to>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877454" y="49996467"/>
          <a:ext cx="2310004" cy="288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10</xdr:col>
      <xdr:colOff>193075</xdr:colOff>
      <xdr:row>750</xdr:row>
      <xdr:rowOff>283178</xdr:rowOff>
    </xdr:from>
    <xdr:to>
      <xdr:col>44</xdr:col>
      <xdr:colOff>38614</xdr:colOff>
      <xdr:row>750</xdr:row>
      <xdr:rowOff>296048</xdr:rowOff>
    </xdr:to>
    <xdr:cxnSp macro="">
      <xdr:nvCxnSpPr>
        <xdr:cNvPr id="89" name="直線コネクタ 88">
          <a:extLst>
            <a:ext uri="{FF2B5EF4-FFF2-40B4-BE49-F238E27FC236}">
              <a16:creationId xmlns:a16="http://schemas.microsoft.com/office/drawing/2014/main" id="{00000000-0008-0000-0000-000059000000}"/>
            </a:ext>
          </a:extLst>
        </xdr:cNvPr>
        <xdr:cNvCxnSpPr/>
      </xdr:nvCxnSpPr>
      <xdr:spPr>
        <a:xfrm>
          <a:off x="2193325" y="52527803"/>
          <a:ext cx="6646389" cy="128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xdr:colOff>
      <xdr:row>750</xdr:row>
      <xdr:rowOff>283177</xdr:rowOff>
    </xdr:from>
    <xdr:to>
      <xdr:col>11</xdr:col>
      <xdr:colOff>2803</xdr:colOff>
      <xdr:row>752</xdr:row>
      <xdr:rowOff>344132</xdr:rowOff>
    </xdr:to>
    <xdr:cxnSp macro="">
      <xdr:nvCxnSpPr>
        <xdr:cNvPr id="90" name="直線矢印コネクタ 89">
          <a:extLst>
            <a:ext uri="{FF2B5EF4-FFF2-40B4-BE49-F238E27FC236}">
              <a16:creationId xmlns:a16="http://schemas.microsoft.com/office/drawing/2014/main" id="{00000000-0008-0000-0000-00005A000000}"/>
            </a:ext>
          </a:extLst>
        </xdr:cNvPr>
        <xdr:cNvCxnSpPr/>
      </xdr:nvCxnSpPr>
      <xdr:spPr>
        <a:xfrm>
          <a:off x="2200276" y="52527802"/>
          <a:ext cx="2802" cy="76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205944</xdr:colOff>
      <xdr:row>750</xdr:row>
      <xdr:rowOff>270304</xdr:rowOff>
    </xdr:from>
    <xdr:to>
      <xdr:col>22</xdr:col>
      <xdr:colOff>2800</xdr:colOff>
      <xdr:row>752</xdr:row>
      <xdr:rowOff>331259</xdr:rowOff>
    </xdr:to>
    <xdr:cxnSp macro="">
      <xdr:nvCxnSpPr>
        <xdr:cNvPr id="91" name="直線矢印コネクタ 90">
          <a:extLst>
            <a:ext uri="{FF2B5EF4-FFF2-40B4-BE49-F238E27FC236}">
              <a16:creationId xmlns:a16="http://schemas.microsoft.com/office/drawing/2014/main" id="{00000000-0008-0000-0000-00005B000000}"/>
            </a:ext>
          </a:extLst>
        </xdr:cNvPr>
        <xdr:cNvCxnSpPr/>
      </xdr:nvCxnSpPr>
      <xdr:spPr>
        <a:xfrm>
          <a:off x="4396944" y="52514929"/>
          <a:ext cx="6406" cy="76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12873</xdr:colOff>
      <xdr:row>750</xdr:row>
      <xdr:rowOff>296048</xdr:rowOff>
    </xdr:from>
    <xdr:to>
      <xdr:col>33</xdr:col>
      <xdr:colOff>15675</xdr:colOff>
      <xdr:row>753</xdr:row>
      <xdr:rowOff>9469</xdr:rowOff>
    </xdr:to>
    <xdr:cxnSp macro="">
      <xdr:nvCxnSpPr>
        <xdr:cNvPr id="92" name="直線矢印コネクタ 91">
          <a:extLst>
            <a:ext uri="{FF2B5EF4-FFF2-40B4-BE49-F238E27FC236}">
              <a16:creationId xmlns:a16="http://schemas.microsoft.com/office/drawing/2014/main" id="{00000000-0008-0000-0000-00005C000000}"/>
            </a:ext>
          </a:extLst>
        </xdr:cNvPr>
        <xdr:cNvCxnSpPr/>
      </xdr:nvCxnSpPr>
      <xdr:spPr>
        <a:xfrm>
          <a:off x="6613698" y="52540673"/>
          <a:ext cx="2802" cy="7706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750</xdr:row>
      <xdr:rowOff>283176</xdr:rowOff>
    </xdr:from>
    <xdr:to>
      <xdr:col>44</xdr:col>
      <xdr:colOff>2802</xdr:colOff>
      <xdr:row>752</xdr:row>
      <xdr:rowOff>344131</xdr:rowOff>
    </xdr:to>
    <xdr:cxnSp macro="">
      <xdr:nvCxnSpPr>
        <xdr:cNvPr id="93" name="直線矢印コネクタ 92">
          <a:extLst>
            <a:ext uri="{FF2B5EF4-FFF2-40B4-BE49-F238E27FC236}">
              <a16:creationId xmlns:a16="http://schemas.microsoft.com/office/drawing/2014/main" id="{00000000-0008-0000-0000-00005D000000}"/>
            </a:ext>
          </a:extLst>
        </xdr:cNvPr>
        <xdr:cNvCxnSpPr/>
      </xdr:nvCxnSpPr>
      <xdr:spPr>
        <a:xfrm>
          <a:off x="8801100" y="52527801"/>
          <a:ext cx="2802" cy="76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51486</xdr:colOff>
      <xdr:row>753</xdr:row>
      <xdr:rowOff>51484</xdr:rowOff>
    </xdr:from>
    <xdr:to>
      <xdr:col>15</xdr:col>
      <xdr:colOff>156146</xdr:colOff>
      <xdr:row>753</xdr:row>
      <xdr:rowOff>335418</xdr:rowOff>
    </xdr:to>
    <xdr:sp macro="" textlink="">
      <xdr:nvSpPr>
        <xdr:cNvPr id="94" name="テキスト ボックス 93">
          <a:extLst>
            <a:ext uri="{FF2B5EF4-FFF2-40B4-BE49-F238E27FC236}">
              <a16:creationId xmlns:a16="http://schemas.microsoft.com/office/drawing/2014/main" id="{00000000-0008-0000-0000-00005E000000}"/>
            </a:ext>
          </a:extLst>
        </xdr:cNvPr>
        <xdr:cNvSpPr txBox="1"/>
      </xdr:nvSpPr>
      <xdr:spPr>
        <a:xfrm>
          <a:off x="1451661" y="53353384"/>
          <a:ext cx="1704860"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7</xdr:col>
      <xdr:colOff>167330</xdr:colOff>
      <xdr:row>754</xdr:row>
      <xdr:rowOff>12872</xdr:rowOff>
    </xdr:from>
    <xdr:to>
      <xdr:col>15</xdr:col>
      <xdr:colOff>183463</xdr:colOff>
      <xdr:row>756</xdr:row>
      <xdr:rowOff>6370</xdr:rowOff>
    </xdr:to>
    <xdr:sp macro="" textlink="">
      <xdr:nvSpPr>
        <xdr:cNvPr id="95"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1567505" y="53667197"/>
          <a:ext cx="1616333" cy="698348"/>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ja-JP" altLang="en-US" sz="1000" b="0" i="0" u="none" strike="noStrike" baseline="0">
              <a:solidFill>
                <a:srgbClr val="000000"/>
              </a:solidFill>
              <a:latin typeface="ＭＳ Ｐゴシック"/>
              <a:ea typeface="+mn-ea"/>
            </a:rPr>
            <a:t>日本能率協会総合研究所</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197</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115846</xdr:colOff>
      <xdr:row>753</xdr:row>
      <xdr:rowOff>38614</xdr:rowOff>
    </xdr:from>
    <xdr:to>
      <xdr:col>26</xdr:col>
      <xdr:colOff>25744</xdr:colOff>
      <xdr:row>753</xdr:row>
      <xdr:rowOff>321790</xdr:rowOff>
    </xdr:to>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a:off x="3516271" y="53340514"/>
          <a:ext cx="1710123" cy="283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180203</xdr:colOff>
      <xdr:row>753</xdr:row>
      <xdr:rowOff>25744</xdr:rowOff>
    </xdr:from>
    <xdr:to>
      <xdr:col>37</xdr:col>
      <xdr:colOff>78916</xdr:colOff>
      <xdr:row>753</xdr:row>
      <xdr:rowOff>309678</xdr:rowOff>
    </xdr:to>
    <xdr:sp macro="" textlink="">
      <xdr:nvSpPr>
        <xdr:cNvPr id="97" name="テキスト ボックス 96">
          <a:extLst>
            <a:ext uri="{FF2B5EF4-FFF2-40B4-BE49-F238E27FC236}">
              <a16:creationId xmlns:a16="http://schemas.microsoft.com/office/drawing/2014/main" id="{00000000-0008-0000-0000-000061000000}"/>
            </a:ext>
          </a:extLst>
        </xdr:cNvPr>
        <xdr:cNvSpPr txBox="1"/>
      </xdr:nvSpPr>
      <xdr:spPr>
        <a:xfrm>
          <a:off x="5780903" y="53327644"/>
          <a:ext cx="1698938"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0</xdr:colOff>
      <xdr:row>753</xdr:row>
      <xdr:rowOff>12871</xdr:rowOff>
    </xdr:from>
    <xdr:to>
      <xdr:col>48</xdr:col>
      <xdr:colOff>104660</xdr:colOff>
      <xdr:row>753</xdr:row>
      <xdr:rowOff>296805</xdr:rowOff>
    </xdr:to>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8001000" y="53314771"/>
          <a:ext cx="1704860"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193075</xdr:colOff>
      <xdr:row>753</xdr:row>
      <xdr:rowOff>347532</xdr:rowOff>
    </xdr:from>
    <xdr:to>
      <xdr:col>26</xdr:col>
      <xdr:colOff>167331</xdr:colOff>
      <xdr:row>756</xdr:row>
      <xdr:rowOff>12872</xdr:rowOff>
    </xdr:to>
    <xdr:sp macro="" textlink="">
      <xdr:nvSpPr>
        <xdr:cNvPr id="99" name="Rectangle 188">
          <a:extLst>
            <a:ext uri="{FF2B5EF4-FFF2-40B4-BE49-F238E27FC236}">
              <a16:creationId xmlns:a16="http://schemas.microsoft.com/office/drawing/2014/main" id="{00000000-0008-0000-0000-000063000000}"/>
            </a:ext>
          </a:extLst>
        </xdr:cNvPr>
        <xdr:cNvSpPr>
          <a:spLocks noChangeArrowheads="1"/>
        </xdr:cNvSpPr>
      </xdr:nvSpPr>
      <xdr:spPr bwMode="auto">
        <a:xfrm>
          <a:off x="3793525" y="53649432"/>
          <a:ext cx="1574456" cy="722615"/>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900"/>
            </a:lnSpc>
            <a:defRPr sz="1000"/>
          </a:pPr>
          <a:r>
            <a:rPr lang="en-US" altLang="ja-JP" sz="1000" b="0" i="0" u="none" strike="noStrike" baseline="0">
              <a:solidFill>
                <a:srgbClr val="000000"/>
              </a:solidFill>
              <a:latin typeface="Arial"/>
              <a:cs typeface="Arial"/>
            </a:rPr>
            <a:t>B</a:t>
          </a:r>
          <a:r>
            <a:rPr lang="ja-JP" altLang="en-US" sz="1000" b="0" i="0" u="none" strike="noStrike" baseline="0">
              <a:solidFill>
                <a:srgbClr val="000000"/>
              </a:solidFill>
              <a:latin typeface="Arial"/>
              <a:cs typeface="Arial"/>
            </a:rPr>
            <a:t>．大和総合印刷（株）</a:t>
          </a:r>
        </a:p>
        <a:p>
          <a:pPr algn="ctr" rtl="0">
            <a:lnSpc>
              <a:spcPts val="900"/>
            </a:lnSpc>
            <a:defRPr sz="1000"/>
          </a:pPr>
          <a:r>
            <a:rPr lang="en-US" altLang="ja-JP" sz="1000" b="0" i="0" u="none" strike="noStrike" baseline="0">
              <a:solidFill>
                <a:srgbClr val="000000"/>
              </a:solidFill>
              <a:latin typeface="Arial"/>
              <a:cs typeface="Arial"/>
            </a:rPr>
            <a:t>0.8</a:t>
          </a:r>
          <a:r>
            <a:rPr lang="ja-JP" altLang="en-US" sz="1000" b="0" i="0" u="none" strike="noStrike" baseline="0">
              <a:solidFill>
                <a:srgbClr val="000000"/>
              </a:solidFill>
              <a:latin typeface="Arial"/>
              <a:cs typeface="Arial"/>
            </a:rPr>
            <a:t>百万円</a:t>
          </a:r>
          <a:endParaRPr lang="ja-JP" altLang="en-US" sz="1000" b="0" i="0" u="none" strike="noStrike" baseline="0">
            <a:solidFill>
              <a:srgbClr val="000000"/>
            </a:solidFill>
            <a:latin typeface="+mn-ea"/>
            <a:ea typeface="+mn-ea"/>
          </a:endParaRPr>
        </a:p>
      </xdr:txBody>
    </xdr:sp>
    <xdr:clientData/>
  </xdr:twoCellAnchor>
  <xdr:twoCellAnchor>
    <xdr:from>
      <xdr:col>29</xdr:col>
      <xdr:colOff>193076</xdr:colOff>
      <xdr:row>753</xdr:row>
      <xdr:rowOff>334662</xdr:rowOff>
    </xdr:from>
    <xdr:to>
      <xdr:col>37</xdr:col>
      <xdr:colOff>193074</xdr:colOff>
      <xdr:row>756</xdr:row>
      <xdr:rowOff>1</xdr:rowOff>
    </xdr:to>
    <xdr:sp macro="" textlink="">
      <xdr:nvSpPr>
        <xdr:cNvPr id="100" name="Rectangle 188">
          <a:extLst>
            <a:ext uri="{FF2B5EF4-FFF2-40B4-BE49-F238E27FC236}">
              <a16:creationId xmlns:a16="http://schemas.microsoft.com/office/drawing/2014/main" id="{00000000-0008-0000-0000-000064000000}"/>
            </a:ext>
          </a:extLst>
        </xdr:cNvPr>
        <xdr:cNvSpPr>
          <a:spLocks noChangeArrowheads="1"/>
        </xdr:cNvSpPr>
      </xdr:nvSpPr>
      <xdr:spPr bwMode="auto">
        <a:xfrm>
          <a:off x="5993801" y="53636562"/>
          <a:ext cx="1600198" cy="722614"/>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株式会社太陽美術</a:t>
          </a: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0.4</a:t>
          </a:r>
          <a:r>
            <a:rPr lang="ja-JP" altLang="en-US" sz="1000" b="0" i="0" u="none" strike="noStrike" baseline="0">
              <a:solidFill>
                <a:srgbClr val="000000"/>
              </a:solidFill>
              <a:latin typeface="Arial"/>
              <a:cs typeface="Arial"/>
            </a:rPr>
            <a:t>百万円</a:t>
          </a:r>
        </a:p>
      </xdr:txBody>
    </xdr:sp>
    <xdr:clientData/>
  </xdr:twoCellAnchor>
  <xdr:twoCellAnchor>
    <xdr:from>
      <xdr:col>40</xdr:col>
      <xdr:colOff>193075</xdr:colOff>
      <xdr:row>754</xdr:row>
      <xdr:rowOff>-1</xdr:rowOff>
    </xdr:from>
    <xdr:to>
      <xdr:col>48</xdr:col>
      <xdr:colOff>115845</xdr:colOff>
      <xdr:row>755</xdr:row>
      <xdr:rowOff>321791</xdr:rowOff>
    </xdr:to>
    <xdr:sp macro="" textlink="">
      <xdr:nvSpPr>
        <xdr:cNvPr id="101" name="Rectangle 188">
          <a:extLst>
            <a:ext uri="{FF2B5EF4-FFF2-40B4-BE49-F238E27FC236}">
              <a16:creationId xmlns:a16="http://schemas.microsoft.com/office/drawing/2014/main" id="{00000000-0008-0000-0000-000065000000}"/>
            </a:ext>
          </a:extLst>
        </xdr:cNvPr>
        <xdr:cNvSpPr>
          <a:spLocks noChangeArrowheads="1"/>
        </xdr:cNvSpPr>
      </xdr:nvSpPr>
      <xdr:spPr bwMode="auto">
        <a:xfrm>
          <a:off x="8194075" y="53654324"/>
          <a:ext cx="1522970" cy="674217"/>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有限会社タケマエ</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0.5</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38</xdr:col>
      <xdr:colOff>167331</xdr:colOff>
      <xdr:row>742</xdr:row>
      <xdr:rowOff>77228</xdr:rowOff>
    </xdr:from>
    <xdr:to>
      <xdr:col>47</xdr:col>
      <xdr:colOff>110868</xdr:colOff>
      <xdr:row>744</xdr:row>
      <xdr:rowOff>1458</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7768281" y="49502453"/>
          <a:ext cx="1743762" cy="6290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9.8</a:t>
          </a:r>
          <a:r>
            <a:rPr kumimoji="1" lang="ja-JP" altLang="en-US" sz="1100">
              <a:solidFill>
                <a:schemeClr val="tx1"/>
              </a:solidFill>
              <a:latin typeface="+mn-ea"/>
              <a:ea typeface="+mn-ea"/>
            </a:rPr>
            <a:t>百万円</a:t>
          </a:r>
        </a:p>
      </xdr:txBody>
    </xdr:sp>
    <xdr:clientData/>
  </xdr:twoCellAnchor>
  <xdr:twoCellAnchor>
    <xdr:from>
      <xdr:col>6</xdr:col>
      <xdr:colOff>193074</xdr:colOff>
      <xdr:row>756</xdr:row>
      <xdr:rowOff>90101</xdr:rowOff>
    </xdr:from>
    <xdr:to>
      <xdr:col>16</xdr:col>
      <xdr:colOff>193074</xdr:colOff>
      <xdr:row>758</xdr:row>
      <xdr:rowOff>12870</xdr:rowOff>
    </xdr:to>
    <xdr:sp macro="" textlink="">
      <xdr:nvSpPr>
        <xdr:cNvPr id="103" name="大かっこ 102">
          <a:extLst>
            <a:ext uri="{FF2B5EF4-FFF2-40B4-BE49-F238E27FC236}">
              <a16:creationId xmlns:a16="http://schemas.microsoft.com/office/drawing/2014/main" id="{00000000-0008-0000-0000-000067000000}"/>
            </a:ext>
          </a:extLst>
        </xdr:cNvPr>
        <xdr:cNvSpPr/>
      </xdr:nvSpPr>
      <xdr:spPr>
        <a:xfrm>
          <a:off x="1393224" y="54449276"/>
          <a:ext cx="2000250" cy="941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73046</xdr:colOff>
      <xdr:row>756</xdr:row>
      <xdr:rowOff>197901</xdr:rowOff>
    </xdr:from>
    <xdr:to>
      <xdr:col>16</xdr:col>
      <xdr:colOff>120992</xdr:colOff>
      <xdr:row>758</xdr:row>
      <xdr:rowOff>107799</xdr:rowOff>
    </xdr:to>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489890" y="52287745"/>
          <a:ext cx="1869602" cy="9338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生活衛生関係営業の生産性向上を図るためのガイドライン・マニュアル更新等一式事業</a:t>
          </a:r>
        </a:p>
      </xdr:txBody>
    </xdr:sp>
    <xdr:clientData/>
  </xdr:twoCellAnchor>
  <xdr:twoCellAnchor>
    <xdr:from>
      <xdr:col>15</xdr:col>
      <xdr:colOff>0</xdr:colOff>
      <xdr:row>744</xdr:row>
      <xdr:rowOff>334665</xdr:rowOff>
    </xdr:from>
    <xdr:to>
      <xdr:col>15</xdr:col>
      <xdr:colOff>1</xdr:colOff>
      <xdr:row>750</xdr:row>
      <xdr:rowOff>296048</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flipV="1">
          <a:off x="3000375" y="50464740"/>
          <a:ext cx="1" cy="20759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72401</xdr:colOff>
      <xdr:row>756</xdr:row>
      <xdr:rowOff>246491</xdr:rowOff>
    </xdr:from>
    <xdr:to>
      <xdr:col>38</xdr:col>
      <xdr:colOff>98057</xdr:colOff>
      <xdr:row>757</xdr:row>
      <xdr:rowOff>664733</xdr:rowOff>
    </xdr:to>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6144589" y="51264772"/>
          <a:ext cx="1644906" cy="77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建築物環境衛生管理技術者資料</a:t>
          </a:r>
        </a:p>
        <a:p>
          <a:pPr>
            <a:lnSpc>
              <a:spcPts val="1300"/>
            </a:lnSpc>
          </a:pPr>
          <a:endParaRPr kumimoji="1" lang="ja-JP" altLang="en-US" sz="1100"/>
        </a:p>
      </xdr:txBody>
    </xdr:sp>
    <xdr:clientData/>
  </xdr:twoCellAnchor>
  <xdr:twoCellAnchor>
    <xdr:from>
      <xdr:col>18</xdr:col>
      <xdr:colOff>0</xdr:colOff>
      <xdr:row>756</xdr:row>
      <xdr:rowOff>90101</xdr:rowOff>
    </xdr:from>
    <xdr:to>
      <xdr:col>27</xdr:col>
      <xdr:colOff>196420</xdr:colOff>
      <xdr:row>758</xdr:row>
      <xdr:rowOff>12870</xdr:rowOff>
    </xdr:to>
    <xdr:sp macro="" textlink="">
      <xdr:nvSpPr>
        <xdr:cNvPr id="107" name="大かっこ 106">
          <a:extLst>
            <a:ext uri="{FF2B5EF4-FFF2-40B4-BE49-F238E27FC236}">
              <a16:creationId xmlns:a16="http://schemas.microsoft.com/office/drawing/2014/main" id="{00000000-0008-0000-0000-00006B000000}"/>
            </a:ext>
          </a:extLst>
        </xdr:cNvPr>
        <xdr:cNvSpPr/>
      </xdr:nvSpPr>
      <xdr:spPr>
        <a:xfrm>
          <a:off x="3600450" y="54449276"/>
          <a:ext cx="1996645" cy="941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25743</xdr:colOff>
      <xdr:row>756</xdr:row>
      <xdr:rowOff>25744</xdr:rowOff>
    </xdr:from>
    <xdr:to>
      <xdr:col>49</xdr:col>
      <xdr:colOff>231689</xdr:colOff>
      <xdr:row>757</xdr:row>
      <xdr:rowOff>617837</xdr:rowOff>
    </xdr:to>
    <xdr:sp macro="" textlink="">
      <xdr:nvSpPr>
        <xdr:cNvPr id="108" name="大かっこ 107">
          <a:extLst>
            <a:ext uri="{FF2B5EF4-FFF2-40B4-BE49-F238E27FC236}">
              <a16:creationId xmlns:a16="http://schemas.microsoft.com/office/drawing/2014/main" id="{00000000-0008-0000-0000-00006C000000}"/>
            </a:ext>
          </a:extLst>
        </xdr:cNvPr>
        <xdr:cNvSpPr/>
      </xdr:nvSpPr>
      <xdr:spPr>
        <a:xfrm>
          <a:off x="8026743" y="54384919"/>
          <a:ext cx="2006171" cy="9445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193074</xdr:colOff>
      <xdr:row>756</xdr:row>
      <xdr:rowOff>51487</xdr:rowOff>
    </xdr:from>
    <xdr:to>
      <xdr:col>38</xdr:col>
      <xdr:colOff>183548</xdr:colOff>
      <xdr:row>757</xdr:row>
      <xdr:rowOff>643580</xdr:rowOff>
    </xdr:to>
    <xdr:sp macro="" textlink="">
      <xdr:nvSpPr>
        <xdr:cNvPr id="109" name="大かっこ 108">
          <a:extLst>
            <a:ext uri="{FF2B5EF4-FFF2-40B4-BE49-F238E27FC236}">
              <a16:creationId xmlns:a16="http://schemas.microsoft.com/office/drawing/2014/main" id="{00000000-0008-0000-0000-00006D000000}"/>
            </a:ext>
          </a:extLst>
        </xdr:cNvPr>
        <xdr:cNvSpPr/>
      </xdr:nvSpPr>
      <xdr:spPr>
        <a:xfrm>
          <a:off x="5793774" y="54410662"/>
          <a:ext cx="1990724" cy="9445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123889</xdr:colOff>
      <xdr:row>756</xdr:row>
      <xdr:rowOff>195006</xdr:rowOff>
    </xdr:from>
    <xdr:to>
      <xdr:col>27</xdr:col>
      <xdr:colOff>159070</xdr:colOff>
      <xdr:row>757</xdr:row>
      <xdr:rowOff>568758</xdr:rowOff>
    </xdr:to>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3969608" y="51213287"/>
          <a:ext cx="1654431" cy="73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表彰状の印刷と揮毫</a:t>
          </a:r>
          <a:endParaRPr lang="en-US" altLang="ja-JP" sz="1100" b="0" i="0" baseline="0">
            <a:solidFill>
              <a:schemeClr val="tx1"/>
            </a:solidFill>
            <a:effectLst/>
            <a:latin typeface="+mn-lt"/>
            <a:ea typeface="+mn-ea"/>
            <a:cs typeface="+mn-cs"/>
          </a:endParaRPr>
        </a:p>
        <a:p>
          <a:r>
            <a:rPr lang="ja-JP" altLang="en-US" sz="1100" b="0" i="0" baseline="0">
              <a:solidFill>
                <a:schemeClr val="tx1"/>
              </a:solidFill>
              <a:effectLst/>
              <a:latin typeface="+mn-lt"/>
              <a:ea typeface="+mn-ea"/>
              <a:cs typeface="+mn-cs"/>
            </a:rPr>
            <a:t>リーフレット作成　</a:t>
          </a:r>
          <a:endParaRPr kumimoji="1" lang="ja-JP" altLang="en-US" sz="1100"/>
        </a:p>
      </xdr:txBody>
    </xdr:sp>
    <xdr:clientData/>
  </xdr:twoCellAnchor>
  <xdr:twoCellAnchor>
    <xdr:from>
      <xdr:col>41</xdr:col>
      <xdr:colOff>141588</xdr:colOff>
      <xdr:row>756</xdr:row>
      <xdr:rowOff>257433</xdr:rowOff>
    </xdr:from>
    <xdr:to>
      <xdr:col>48</xdr:col>
      <xdr:colOff>169992</xdr:colOff>
      <xdr:row>757</xdr:row>
      <xdr:rowOff>546015</xdr:rowOff>
    </xdr:to>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8342613" y="54616608"/>
          <a:ext cx="1428579" cy="6410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kumimoji="1" lang="ja-JP" altLang="en-US" sz="1100"/>
            <a:t>什器運搬作業</a:t>
          </a:r>
        </a:p>
      </xdr:txBody>
    </xdr:sp>
    <xdr:clientData/>
  </xdr:twoCellAnchor>
  <xdr:twoCellAnchor>
    <xdr:from>
      <xdr:col>38</xdr:col>
      <xdr:colOff>59532</xdr:colOff>
      <xdr:row>31</xdr:row>
      <xdr:rowOff>0</xdr:rowOff>
    </xdr:from>
    <xdr:to>
      <xdr:col>41</xdr:col>
      <xdr:colOff>95895</xdr:colOff>
      <xdr:row>31</xdr:row>
      <xdr:rowOff>257433</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7750970" y="11906250"/>
          <a:ext cx="643581" cy="2574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11</xdr:col>
      <xdr:colOff>0</xdr:colOff>
      <xdr:row>757</xdr:row>
      <xdr:rowOff>660400</xdr:rowOff>
    </xdr:from>
    <xdr:to>
      <xdr:col>11</xdr:col>
      <xdr:colOff>12700</xdr:colOff>
      <xdr:row>759</xdr:row>
      <xdr:rowOff>317500</xdr:rowOff>
    </xdr:to>
    <xdr:cxnSp macro="">
      <xdr:nvCxnSpPr>
        <xdr:cNvPr id="48" name="直線矢印コネクタ 47"/>
        <xdr:cNvCxnSpPr/>
      </xdr:nvCxnSpPr>
      <xdr:spPr>
        <a:xfrm flipH="1">
          <a:off x="2235200" y="47383700"/>
          <a:ext cx="12700" cy="622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11905</xdr:colOff>
      <xdr:row>760</xdr:row>
      <xdr:rowOff>11905</xdr:rowOff>
    </xdr:from>
    <xdr:to>
      <xdr:col>16</xdr:col>
      <xdr:colOff>88900</xdr:colOff>
      <xdr:row>762</xdr:row>
      <xdr:rowOff>368300</xdr:rowOff>
    </xdr:to>
    <xdr:sp macro="" textlink="">
      <xdr:nvSpPr>
        <xdr:cNvPr id="49" name="Rectangle 188"/>
        <xdr:cNvSpPr>
          <a:spLocks noChangeArrowheads="1"/>
        </xdr:cNvSpPr>
      </xdr:nvSpPr>
      <xdr:spPr bwMode="auto">
        <a:xfrm>
          <a:off x="1637505" y="48373505"/>
          <a:ext cx="1702595" cy="953295"/>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E</a:t>
          </a:r>
          <a:r>
            <a:rPr lang="ja-JP" altLang="en-US" sz="1000" b="0" i="0" u="none" strike="noStrike" baseline="0">
              <a:solidFill>
                <a:srgbClr val="000000"/>
              </a:solidFill>
              <a:latin typeface="ＭＳ Ｐゴシック"/>
              <a:ea typeface="+mn-ea"/>
            </a:rPr>
            <a:t>．全国指導センター、芝サン陽印刷株式会社等</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57</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19843</xdr:colOff>
      <xdr:row>762</xdr:row>
      <xdr:rowOff>404019</xdr:rowOff>
    </xdr:from>
    <xdr:to>
      <xdr:col>17</xdr:col>
      <xdr:colOff>12700</xdr:colOff>
      <xdr:row>764</xdr:row>
      <xdr:rowOff>178357</xdr:rowOff>
    </xdr:to>
    <xdr:sp macro="" textlink="">
      <xdr:nvSpPr>
        <xdr:cNvPr id="50" name="大かっこ 49"/>
        <xdr:cNvSpPr/>
      </xdr:nvSpPr>
      <xdr:spPr>
        <a:xfrm>
          <a:off x="1442243" y="49362519"/>
          <a:ext cx="2024857" cy="599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95250</xdr:colOff>
      <xdr:row>763</xdr:row>
      <xdr:rowOff>58739</xdr:rowOff>
    </xdr:from>
    <xdr:to>
      <xdr:col>16</xdr:col>
      <xdr:colOff>177800</xdr:colOff>
      <xdr:row>764</xdr:row>
      <xdr:rowOff>177801</xdr:rowOff>
    </xdr:to>
    <xdr:sp macro="" textlink="">
      <xdr:nvSpPr>
        <xdr:cNvPr id="51" name="テキスト ボックス 50"/>
        <xdr:cNvSpPr txBox="1"/>
      </xdr:nvSpPr>
      <xdr:spPr>
        <a:xfrm>
          <a:off x="1517650" y="49461739"/>
          <a:ext cx="1911350" cy="500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都道府県センターマネジメント、中央研修講師等</a:t>
          </a:r>
        </a:p>
      </xdr:txBody>
    </xdr:sp>
    <xdr:clientData/>
  </xdr:twoCellAnchor>
  <xdr:twoCellAnchor>
    <xdr:from>
      <xdr:col>8</xdr:col>
      <xdr:colOff>63500</xdr:colOff>
      <xdr:row>741</xdr:row>
      <xdr:rowOff>101600</xdr:rowOff>
    </xdr:from>
    <xdr:to>
      <xdr:col>20</xdr:col>
      <xdr:colOff>193919</xdr:colOff>
      <xdr:row>743</xdr:row>
      <xdr:rowOff>123055</xdr:rowOff>
    </xdr:to>
    <xdr:sp macro="" textlink="">
      <xdr:nvSpPr>
        <xdr:cNvPr id="52" name="正方形/長方形 51"/>
        <xdr:cNvSpPr/>
      </xdr:nvSpPr>
      <xdr:spPr>
        <a:xfrm>
          <a:off x="1689100" y="41668700"/>
          <a:ext cx="2568819" cy="7326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208.5</a:t>
          </a:r>
          <a:r>
            <a:rPr kumimoji="1" lang="ja-JP" altLang="en-US" sz="1200">
              <a:solidFill>
                <a:schemeClr val="tx1"/>
              </a:solidFill>
              <a:latin typeface="+mn-ea"/>
              <a:ea typeface="+mn-ea"/>
            </a:rPr>
            <a:t>百万円</a:t>
          </a:r>
        </a:p>
      </xdr:txBody>
    </xdr:sp>
    <xdr:clientData/>
  </xdr:twoCellAnchor>
  <xdr:twoCellAnchor>
    <xdr:from>
      <xdr:col>7</xdr:col>
      <xdr:colOff>101600</xdr:colOff>
      <xdr:row>759</xdr:row>
      <xdr:rowOff>368300</xdr:rowOff>
    </xdr:from>
    <xdr:to>
      <xdr:col>16</xdr:col>
      <xdr:colOff>3060</xdr:colOff>
      <xdr:row>759</xdr:row>
      <xdr:rowOff>652234</xdr:rowOff>
    </xdr:to>
    <xdr:sp macro="" textlink="">
      <xdr:nvSpPr>
        <xdr:cNvPr id="54" name="テキスト ボックス 53">
          <a:extLst>
            <a:ext uri="{FF2B5EF4-FFF2-40B4-BE49-F238E27FC236}">
              <a16:creationId xmlns:a16="http://schemas.microsoft.com/office/drawing/2014/main" id="{00000000-0008-0000-0000-00005E000000}"/>
            </a:ext>
          </a:extLst>
        </xdr:cNvPr>
        <xdr:cNvSpPr txBox="1"/>
      </xdr:nvSpPr>
      <xdr:spPr>
        <a:xfrm>
          <a:off x="1524000" y="48056800"/>
          <a:ext cx="1730260"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75" zoomScaleNormal="75" zoomScaleSheetLayoutView="75" zoomScalePageLayoutView="85" workbookViewId="0">
      <selection activeCell="C913" sqref="C913:I9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391</v>
      </c>
      <c r="AT2" s="968"/>
      <c r="AU2" s="968"/>
      <c r="AV2" s="51" t="str">
        <f>IF(AW2="", "", "-")</f>
        <v/>
      </c>
      <c r="AW2" s="915"/>
      <c r="AX2" s="915"/>
    </row>
    <row r="3" spans="1:50" ht="21" customHeight="1" thickBot="1" x14ac:dyDescent="0.2">
      <c r="A3" s="871" t="s">
        <v>423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555</v>
      </c>
      <c r="AK3" s="873"/>
      <c r="AL3" s="873"/>
      <c r="AM3" s="873"/>
      <c r="AN3" s="873"/>
      <c r="AO3" s="873"/>
      <c r="AP3" s="873"/>
      <c r="AQ3" s="873"/>
      <c r="AR3" s="873"/>
      <c r="AS3" s="873"/>
      <c r="AT3" s="873"/>
      <c r="AU3" s="873"/>
      <c r="AV3" s="873"/>
      <c r="AW3" s="873"/>
      <c r="AX3" s="24" t="s">
        <v>65</v>
      </c>
    </row>
    <row r="4" spans="1:50" ht="21" customHeight="1" x14ac:dyDescent="0.15">
      <c r="A4" s="707" t="s">
        <v>25</v>
      </c>
      <c r="B4" s="708"/>
      <c r="C4" s="708"/>
      <c r="D4" s="708"/>
      <c r="E4" s="708"/>
      <c r="F4" s="708"/>
      <c r="G4" s="685" t="s">
        <v>556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497</v>
      </c>
      <c r="H5" s="844"/>
      <c r="I5" s="844"/>
      <c r="J5" s="844"/>
      <c r="K5" s="844"/>
      <c r="L5" s="844"/>
      <c r="M5" s="845" t="s">
        <v>66</v>
      </c>
      <c r="N5" s="846"/>
      <c r="O5" s="846"/>
      <c r="P5" s="846"/>
      <c r="Q5" s="846"/>
      <c r="R5" s="847"/>
      <c r="S5" s="848" t="s">
        <v>70</v>
      </c>
      <c r="T5" s="844"/>
      <c r="U5" s="844"/>
      <c r="V5" s="844"/>
      <c r="W5" s="844"/>
      <c r="X5" s="849"/>
      <c r="Y5" s="701" t="s">
        <v>3</v>
      </c>
      <c r="Z5" s="546"/>
      <c r="AA5" s="546"/>
      <c r="AB5" s="546"/>
      <c r="AC5" s="546"/>
      <c r="AD5" s="547"/>
      <c r="AE5" s="702" t="s">
        <v>557</v>
      </c>
      <c r="AF5" s="702"/>
      <c r="AG5" s="702"/>
      <c r="AH5" s="702"/>
      <c r="AI5" s="702"/>
      <c r="AJ5" s="702"/>
      <c r="AK5" s="702"/>
      <c r="AL5" s="702"/>
      <c r="AM5" s="702"/>
      <c r="AN5" s="702"/>
      <c r="AO5" s="702"/>
      <c r="AP5" s="703"/>
      <c r="AQ5" s="704" t="s">
        <v>711</v>
      </c>
      <c r="AR5" s="705"/>
      <c r="AS5" s="705"/>
      <c r="AT5" s="705"/>
      <c r="AU5" s="705"/>
      <c r="AV5" s="705"/>
      <c r="AW5" s="705"/>
      <c r="AX5" s="706"/>
    </row>
    <row r="6" spans="1:50" ht="26.2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559</v>
      </c>
      <c r="H7" s="502"/>
      <c r="I7" s="502"/>
      <c r="J7" s="502"/>
      <c r="K7" s="502"/>
      <c r="L7" s="502"/>
      <c r="M7" s="502"/>
      <c r="N7" s="502"/>
      <c r="O7" s="502"/>
      <c r="P7" s="502"/>
      <c r="Q7" s="502"/>
      <c r="R7" s="502"/>
      <c r="S7" s="502"/>
      <c r="T7" s="502"/>
      <c r="U7" s="502"/>
      <c r="V7" s="502"/>
      <c r="W7" s="502"/>
      <c r="X7" s="503"/>
      <c r="Y7" s="926" t="s">
        <v>387</v>
      </c>
      <c r="Z7" s="446"/>
      <c r="AA7" s="446"/>
      <c r="AB7" s="446"/>
      <c r="AC7" s="446"/>
      <c r="AD7" s="927"/>
      <c r="AE7" s="916" t="s">
        <v>560</v>
      </c>
      <c r="AF7" s="917"/>
      <c r="AG7" s="917"/>
      <c r="AH7" s="917"/>
      <c r="AI7" s="917"/>
      <c r="AJ7" s="917"/>
      <c r="AK7" s="917"/>
      <c r="AL7" s="917"/>
      <c r="AM7" s="917"/>
      <c r="AN7" s="917"/>
      <c r="AO7" s="917"/>
      <c r="AP7" s="917"/>
      <c r="AQ7" s="917"/>
      <c r="AR7" s="917"/>
      <c r="AS7" s="917"/>
      <c r="AT7" s="917"/>
      <c r="AU7" s="917"/>
      <c r="AV7" s="917"/>
      <c r="AW7" s="917"/>
      <c r="AX7" s="918"/>
    </row>
    <row r="8" spans="1:50" ht="24" customHeight="1" x14ac:dyDescent="0.15">
      <c r="A8" s="498" t="s">
        <v>259</v>
      </c>
      <c r="B8" s="499"/>
      <c r="C8" s="499"/>
      <c r="D8" s="499"/>
      <c r="E8" s="499"/>
      <c r="F8" s="500"/>
      <c r="G8" s="935" t="str">
        <f>入力規則等!A27</f>
        <v>-</v>
      </c>
      <c r="H8" s="723"/>
      <c r="I8" s="723"/>
      <c r="J8" s="723"/>
      <c r="K8" s="723"/>
      <c r="L8" s="723"/>
      <c r="M8" s="723"/>
      <c r="N8" s="723"/>
      <c r="O8" s="723"/>
      <c r="P8" s="723"/>
      <c r="Q8" s="723"/>
      <c r="R8" s="723"/>
      <c r="S8" s="723"/>
      <c r="T8" s="723"/>
      <c r="U8" s="723"/>
      <c r="V8" s="723"/>
      <c r="W8" s="723"/>
      <c r="X8" s="936"/>
      <c r="Y8" s="850" t="s">
        <v>260</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660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31.25" customHeight="1" x14ac:dyDescent="0.15">
      <c r="A10" s="663" t="s">
        <v>30</v>
      </c>
      <c r="B10" s="664"/>
      <c r="C10" s="664"/>
      <c r="D10" s="664"/>
      <c r="E10" s="664"/>
      <c r="F10" s="664"/>
      <c r="G10" s="757" t="s">
        <v>661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5.25"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8" t="s">
        <v>24</v>
      </c>
      <c r="B12" s="979"/>
      <c r="C12" s="979"/>
      <c r="D12" s="979"/>
      <c r="E12" s="979"/>
      <c r="F12" s="980"/>
      <c r="G12" s="763"/>
      <c r="H12" s="764"/>
      <c r="I12" s="764"/>
      <c r="J12" s="764"/>
      <c r="K12" s="764"/>
      <c r="L12" s="764"/>
      <c r="M12" s="764"/>
      <c r="N12" s="764"/>
      <c r="O12" s="764"/>
      <c r="P12" s="418" t="s">
        <v>390</v>
      </c>
      <c r="Q12" s="419"/>
      <c r="R12" s="419"/>
      <c r="S12" s="419"/>
      <c r="T12" s="419"/>
      <c r="U12" s="419"/>
      <c r="V12" s="420"/>
      <c r="W12" s="418" t="s">
        <v>410</v>
      </c>
      <c r="X12" s="419"/>
      <c r="Y12" s="419"/>
      <c r="Z12" s="419"/>
      <c r="AA12" s="419"/>
      <c r="AB12" s="419"/>
      <c r="AC12" s="420"/>
      <c r="AD12" s="418" t="s">
        <v>417</v>
      </c>
      <c r="AE12" s="419"/>
      <c r="AF12" s="419"/>
      <c r="AG12" s="419"/>
      <c r="AH12" s="419"/>
      <c r="AI12" s="419"/>
      <c r="AJ12" s="420"/>
      <c r="AK12" s="418" t="s">
        <v>424</v>
      </c>
      <c r="AL12" s="419"/>
      <c r="AM12" s="419"/>
      <c r="AN12" s="419"/>
      <c r="AO12" s="419"/>
      <c r="AP12" s="419"/>
      <c r="AQ12" s="420"/>
      <c r="AR12" s="418" t="s">
        <v>425</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30</v>
      </c>
      <c r="Q13" s="661"/>
      <c r="R13" s="661"/>
      <c r="S13" s="661"/>
      <c r="T13" s="661"/>
      <c r="U13" s="661"/>
      <c r="V13" s="662"/>
      <c r="W13" s="660">
        <v>33</v>
      </c>
      <c r="X13" s="661"/>
      <c r="Y13" s="661"/>
      <c r="Z13" s="661"/>
      <c r="AA13" s="661"/>
      <c r="AB13" s="661"/>
      <c r="AC13" s="662"/>
      <c r="AD13" s="660">
        <v>155</v>
      </c>
      <c r="AE13" s="661"/>
      <c r="AF13" s="661"/>
      <c r="AG13" s="661"/>
      <c r="AH13" s="661"/>
      <c r="AI13" s="661"/>
      <c r="AJ13" s="662"/>
      <c r="AK13" s="660">
        <v>183</v>
      </c>
      <c r="AL13" s="661"/>
      <c r="AM13" s="661"/>
      <c r="AN13" s="661"/>
      <c r="AO13" s="661"/>
      <c r="AP13" s="661"/>
      <c r="AQ13" s="662"/>
      <c r="AR13" s="923">
        <v>65.385000000000005</v>
      </c>
      <c r="AS13" s="924"/>
      <c r="AT13" s="924"/>
      <c r="AU13" s="924"/>
      <c r="AV13" s="924"/>
      <c r="AW13" s="924"/>
      <c r="AX13" s="925"/>
    </row>
    <row r="14" spans="1:50" ht="21" customHeight="1" x14ac:dyDescent="0.15">
      <c r="A14" s="617"/>
      <c r="B14" s="618"/>
      <c r="C14" s="618"/>
      <c r="D14" s="618"/>
      <c r="E14" s="618"/>
      <c r="F14" s="619"/>
      <c r="G14" s="728"/>
      <c r="H14" s="729"/>
      <c r="I14" s="714" t="s">
        <v>8</v>
      </c>
      <c r="J14" s="765"/>
      <c r="K14" s="765"/>
      <c r="L14" s="765"/>
      <c r="M14" s="765"/>
      <c r="N14" s="765"/>
      <c r="O14" s="766"/>
      <c r="P14" s="660">
        <v>265</v>
      </c>
      <c r="Q14" s="661"/>
      <c r="R14" s="661"/>
      <c r="S14" s="661"/>
      <c r="T14" s="661"/>
      <c r="U14" s="661"/>
      <c r="V14" s="662"/>
      <c r="W14" s="660">
        <v>73</v>
      </c>
      <c r="X14" s="661"/>
      <c r="Y14" s="661"/>
      <c r="Z14" s="661"/>
      <c r="AA14" s="661"/>
      <c r="AB14" s="661"/>
      <c r="AC14" s="662"/>
      <c r="AD14" s="660">
        <v>76</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561</v>
      </c>
      <c r="Q15" s="661"/>
      <c r="R15" s="661"/>
      <c r="S15" s="661"/>
      <c r="T15" s="661"/>
      <c r="U15" s="661"/>
      <c r="V15" s="662"/>
      <c r="W15" s="660">
        <v>265</v>
      </c>
      <c r="X15" s="661"/>
      <c r="Y15" s="661"/>
      <c r="Z15" s="661"/>
      <c r="AA15" s="661"/>
      <c r="AB15" s="661"/>
      <c r="AC15" s="662"/>
      <c r="AD15" s="660">
        <v>73</v>
      </c>
      <c r="AE15" s="661"/>
      <c r="AF15" s="661"/>
      <c r="AG15" s="661"/>
      <c r="AH15" s="661"/>
      <c r="AI15" s="661"/>
      <c r="AJ15" s="662"/>
      <c r="AK15" s="660">
        <v>76</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v>-265</v>
      </c>
      <c r="Q16" s="661"/>
      <c r="R16" s="661"/>
      <c r="S16" s="661"/>
      <c r="T16" s="661"/>
      <c r="U16" s="661"/>
      <c r="V16" s="662"/>
      <c r="W16" s="660">
        <v>-73</v>
      </c>
      <c r="X16" s="661"/>
      <c r="Y16" s="661"/>
      <c r="Z16" s="661"/>
      <c r="AA16" s="661"/>
      <c r="AB16" s="661"/>
      <c r="AC16" s="662"/>
      <c r="AD16" s="660">
        <v>-76</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561</v>
      </c>
      <c r="Q17" s="661"/>
      <c r="R17" s="661"/>
      <c r="S17" s="661"/>
      <c r="T17" s="661"/>
      <c r="U17" s="661"/>
      <c r="V17" s="662"/>
      <c r="W17" s="660" t="s">
        <v>561</v>
      </c>
      <c r="X17" s="661"/>
      <c r="Y17" s="661"/>
      <c r="Z17" s="661"/>
      <c r="AA17" s="661"/>
      <c r="AB17" s="661"/>
      <c r="AC17" s="662"/>
      <c r="AD17" s="660" t="s">
        <v>624</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0"/>
      <c r="H18" s="731"/>
      <c r="I18" s="719" t="s">
        <v>20</v>
      </c>
      <c r="J18" s="720"/>
      <c r="K18" s="720"/>
      <c r="L18" s="720"/>
      <c r="M18" s="720"/>
      <c r="N18" s="720"/>
      <c r="O18" s="721"/>
      <c r="P18" s="882">
        <f>SUM(P13:V17)</f>
        <v>30</v>
      </c>
      <c r="Q18" s="883"/>
      <c r="R18" s="883"/>
      <c r="S18" s="883"/>
      <c r="T18" s="883"/>
      <c r="U18" s="883"/>
      <c r="V18" s="884"/>
      <c r="W18" s="882">
        <f>SUM(W13:AC17)</f>
        <v>298</v>
      </c>
      <c r="X18" s="883"/>
      <c r="Y18" s="883"/>
      <c r="Z18" s="883"/>
      <c r="AA18" s="883"/>
      <c r="AB18" s="883"/>
      <c r="AC18" s="884"/>
      <c r="AD18" s="882">
        <f>SUM(AD13:AJ17)</f>
        <v>228</v>
      </c>
      <c r="AE18" s="883"/>
      <c r="AF18" s="883"/>
      <c r="AG18" s="883"/>
      <c r="AH18" s="883"/>
      <c r="AI18" s="883"/>
      <c r="AJ18" s="884"/>
      <c r="AK18" s="882">
        <f>SUM(AK13:AQ17)</f>
        <v>259</v>
      </c>
      <c r="AL18" s="883"/>
      <c r="AM18" s="883"/>
      <c r="AN18" s="883"/>
      <c r="AO18" s="883"/>
      <c r="AP18" s="883"/>
      <c r="AQ18" s="884"/>
      <c r="AR18" s="882">
        <f>SUM(AR13:AX17)</f>
        <v>65.385000000000005</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20</v>
      </c>
      <c r="Q19" s="661"/>
      <c r="R19" s="661"/>
      <c r="S19" s="661"/>
      <c r="T19" s="661"/>
      <c r="U19" s="661"/>
      <c r="V19" s="662"/>
      <c r="W19" s="660">
        <v>277</v>
      </c>
      <c r="X19" s="661"/>
      <c r="Y19" s="661"/>
      <c r="Z19" s="661"/>
      <c r="AA19" s="661"/>
      <c r="AB19" s="661"/>
      <c r="AC19" s="662"/>
      <c r="AD19" s="660">
        <v>208.48599999999999</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0" t="s">
        <v>10</v>
      </c>
      <c r="H20" s="881"/>
      <c r="I20" s="881"/>
      <c r="J20" s="881"/>
      <c r="K20" s="881"/>
      <c r="L20" s="881"/>
      <c r="M20" s="881"/>
      <c r="N20" s="881"/>
      <c r="O20" s="881"/>
      <c r="P20" s="316">
        <f>IF(P18=0, "-", SUM(P19)/P18)</f>
        <v>0.66666666666666663</v>
      </c>
      <c r="Q20" s="316"/>
      <c r="R20" s="316"/>
      <c r="S20" s="316"/>
      <c r="T20" s="316"/>
      <c r="U20" s="316"/>
      <c r="V20" s="316"/>
      <c r="W20" s="316">
        <f t="shared" ref="W20" si="0">IF(W18=0, "-", SUM(W19)/W18)</f>
        <v>0.92953020134228193</v>
      </c>
      <c r="X20" s="316"/>
      <c r="Y20" s="316"/>
      <c r="Z20" s="316"/>
      <c r="AA20" s="316"/>
      <c r="AB20" s="316"/>
      <c r="AC20" s="316"/>
      <c r="AD20" s="316">
        <f t="shared" ref="AD20" si="1">IF(AD18=0, "-", SUM(AD19)/AD18)</f>
        <v>0.91441228070175429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1"/>
      <c r="G21" s="314" t="s">
        <v>355</v>
      </c>
      <c r="H21" s="315"/>
      <c r="I21" s="315"/>
      <c r="J21" s="315"/>
      <c r="K21" s="315"/>
      <c r="L21" s="315"/>
      <c r="M21" s="315"/>
      <c r="N21" s="315"/>
      <c r="O21" s="315"/>
      <c r="P21" s="316">
        <f>IF(P19=0, "-", SUM(P19)/SUM(P13,P14))</f>
        <v>6.7796610169491525E-2</v>
      </c>
      <c r="Q21" s="316"/>
      <c r="R21" s="316"/>
      <c r="S21" s="316"/>
      <c r="T21" s="316"/>
      <c r="U21" s="316"/>
      <c r="V21" s="316"/>
      <c r="W21" s="316">
        <f t="shared" ref="W21" si="2">IF(W19=0, "-", SUM(W19)/SUM(W13,W14))</f>
        <v>2.6132075471698113</v>
      </c>
      <c r="X21" s="316"/>
      <c r="Y21" s="316"/>
      <c r="Z21" s="316"/>
      <c r="AA21" s="316"/>
      <c r="AB21" s="316"/>
      <c r="AC21" s="316"/>
      <c r="AD21" s="316">
        <f t="shared" ref="AD21" si="3">IF(AD19=0, "-", SUM(AD19)/SUM(AD13,AD14))</f>
        <v>0.90253679653679653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426</v>
      </c>
      <c r="B22" s="949"/>
      <c r="C22" s="949"/>
      <c r="D22" s="949"/>
      <c r="E22" s="949"/>
      <c r="F22" s="950"/>
      <c r="G22" s="986" t="s">
        <v>334</v>
      </c>
      <c r="H22" s="220"/>
      <c r="I22" s="220"/>
      <c r="J22" s="220"/>
      <c r="K22" s="220"/>
      <c r="L22" s="220"/>
      <c r="M22" s="220"/>
      <c r="N22" s="220"/>
      <c r="O22" s="221"/>
      <c r="P22" s="937" t="s">
        <v>427</v>
      </c>
      <c r="Q22" s="220"/>
      <c r="R22" s="220"/>
      <c r="S22" s="220"/>
      <c r="T22" s="220"/>
      <c r="U22" s="220"/>
      <c r="V22" s="221"/>
      <c r="W22" s="937" t="s">
        <v>428</v>
      </c>
      <c r="X22" s="220"/>
      <c r="Y22" s="220"/>
      <c r="Z22" s="220"/>
      <c r="AA22" s="220"/>
      <c r="AB22" s="220"/>
      <c r="AC22" s="221"/>
      <c r="AD22" s="937" t="s">
        <v>333</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31.5" customHeight="1" x14ac:dyDescent="0.15">
      <c r="A23" s="951"/>
      <c r="B23" s="952"/>
      <c r="C23" s="952"/>
      <c r="D23" s="952"/>
      <c r="E23" s="952"/>
      <c r="F23" s="953"/>
      <c r="G23" s="987" t="s">
        <v>658</v>
      </c>
      <c r="H23" s="988"/>
      <c r="I23" s="988"/>
      <c r="J23" s="988"/>
      <c r="K23" s="988"/>
      <c r="L23" s="988"/>
      <c r="M23" s="988"/>
      <c r="N23" s="988"/>
      <c r="O23" s="989"/>
      <c r="P23" s="923">
        <v>163</v>
      </c>
      <c r="Q23" s="924"/>
      <c r="R23" s="924"/>
      <c r="S23" s="924"/>
      <c r="T23" s="924"/>
      <c r="U23" s="924"/>
      <c r="V23" s="938"/>
      <c r="W23" s="923">
        <v>44.863999999999997</v>
      </c>
      <c r="X23" s="924"/>
      <c r="Y23" s="924"/>
      <c r="Z23" s="924"/>
      <c r="AA23" s="924"/>
      <c r="AB23" s="924"/>
      <c r="AC23" s="938"/>
      <c r="AD23" s="958" t="s">
        <v>712</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33.75" customHeight="1" x14ac:dyDescent="0.15">
      <c r="A24" s="951"/>
      <c r="B24" s="952"/>
      <c r="C24" s="952"/>
      <c r="D24" s="952"/>
      <c r="E24" s="952"/>
      <c r="F24" s="953"/>
      <c r="G24" s="939" t="s">
        <v>657</v>
      </c>
      <c r="H24" s="940"/>
      <c r="I24" s="940"/>
      <c r="J24" s="940"/>
      <c r="K24" s="940"/>
      <c r="L24" s="940"/>
      <c r="M24" s="940"/>
      <c r="N24" s="940"/>
      <c r="O24" s="941"/>
      <c r="P24" s="660">
        <v>16</v>
      </c>
      <c r="Q24" s="661"/>
      <c r="R24" s="661"/>
      <c r="S24" s="661"/>
      <c r="T24" s="661"/>
      <c r="U24" s="661"/>
      <c r="V24" s="662"/>
      <c r="W24" s="660">
        <v>16.504999999999999</v>
      </c>
      <c r="X24" s="661"/>
      <c r="Y24" s="661"/>
      <c r="Z24" s="661"/>
      <c r="AA24" s="661"/>
      <c r="AB24" s="661"/>
      <c r="AC24" s="662"/>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562</v>
      </c>
      <c r="H25" s="940"/>
      <c r="I25" s="940"/>
      <c r="J25" s="940"/>
      <c r="K25" s="940"/>
      <c r="L25" s="940"/>
      <c r="M25" s="940"/>
      <c r="N25" s="940"/>
      <c r="O25" s="941"/>
      <c r="P25" s="660">
        <v>2</v>
      </c>
      <c r="Q25" s="661"/>
      <c r="R25" s="661"/>
      <c r="S25" s="661"/>
      <c r="T25" s="661"/>
      <c r="U25" s="661"/>
      <c r="V25" s="662"/>
      <c r="W25" s="660">
        <v>1.714</v>
      </c>
      <c r="X25" s="661"/>
      <c r="Y25" s="661"/>
      <c r="Z25" s="661"/>
      <c r="AA25" s="661"/>
      <c r="AB25" s="661"/>
      <c r="AC25" s="662"/>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563</v>
      </c>
      <c r="H26" s="940"/>
      <c r="I26" s="940"/>
      <c r="J26" s="940"/>
      <c r="K26" s="940"/>
      <c r="L26" s="940"/>
      <c r="M26" s="940"/>
      <c r="N26" s="940"/>
      <c r="O26" s="941"/>
      <c r="P26" s="660">
        <v>1</v>
      </c>
      <c r="Q26" s="661"/>
      <c r="R26" s="661"/>
      <c r="S26" s="661"/>
      <c r="T26" s="661"/>
      <c r="U26" s="661"/>
      <c r="V26" s="662"/>
      <c r="W26" s="660">
        <v>0.98899999999999999</v>
      </c>
      <c r="X26" s="661"/>
      <c r="Y26" s="661"/>
      <c r="Z26" s="661"/>
      <c r="AA26" s="661"/>
      <c r="AB26" s="661"/>
      <c r="AC26" s="662"/>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t="s">
        <v>564</v>
      </c>
      <c r="H27" s="940"/>
      <c r="I27" s="940"/>
      <c r="J27" s="940"/>
      <c r="K27" s="940"/>
      <c r="L27" s="940"/>
      <c r="M27" s="940"/>
      <c r="N27" s="940"/>
      <c r="O27" s="941"/>
      <c r="P27" s="660">
        <v>0.8</v>
      </c>
      <c r="Q27" s="661"/>
      <c r="R27" s="661"/>
      <c r="S27" s="661"/>
      <c r="T27" s="661"/>
      <c r="U27" s="661"/>
      <c r="V27" s="662"/>
      <c r="W27" s="660">
        <v>0.88400000000000001</v>
      </c>
      <c r="X27" s="661"/>
      <c r="Y27" s="661"/>
      <c r="Z27" s="661"/>
      <c r="AA27" s="661"/>
      <c r="AB27" s="661"/>
      <c r="AC27" s="662"/>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customHeight="1" x14ac:dyDescent="0.15">
      <c r="A28" s="951"/>
      <c r="B28" s="952"/>
      <c r="C28" s="952"/>
      <c r="D28" s="952"/>
      <c r="E28" s="952"/>
      <c r="F28" s="953"/>
      <c r="G28" s="942" t="s">
        <v>338</v>
      </c>
      <c r="H28" s="943"/>
      <c r="I28" s="943"/>
      <c r="J28" s="943"/>
      <c r="K28" s="943"/>
      <c r="L28" s="943"/>
      <c r="M28" s="943"/>
      <c r="N28" s="943"/>
      <c r="O28" s="944"/>
      <c r="P28" s="882">
        <f>P29-SUM(P23:P27)</f>
        <v>0.19999999999998863</v>
      </c>
      <c r="Q28" s="883"/>
      <c r="R28" s="883"/>
      <c r="S28" s="883"/>
      <c r="T28" s="883"/>
      <c r="U28" s="883"/>
      <c r="V28" s="884"/>
      <c r="W28" s="882">
        <f>W29-SUM(W23:W27)</f>
        <v>0.42900000000000205</v>
      </c>
      <c r="X28" s="883"/>
      <c r="Y28" s="883"/>
      <c r="Z28" s="883"/>
      <c r="AA28" s="883"/>
      <c r="AB28" s="883"/>
      <c r="AC28" s="884"/>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335</v>
      </c>
      <c r="H29" s="946"/>
      <c r="I29" s="946"/>
      <c r="J29" s="946"/>
      <c r="K29" s="946"/>
      <c r="L29" s="946"/>
      <c r="M29" s="946"/>
      <c r="N29" s="946"/>
      <c r="O29" s="947"/>
      <c r="P29" s="660">
        <f>AK13</f>
        <v>183</v>
      </c>
      <c r="Q29" s="661"/>
      <c r="R29" s="661"/>
      <c r="S29" s="661"/>
      <c r="T29" s="661"/>
      <c r="U29" s="661"/>
      <c r="V29" s="662"/>
      <c r="W29" s="969">
        <f>AR13</f>
        <v>65.385000000000005</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5" t="s">
        <v>350</v>
      </c>
      <c r="B30" s="866"/>
      <c r="C30" s="866"/>
      <c r="D30" s="866"/>
      <c r="E30" s="866"/>
      <c r="F30" s="867"/>
      <c r="G30" s="776" t="s">
        <v>146</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390</v>
      </c>
      <c r="AF30" s="863"/>
      <c r="AG30" s="863"/>
      <c r="AH30" s="864"/>
      <c r="AI30" s="862" t="s">
        <v>412</v>
      </c>
      <c r="AJ30" s="863"/>
      <c r="AK30" s="863"/>
      <c r="AL30" s="864"/>
      <c r="AM30" s="919" t="s">
        <v>417</v>
      </c>
      <c r="AN30" s="919"/>
      <c r="AO30" s="919"/>
      <c r="AP30" s="862"/>
      <c r="AQ30" s="770" t="s">
        <v>235</v>
      </c>
      <c r="AR30" s="771"/>
      <c r="AS30" s="771"/>
      <c r="AT30" s="772"/>
      <c r="AU30" s="777" t="s">
        <v>134</v>
      </c>
      <c r="AV30" s="777"/>
      <c r="AW30" s="777"/>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583</v>
      </c>
      <c r="AR31" s="199"/>
      <c r="AS31" s="132" t="s">
        <v>236</v>
      </c>
      <c r="AT31" s="133"/>
      <c r="AU31" s="198"/>
      <c r="AV31" s="198"/>
      <c r="AW31" s="398" t="s">
        <v>181</v>
      </c>
      <c r="AX31" s="399"/>
    </row>
    <row r="32" spans="1:50" ht="23.25" customHeight="1" x14ac:dyDescent="0.15">
      <c r="A32" s="403"/>
      <c r="B32" s="401"/>
      <c r="C32" s="401"/>
      <c r="D32" s="401"/>
      <c r="E32" s="401"/>
      <c r="F32" s="402"/>
      <c r="G32" s="565" t="s">
        <v>569</v>
      </c>
      <c r="H32" s="566"/>
      <c r="I32" s="566"/>
      <c r="J32" s="566"/>
      <c r="K32" s="566"/>
      <c r="L32" s="566"/>
      <c r="M32" s="566"/>
      <c r="N32" s="566"/>
      <c r="O32" s="567"/>
      <c r="P32" s="104" t="s">
        <v>570</v>
      </c>
      <c r="Q32" s="104"/>
      <c r="R32" s="104"/>
      <c r="S32" s="104"/>
      <c r="T32" s="104"/>
      <c r="U32" s="104"/>
      <c r="V32" s="104"/>
      <c r="W32" s="104"/>
      <c r="X32" s="105"/>
      <c r="Y32" s="474" t="s">
        <v>12</v>
      </c>
      <c r="Z32" s="534"/>
      <c r="AA32" s="535"/>
      <c r="AB32" s="464" t="s">
        <v>677</v>
      </c>
      <c r="AC32" s="464"/>
      <c r="AD32" s="464"/>
      <c r="AE32" s="216">
        <v>91.4</v>
      </c>
      <c r="AF32" s="217"/>
      <c r="AG32" s="217"/>
      <c r="AH32" s="217"/>
      <c r="AI32" s="216">
        <v>91.4</v>
      </c>
      <c r="AJ32" s="217"/>
      <c r="AK32" s="217"/>
      <c r="AL32" s="217"/>
      <c r="AM32" s="216"/>
      <c r="AN32" s="217"/>
      <c r="AO32" s="217"/>
      <c r="AP32" s="217"/>
      <c r="AQ32" s="340" t="s">
        <v>583</v>
      </c>
      <c r="AR32" s="206"/>
      <c r="AS32" s="206"/>
      <c r="AT32" s="341"/>
      <c r="AU32" s="217" t="s">
        <v>584</v>
      </c>
      <c r="AV32" s="217"/>
      <c r="AW32" s="217"/>
      <c r="AX32" s="219"/>
    </row>
    <row r="33" spans="1:50" ht="23.25"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678</v>
      </c>
      <c r="AC33" s="526"/>
      <c r="AD33" s="526"/>
      <c r="AE33" s="216">
        <v>91.1</v>
      </c>
      <c r="AF33" s="217"/>
      <c r="AG33" s="217"/>
      <c r="AH33" s="217"/>
      <c r="AI33" s="216">
        <v>91.4</v>
      </c>
      <c r="AJ33" s="217"/>
      <c r="AK33" s="217"/>
      <c r="AL33" s="217"/>
      <c r="AM33" s="216">
        <v>91.7</v>
      </c>
      <c r="AN33" s="217"/>
      <c r="AO33" s="217"/>
      <c r="AP33" s="217"/>
      <c r="AQ33" s="340" t="s">
        <v>583</v>
      </c>
      <c r="AR33" s="206"/>
      <c r="AS33" s="206"/>
      <c r="AT33" s="341"/>
      <c r="AU33" s="217"/>
      <c r="AV33" s="217"/>
      <c r="AW33" s="217"/>
      <c r="AX33" s="219"/>
    </row>
    <row r="34" spans="1:50" ht="23.25"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v>100.3</v>
      </c>
      <c r="AF34" s="217"/>
      <c r="AG34" s="217"/>
      <c r="AH34" s="217"/>
      <c r="AI34" s="216">
        <v>100</v>
      </c>
      <c r="AJ34" s="217"/>
      <c r="AK34" s="217"/>
      <c r="AL34" s="217"/>
      <c r="AM34" s="216" t="s">
        <v>642</v>
      </c>
      <c r="AN34" s="217"/>
      <c r="AO34" s="217"/>
      <c r="AP34" s="217"/>
      <c r="AQ34" s="340" t="s">
        <v>583</v>
      </c>
      <c r="AR34" s="206"/>
      <c r="AS34" s="206"/>
      <c r="AT34" s="341"/>
      <c r="AU34" s="217" t="s">
        <v>583</v>
      </c>
      <c r="AV34" s="217"/>
      <c r="AW34" s="217"/>
      <c r="AX34" s="219"/>
    </row>
    <row r="35" spans="1:50" ht="23.25" customHeight="1" x14ac:dyDescent="0.15">
      <c r="A35" s="224" t="s">
        <v>378</v>
      </c>
      <c r="B35" s="225"/>
      <c r="C35" s="225"/>
      <c r="D35" s="225"/>
      <c r="E35" s="225"/>
      <c r="F35" s="226"/>
      <c r="G35" s="230" t="s">
        <v>571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0.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350</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390</v>
      </c>
      <c r="AF37" s="243"/>
      <c r="AG37" s="243"/>
      <c r="AH37" s="244"/>
      <c r="AI37" s="242" t="s">
        <v>388</v>
      </c>
      <c r="AJ37" s="243"/>
      <c r="AK37" s="243"/>
      <c r="AL37" s="244"/>
      <c r="AM37" s="248" t="s">
        <v>417</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8" t="s">
        <v>181</v>
      </c>
      <c r="AX38" s="399"/>
    </row>
    <row r="39" spans="1:50" ht="23.25" hidden="1" customHeight="1" x14ac:dyDescent="0.15">
      <c r="A39" s="403"/>
      <c r="B39" s="401"/>
      <c r="C39" s="401"/>
      <c r="D39" s="401"/>
      <c r="E39" s="401"/>
      <c r="F39" s="402"/>
      <c r="G39" s="565"/>
      <c r="H39" s="566"/>
      <c r="I39" s="566"/>
      <c r="J39" s="566"/>
      <c r="K39" s="566"/>
      <c r="L39" s="566"/>
      <c r="M39" s="566"/>
      <c r="N39" s="566"/>
      <c r="O39" s="567"/>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350</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390</v>
      </c>
      <c r="AF44" s="243"/>
      <c r="AG44" s="243"/>
      <c r="AH44" s="244"/>
      <c r="AI44" s="242" t="s">
        <v>388</v>
      </c>
      <c r="AJ44" s="243"/>
      <c r="AK44" s="243"/>
      <c r="AL44" s="244"/>
      <c r="AM44" s="248" t="s">
        <v>417</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350</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390</v>
      </c>
      <c r="AF51" s="243"/>
      <c r="AG51" s="243"/>
      <c r="AH51" s="244"/>
      <c r="AI51" s="242" t="s">
        <v>388</v>
      </c>
      <c r="AJ51" s="243"/>
      <c r="AK51" s="243"/>
      <c r="AL51" s="244"/>
      <c r="AM51" s="248" t="s">
        <v>417</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350</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390</v>
      </c>
      <c r="AF58" s="243"/>
      <c r="AG58" s="243"/>
      <c r="AH58" s="244"/>
      <c r="AI58" s="242" t="s">
        <v>388</v>
      </c>
      <c r="AJ58" s="243"/>
      <c r="AK58" s="243"/>
      <c r="AL58" s="244"/>
      <c r="AM58" s="248" t="s">
        <v>417</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351</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346</v>
      </c>
      <c r="X65" s="491"/>
      <c r="Y65" s="494"/>
      <c r="Z65" s="494"/>
      <c r="AA65" s="495"/>
      <c r="AB65" s="236" t="s">
        <v>11</v>
      </c>
      <c r="AC65" s="237"/>
      <c r="AD65" s="238"/>
      <c r="AE65" s="242" t="s">
        <v>390</v>
      </c>
      <c r="AF65" s="243"/>
      <c r="AG65" s="243"/>
      <c r="AH65" s="244"/>
      <c r="AI65" s="242" t="s">
        <v>388</v>
      </c>
      <c r="AJ65" s="243"/>
      <c r="AK65" s="243"/>
      <c r="AL65" s="244"/>
      <c r="AM65" s="248" t="s">
        <v>417</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356</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367</v>
      </c>
      <c r="X70" s="309"/>
      <c r="Y70" s="268" t="s">
        <v>12</v>
      </c>
      <c r="Z70" s="268"/>
      <c r="AA70" s="269"/>
      <c r="AB70" s="270" t="s">
        <v>368</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351</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390</v>
      </c>
      <c r="AF73" s="243"/>
      <c r="AG73" s="243"/>
      <c r="AH73" s="244"/>
      <c r="AI73" s="242" t="s">
        <v>388</v>
      </c>
      <c r="AJ73" s="243"/>
      <c r="AK73" s="243"/>
      <c r="AL73" s="244"/>
      <c r="AM73" s="248" t="s">
        <v>417</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381</v>
      </c>
      <c r="B78" s="335"/>
      <c r="C78" s="335"/>
      <c r="D78" s="335"/>
      <c r="E78" s="332" t="s">
        <v>329</v>
      </c>
      <c r="F78" s="333"/>
      <c r="G78" s="56" t="s">
        <v>238</v>
      </c>
      <c r="H78" s="588"/>
      <c r="I78" s="589"/>
      <c r="J78" s="589"/>
      <c r="K78" s="589"/>
      <c r="L78" s="589"/>
      <c r="M78" s="589"/>
      <c r="N78" s="589"/>
      <c r="O78" s="590"/>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345</v>
      </c>
      <c r="AP79" s="277"/>
      <c r="AQ79" s="277"/>
      <c r="AR79" s="80" t="s">
        <v>343</v>
      </c>
      <c r="AS79" s="276"/>
      <c r="AT79" s="277"/>
      <c r="AU79" s="277"/>
      <c r="AV79" s="277"/>
      <c r="AW79" s="277"/>
      <c r="AX79" s="982"/>
    </row>
    <row r="80" spans="1:50" ht="18.75" hidden="1" customHeight="1" x14ac:dyDescent="0.15">
      <c r="A80" s="868" t="s">
        <v>147</v>
      </c>
      <c r="B80" s="527" t="s">
        <v>342</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2" t="s">
        <v>62</v>
      </c>
      <c r="Z87" s="563"/>
      <c r="AA87" s="564"/>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6" t="s">
        <v>14</v>
      </c>
      <c r="AC89" s="596"/>
      <c r="AD89" s="59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352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390</v>
      </c>
      <c r="AF100" s="543"/>
      <c r="AG100" s="543"/>
      <c r="AH100" s="544"/>
      <c r="AI100" s="542" t="s">
        <v>410</v>
      </c>
      <c r="AJ100" s="543"/>
      <c r="AK100" s="543"/>
      <c r="AL100" s="544"/>
      <c r="AM100" s="542" t="s">
        <v>417</v>
      </c>
      <c r="AN100" s="543"/>
      <c r="AO100" s="543"/>
      <c r="AP100" s="544"/>
      <c r="AQ100" s="318" t="s">
        <v>430</v>
      </c>
      <c r="AR100" s="319"/>
      <c r="AS100" s="319"/>
      <c r="AT100" s="320"/>
      <c r="AU100" s="318" t="s">
        <v>431</v>
      </c>
      <c r="AV100" s="319"/>
      <c r="AW100" s="319"/>
      <c r="AX100" s="321"/>
    </row>
    <row r="101" spans="1:60" ht="23.25" hidden="1" customHeight="1" x14ac:dyDescent="0.15">
      <c r="A101" s="425"/>
      <c r="B101" s="426"/>
      <c r="C101" s="426"/>
      <c r="D101" s="426"/>
      <c r="E101" s="426"/>
      <c r="F101" s="427"/>
      <c r="G101" s="104" t="s">
        <v>566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565</v>
      </c>
      <c r="AC101" s="464"/>
      <c r="AD101" s="464"/>
      <c r="AE101" s="216">
        <v>1</v>
      </c>
      <c r="AF101" s="217"/>
      <c r="AG101" s="217"/>
      <c r="AH101" s="218"/>
      <c r="AI101" s="216">
        <v>0</v>
      </c>
      <c r="AJ101" s="217"/>
      <c r="AK101" s="217"/>
      <c r="AL101" s="218"/>
      <c r="AM101" s="216">
        <v>0</v>
      </c>
      <c r="AN101" s="217"/>
      <c r="AO101" s="217"/>
      <c r="AP101" s="218"/>
      <c r="AQ101" s="216" t="s">
        <v>622</v>
      </c>
      <c r="AR101" s="217"/>
      <c r="AS101" s="217"/>
      <c r="AT101" s="218"/>
      <c r="AU101" s="216"/>
      <c r="AV101" s="217"/>
      <c r="AW101" s="217"/>
      <c r="AX101" s="218"/>
    </row>
    <row r="102" spans="1:60" ht="23.25" hidden="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565</v>
      </c>
      <c r="AC102" s="464"/>
      <c r="AD102" s="464"/>
      <c r="AE102" s="421">
        <v>1</v>
      </c>
      <c r="AF102" s="421"/>
      <c r="AG102" s="421"/>
      <c r="AH102" s="421"/>
      <c r="AI102" s="421">
        <v>1</v>
      </c>
      <c r="AJ102" s="421"/>
      <c r="AK102" s="421"/>
      <c r="AL102" s="421"/>
      <c r="AM102" s="421">
        <v>1</v>
      </c>
      <c r="AN102" s="421"/>
      <c r="AO102" s="421"/>
      <c r="AP102" s="421"/>
      <c r="AQ102" s="216" t="s">
        <v>622</v>
      </c>
      <c r="AR102" s="217"/>
      <c r="AS102" s="217"/>
      <c r="AT102" s="218"/>
      <c r="AU102" s="271"/>
      <c r="AV102" s="272"/>
      <c r="AW102" s="272"/>
      <c r="AX102" s="317"/>
    </row>
    <row r="103" spans="1:60" ht="24.75" customHeight="1" x14ac:dyDescent="0.15">
      <c r="A103" s="422" t="s">
        <v>352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390</v>
      </c>
      <c r="AF103" s="419"/>
      <c r="AG103" s="419"/>
      <c r="AH103" s="420"/>
      <c r="AI103" s="418" t="s">
        <v>388</v>
      </c>
      <c r="AJ103" s="419"/>
      <c r="AK103" s="419"/>
      <c r="AL103" s="420"/>
      <c r="AM103" s="418" t="s">
        <v>417</v>
      </c>
      <c r="AN103" s="419"/>
      <c r="AO103" s="419"/>
      <c r="AP103" s="420"/>
      <c r="AQ103" s="282" t="s">
        <v>430</v>
      </c>
      <c r="AR103" s="283"/>
      <c r="AS103" s="283"/>
      <c r="AT103" s="322"/>
      <c r="AU103" s="282" t="s">
        <v>431</v>
      </c>
      <c r="AV103" s="283"/>
      <c r="AW103" s="283"/>
      <c r="AX103" s="284"/>
    </row>
    <row r="104" spans="1:60" ht="20.25" customHeight="1" x14ac:dyDescent="0.15">
      <c r="A104" s="425"/>
      <c r="B104" s="426"/>
      <c r="C104" s="426"/>
      <c r="D104" s="426"/>
      <c r="E104" s="426"/>
      <c r="F104" s="427"/>
      <c r="G104" s="104" t="s">
        <v>567</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565</v>
      </c>
      <c r="AC104" s="549"/>
      <c r="AD104" s="550"/>
      <c r="AE104" s="216">
        <v>1</v>
      </c>
      <c r="AF104" s="217"/>
      <c r="AG104" s="217"/>
      <c r="AH104" s="218"/>
      <c r="AI104" s="216">
        <v>1</v>
      </c>
      <c r="AJ104" s="217"/>
      <c r="AK104" s="217"/>
      <c r="AL104" s="218"/>
      <c r="AM104" s="216">
        <v>1</v>
      </c>
      <c r="AN104" s="217"/>
      <c r="AO104" s="217"/>
      <c r="AP104" s="218"/>
      <c r="AQ104" s="216" t="s">
        <v>622</v>
      </c>
      <c r="AR104" s="217"/>
      <c r="AS104" s="217"/>
      <c r="AT104" s="218"/>
      <c r="AU104" s="216"/>
      <c r="AV104" s="217"/>
      <c r="AW104" s="217"/>
      <c r="AX104" s="218"/>
    </row>
    <row r="105" spans="1:60" ht="16.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565</v>
      </c>
      <c r="AC105" s="472"/>
      <c r="AD105" s="473"/>
      <c r="AE105" s="421">
        <v>1</v>
      </c>
      <c r="AF105" s="421"/>
      <c r="AG105" s="421"/>
      <c r="AH105" s="421"/>
      <c r="AI105" s="421">
        <v>1</v>
      </c>
      <c r="AJ105" s="421"/>
      <c r="AK105" s="421"/>
      <c r="AL105" s="421"/>
      <c r="AM105" s="421">
        <v>1</v>
      </c>
      <c r="AN105" s="421"/>
      <c r="AO105" s="421"/>
      <c r="AP105" s="421"/>
      <c r="AQ105" s="216">
        <v>1</v>
      </c>
      <c r="AR105" s="217"/>
      <c r="AS105" s="217"/>
      <c r="AT105" s="218"/>
      <c r="AU105" s="271"/>
      <c r="AV105" s="272"/>
      <c r="AW105" s="272"/>
      <c r="AX105" s="317"/>
    </row>
    <row r="106" spans="1:60" ht="31.5" customHeight="1" x14ac:dyDescent="0.15">
      <c r="A106" s="422" t="s">
        <v>352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390</v>
      </c>
      <c r="AF106" s="419"/>
      <c r="AG106" s="419"/>
      <c r="AH106" s="420"/>
      <c r="AI106" s="418" t="s">
        <v>388</v>
      </c>
      <c r="AJ106" s="419"/>
      <c r="AK106" s="419"/>
      <c r="AL106" s="420"/>
      <c r="AM106" s="418" t="s">
        <v>417</v>
      </c>
      <c r="AN106" s="419"/>
      <c r="AO106" s="419"/>
      <c r="AP106" s="420"/>
      <c r="AQ106" s="282" t="s">
        <v>430</v>
      </c>
      <c r="AR106" s="283"/>
      <c r="AS106" s="283"/>
      <c r="AT106" s="322"/>
      <c r="AU106" s="282" t="s">
        <v>431</v>
      </c>
      <c r="AV106" s="283"/>
      <c r="AW106" s="283"/>
      <c r="AX106" s="284"/>
    </row>
    <row r="107" spans="1:60" ht="16.5" customHeight="1" x14ac:dyDescent="0.15">
      <c r="A107" s="425"/>
      <c r="B107" s="426"/>
      <c r="C107" s="426"/>
      <c r="D107" s="426"/>
      <c r="E107" s="426"/>
      <c r="F107" s="427"/>
      <c r="G107" s="104" t="s">
        <v>568</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565</v>
      </c>
      <c r="AC107" s="549"/>
      <c r="AD107" s="550"/>
      <c r="AE107" s="421">
        <v>1</v>
      </c>
      <c r="AF107" s="421"/>
      <c r="AG107" s="421"/>
      <c r="AH107" s="421"/>
      <c r="AI107" s="421">
        <v>1</v>
      </c>
      <c r="AJ107" s="421"/>
      <c r="AK107" s="421"/>
      <c r="AL107" s="421"/>
      <c r="AM107" s="421">
        <v>1</v>
      </c>
      <c r="AN107" s="421"/>
      <c r="AO107" s="421"/>
      <c r="AP107" s="421"/>
      <c r="AQ107" s="216" t="s">
        <v>623</v>
      </c>
      <c r="AR107" s="217"/>
      <c r="AS107" s="217"/>
      <c r="AT107" s="218"/>
      <c r="AU107" s="216"/>
      <c r="AV107" s="217"/>
      <c r="AW107" s="217"/>
      <c r="AX107" s="218"/>
    </row>
    <row r="108" spans="1:60" ht="18"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565</v>
      </c>
      <c r="AC108" s="472"/>
      <c r="AD108" s="473"/>
      <c r="AE108" s="421">
        <v>1</v>
      </c>
      <c r="AF108" s="421"/>
      <c r="AG108" s="421"/>
      <c r="AH108" s="421"/>
      <c r="AI108" s="421">
        <v>1</v>
      </c>
      <c r="AJ108" s="421"/>
      <c r="AK108" s="421"/>
      <c r="AL108" s="421"/>
      <c r="AM108" s="421">
        <v>1</v>
      </c>
      <c r="AN108" s="421"/>
      <c r="AO108" s="421"/>
      <c r="AP108" s="421"/>
      <c r="AQ108" s="216">
        <v>1</v>
      </c>
      <c r="AR108" s="217"/>
      <c r="AS108" s="217"/>
      <c r="AT108" s="218"/>
      <c r="AU108" s="271"/>
      <c r="AV108" s="272"/>
      <c r="AW108" s="272"/>
      <c r="AX108" s="317"/>
    </row>
    <row r="109" spans="1:60" ht="31.5" hidden="1" customHeight="1" x14ac:dyDescent="0.15">
      <c r="A109" s="422" t="s">
        <v>352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390</v>
      </c>
      <c r="AF109" s="419"/>
      <c r="AG109" s="419"/>
      <c r="AH109" s="420"/>
      <c r="AI109" s="418" t="s">
        <v>388</v>
      </c>
      <c r="AJ109" s="419"/>
      <c r="AK109" s="419"/>
      <c r="AL109" s="420"/>
      <c r="AM109" s="418" t="s">
        <v>417</v>
      </c>
      <c r="AN109" s="419"/>
      <c r="AO109" s="419"/>
      <c r="AP109" s="420"/>
      <c r="AQ109" s="282" t="s">
        <v>430</v>
      </c>
      <c r="AR109" s="283"/>
      <c r="AS109" s="283"/>
      <c r="AT109" s="322"/>
      <c r="AU109" s="282" t="s">
        <v>431</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390</v>
      </c>
      <c r="AF112" s="419"/>
      <c r="AG112" s="419"/>
      <c r="AH112" s="420"/>
      <c r="AI112" s="418" t="s">
        <v>388</v>
      </c>
      <c r="AJ112" s="419"/>
      <c r="AK112" s="419"/>
      <c r="AL112" s="420"/>
      <c r="AM112" s="418" t="s">
        <v>417</v>
      </c>
      <c r="AN112" s="419"/>
      <c r="AO112" s="419"/>
      <c r="AP112" s="420"/>
      <c r="AQ112" s="282" t="s">
        <v>430</v>
      </c>
      <c r="AR112" s="283"/>
      <c r="AS112" s="283"/>
      <c r="AT112" s="322"/>
      <c r="AU112" s="282" t="s">
        <v>431</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390</v>
      </c>
      <c r="AF115" s="419"/>
      <c r="AG115" s="419"/>
      <c r="AH115" s="420"/>
      <c r="AI115" s="418" t="s">
        <v>388</v>
      </c>
      <c r="AJ115" s="419"/>
      <c r="AK115" s="419"/>
      <c r="AL115" s="420"/>
      <c r="AM115" s="418" t="s">
        <v>417</v>
      </c>
      <c r="AN115" s="419"/>
      <c r="AO115" s="419"/>
      <c r="AP115" s="420"/>
      <c r="AQ115" s="593" t="s">
        <v>432</v>
      </c>
      <c r="AR115" s="594"/>
      <c r="AS115" s="594"/>
      <c r="AT115" s="594"/>
      <c r="AU115" s="594"/>
      <c r="AV115" s="594"/>
      <c r="AW115" s="594"/>
      <c r="AX115" s="595"/>
    </row>
    <row r="116" spans="1:50" ht="23.25" customHeight="1" x14ac:dyDescent="0.15">
      <c r="A116" s="442"/>
      <c r="B116" s="443"/>
      <c r="C116" s="443"/>
      <c r="D116" s="443"/>
      <c r="E116" s="443"/>
      <c r="F116" s="444"/>
      <c r="G116" s="393" t="s">
        <v>696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28.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c r="AC117" s="476"/>
      <c r="AD117" s="477"/>
      <c r="AE117" s="592"/>
      <c r="AF117" s="592"/>
      <c r="AG117" s="592"/>
      <c r="AH117" s="592"/>
      <c r="AI117" s="592"/>
      <c r="AJ117" s="592"/>
      <c r="AK117" s="592"/>
      <c r="AL117" s="592"/>
      <c r="AM117" s="592"/>
      <c r="AN117" s="592"/>
      <c r="AO117" s="592"/>
      <c r="AP117" s="592"/>
      <c r="AQ117" s="592"/>
      <c r="AR117" s="592"/>
      <c r="AS117" s="592"/>
      <c r="AT117" s="592"/>
      <c r="AU117" s="592"/>
      <c r="AV117" s="592"/>
      <c r="AW117" s="592"/>
      <c r="AX117" s="597"/>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390</v>
      </c>
      <c r="AF118" s="419"/>
      <c r="AG118" s="419"/>
      <c r="AH118" s="420"/>
      <c r="AI118" s="418" t="s">
        <v>388</v>
      </c>
      <c r="AJ118" s="419"/>
      <c r="AK118" s="419"/>
      <c r="AL118" s="420"/>
      <c r="AM118" s="418" t="s">
        <v>417</v>
      </c>
      <c r="AN118" s="419"/>
      <c r="AO118" s="419"/>
      <c r="AP118" s="420"/>
      <c r="AQ118" s="593" t="s">
        <v>432</v>
      </c>
      <c r="AR118" s="594"/>
      <c r="AS118" s="594"/>
      <c r="AT118" s="594"/>
      <c r="AU118" s="594"/>
      <c r="AV118" s="594"/>
      <c r="AW118" s="594"/>
      <c r="AX118" s="595"/>
    </row>
    <row r="119" spans="1:50" ht="23.25" hidden="1" customHeight="1" x14ac:dyDescent="0.15">
      <c r="A119" s="442"/>
      <c r="B119" s="443"/>
      <c r="C119" s="443"/>
      <c r="D119" s="443"/>
      <c r="E119" s="443"/>
      <c r="F119" s="444"/>
      <c r="G119" s="393" t="s">
        <v>572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581</v>
      </c>
      <c r="AC119" s="466"/>
      <c r="AD119" s="467"/>
      <c r="AE119" s="421">
        <v>0.93</v>
      </c>
      <c r="AF119" s="421"/>
      <c r="AG119" s="421"/>
      <c r="AH119" s="421"/>
      <c r="AI119" s="421">
        <v>0.93</v>
      </c>
      <c r="AJ119" s="421"/>
      <c r="AK119" s="421"/>
      <c r="AL119" s="421"/>
      <c r="AM119" s="421">
        <v>0.9</v>
      </c>
      <c r="AN119" s="421"/>
      <c r="AO119" s="421"/>
      <c r="AP119" s="421"/>
      <c r="AQ119" s="216">
        <v>0.9</v>
      </c>
      <c r="AR119" s="217"/>
      <c r="AS119" s="217"/>
      <c r="AT119" s="217"/>
      <c r="AU119" s="217"/>
      <c r="AV119" s="217"/>
      <c r="AW119" s="217"/>
      <c r="AX119" s="219"/>
    </row>
    <row r="120" spans="1:50" ht="32.2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582</v>
      </c>
      <c r="AC120" s="476"/>
      <c r="AD120" s="477"/>
      <c r="AE120" s="592" t="s">
        <v>578</v>
      </c>
      <c r="AF120" s="592"/>
      <c r="AG120" s="592"/>
      <c r="AH120" s="592"/>
      <c r="AI120" s="592" t="s">
        <v>578</v>
      </c>
      <c r="AJ120" s="592"/>
      <c r="AK120" s="592"/>
      <c r="AL120" s="592"/>
      <c r="AM120" s="592" t="s">
        <v>636</v>
      </c>
      <c r="AN120" s="592"/>
      <c r="AO120" s="592"/>
      <c r="AP120" s="592"/>
      <c r="AQ120" s="554" t="s">
        <v>636</v>
      </c>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390</v>
      </c>
      <c r="AF121" s="419"/>
      <c r="AG121" s="419"/>
      <c r="AH121" s="420"/>
      <c r="AI121" s="418" t="s">
        <v>388</v>
      </c>
      <c r="AJ121" s="419"/>
      <c r="AK121" s="419"/>
      <c r="AL121" s="420"/>
      <c r="AM121" s="418" t="s">
        <v>417</v>
      </c>
      <c r="AN121" s="419"/>
      <c r="AO121" s="419"/>
      <c r="AP121" s="420"/>
      <c r="AQ121" s="593" t="s">
        <v>432</v>
      </c>
      <c r="AR121" s="594"/>
      <c r="AS121" s="594"/>
      <c r="AT121" s="594"/>
      <c r="AU121" s="594"/>
      <c r="AV121" s="594"/>
      <c r="AW121" s="594"/>
      <c r="AX121" s="595"/>
    </row>
    <row r="122" spans="1:50" ht="23.25" hidden="1" customHeight="1" x14ac:dyDescent="0.15">
      <c r="A122" s="442"/>
      <c r="B122" s="443"/>
      <c r="C122" s="443"/>
      <c r="D122" s="443"/>
      <c r="E122" s="443"/>
      <c r="F122" s="444"/>
      <c r="G122" s="393" t="s">
        <v>573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679</v>
      </c>
      <c r="AC122" s="466"/>
      <c r="AD122" s="467"/>
      <c r="AE122" s="421">
        <v>1583</v>
      </c>
      <c r="AF122" s="421"/>
      <c r="AG122" s="421"/>
      <c r="AH122" s="421"/>
      <c r="AI122" s="421">
        <v>1531</v>
      </c>
      <c r="AJ122" s="421"/>
      <c r="AK122" s="421"/>
      <c r="AL122" s="421"/>
      <c r="AM122" s="421">
        <v>0</v>
      </c>
      <c r="AN122" s="421"/>
      <c r="AO122" s="421"/>
      <c r="AP122" s="421"/>
      <c r="AQ122" s="421">
        <v>0</v>
      </c>
      <c r="AR122" s="421"/>
      <c r="AS122" s="421"/>
      <c r="AT122" s="421"/>
      <c r="AU122" s="421"/>
      <c r="AV122" s="421"/>
      <c r="AW122" s="421"/>
      <c r="AX122" s="553"/>
    </row>
    <row r="123" spans="1:50" ht="29.2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582</v>
      </c>
      <c r="AC123" s="476"/>
      <c r="AD123" s="477"/>
      <c r="AE123" s="810" t="s">
        <v>579</v>
      </c>
      <c r="AF123" s="592"/>
      <c r="AG123" s="592"/>
      <c r="AH123" s="592"/>
      <c r="AI123" s="592" t="s">
        <v>580</v>
      </c>
      <c r="AJ123" s="592"/>
      <c r="AK123" s="592"/>
      <c r="AL123" s="592"/>
      <c r="AM123" s="592" t="s">
        <v>655</v>
      </c>
      <c r="AN123" s="592"/>
      <c r="AO123" s="592"/>
      <c r="AP123" s="592"/>
      <c r="AQ123" s="592" t="s">
        <v>656</v>
      </c>
      <c r="AR123" s="592"/>
      <c r="AS123" s="592"/>
      <c r="AT123" s="592"/>
      <c r="AU123" s="592"/>
      <c r="AV123" s="592"/>
      <c r="AW123" s="592"/>
      <c r="AX123" s="597"/>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390</v>
      </c>
      <c r="AF124" s="419"/>
      <c r="AG124" s="419"/>
      <c r="AH124" s="420"/>
      <c r="AI124" s="418" t="s">
        <v>388</v>
      </c>
      <c r="AJ124" s="419"/>
      <c r="AK124" s="419"/>
      <c r="AL124" s="420"/>
      <c r="AM124" s="418" t="s">
        <v>417</v>
      </c>
      <c r="AN124" s="419"/>
      <c r="AO124" s="419"/>
      <c r="AP124" s="420"/>
      <c r="AQ124" s="593" t="s">
        <v>432</v>
      </c>
      <c r="AR124" s="594"/>
      <c r="AS124" s="594"/>
      <c r="AT124" s="594"/>
      <c r="AU124" s="594"/>
      <c r="AV124" s="594"/>
      <c r="AW124" s="594"/>
      <c r="AX124" s="595"/>
    </row>
    <row r="125" spans="1:50" ht="23.25" hidden="1" customHeight="1" x14ac:dyDescent="0.15">
      <c r="A125" s="442"/>
      <c r="B125" s="443"/>
      <c r="C125" s="443"/>
      <c r="D125" s="443"/>
      <c r="E125" s="443"/>
      <c r="F125" s="444"/>
      <c r="G125" s="393" t="s">
        <v>691</v>
      </c>
      <c r="H125" s="393"/>
      <c r="I125" s="393"/>
      <c r="J125" s="393"/>
      <c r="K125" s="393"/>
      <c r="L125" s="393"/>
      <c r="M125" s="393"/>
      <c r="N125" s="393"/>
      <c r="O125" s="393"/>
      <c r="P125" s="393"/>
      <c r="Q125" s="393"/>
      <c r="R125" s="393"/>
      <c r="S125" s="393"/>
      <c r="T125" s="393"/>
      <c r="U125" s="393"/>
      <c r="V125" s="393"/>
      <c r="W125" s="393"/>
      <c r="X125" s="393"/>
      <c r="Y125" s="458" t="s">
        <v>15</v>
      </c>
      <c r="Z125" s="459"/>
      <c r="AA125" s="460"/>
      <c r="AB125" s="465" t="s">
        <v>679</v>
      </c>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33.7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394"/>
      <c r="Y126" s="474" t="s">
        <v>49</v>
      </c>
      <c r="Z126" s="449"/>
      <c r="AA126" s="450"/>
      <c r="AB126" s="475" t="s">
        <v>582</v>
      </c>
      <c r="AC126" s="476"/>
      <c r="AD126" s="477"/>
      <c r="AE126" s="592" t="s">
        <v>692</v>
      </c>
      <c r="AF126" s="592"/>
      <c r="AG126" s="592"/>
      <c r="AH126" s="592"/>
      <c r="AI126" s="592" t="s">
        <v>690</v>
      </c>
      <c r="AJ126" s="592"/>
      <c r="AK126" s="592"/>
      <c r="AL126" s="592"/>
      <c r="AM126" s="592" t="s">
        <v>690</v>
      </c>
      <c r="AN126" s="592"/>
      <c r="AO126" s="592"/>
      <c r="AP126" s="592"/>
      <c r="AQ126" s="592"/>
      <c r="AR126" s="592"/>
      <c r="AS126" s="592"/>
      <c r="AT126" s="592"/>
      <c r="AU126" s="592"/>
      <c r="AV126" s="592"/>
      <c r="AW126" s="592"/>
      <c r="AX126" s="597"/>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390</v>
      </c>
      <c r="AF127" s="419"/>
      <c r="AG127" s="419"/>
      <c r="AH127" s="420"/>
      <c r="AI127" s="418" t="s">
        <v>388</v>
      </c>
      <c r="AJ127" s="419"/>
      <c r="AK127" s="419"/>
      <c r="AL127" s="420"/>
      <c r="AM127" s="418" t="s">
        <v>417</v>
      </c>
      <c r="AN127" s="419"/>
      <c r="AO127" s="419"/>
      <c r="AP127" s="420"/>
      <c r="AQ127" s="593" t="s">
        <v>432</v>
      </c>
      <c r="AR127" s="594"/>
      <c r="AS127" s="594"/>
      <c r="AT127" s="594"/>
      <c r="AU127" s="594"/>
      <c r="AV127" s="594"/>
      <c r="AW127" s="594"/>
      <c r="AX127" s="595"/>
    </row>
    <row r="128" spans="1:50" ht="23.25" hidden="1" customHeight="1" x14ac:dyDescent="0.15">
      <c r="A128" s="442"/>
      <c r="B128" s="443"/>
      <c r="C128" s="443"/>
      <c r="D128" s="443"/>
      <c r="E128" s="443"/>
      <c r="F128" s="444"/>
      <c r="G128" s="393" t="s">
        <v>687</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t="s">
        <v>679</v>
      </c>
      <c r="AC128" s="466"/>
      <c r="AD128" s="467"/>
      <c r="AE128" s="421" t="s">
        <v>693</v>
      </c>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26.2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582</v>
      </c>
      <c r="AC129" s="476"/>
      <c r="AD129" s="477"/>
      <c r="AE129" s="592" t="s">
        <v>686</v>
      </c>
      <c r="AF129" s="592"/>
      <c r="AG129" s="592"/>
      <c r="AH129" s="592"/>
      <c r="AI129" s="592" t="s">
        <v>688</v>
      </c>
      <c r="AJ129" s="592"/>
      <c r="AK129" s="592"/>
      <c r="AL129" s="592"/>
      <c r="AM129" s="592" t="s">
        <v>689</v>
      </c>
      <c r="AN129" s="592"/>
      <c r="AO129" s="592"/>
      <c r="AP129" s="592"/>
      <c r="AQ129" s="592"/>
      <c r="AR129" s="592"/>
      <c r="AS129" s="592"/>
      <c r="AT129" s="592"/>
      <c r="AU129" s="592"/>
      <c r="AV129" s="592"/>
      <c r="AW129" s="592"/>
      <c r="AX129" s="597"/>
    </row>
    <row r="130" spans="1:50" ht="28.5" customHeight="1" x14ac:dyDescent="0.15">
      <c r="A130" s="187" t="s">
        <v>405</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7" customHeight="1" x14ac:dyDescent="0.15">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583</v>
      </c>
      <c r="AR133" s="198"/>
      <c r="AS133" s="132" t="s">
        <v>236</v>
      </c>
      <c r="AT133" s="133"/>
      <c r="AU133" s="199"/>
      <c r="AV133" s="199"/>
      <c r="AW133" s="132" t="s">
        <v>181</v>
      </c>
      <c r="AX133" s="194"/>
    </row>
    <row r="134" spans="1:50" ht="26.2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369</v>
      </c>
      <c r="AC134" s="204"/>
      <c r="AD134" s="204"/>
      <c r="AE134" s="205"/>
      <c r="AF134" s="206"/>
      <c r="AG134" s="206"/>
      <c r="AH134" s="206"/>
      <c r="AI134" s="205"/>
      <c r="AJ134" s="206"/>
      <c r="AK134" s="206"/>
      <c r="AL134" s="206"/>
      <c r="AM134" s="205"/>
      <c r="AN134" s="206"/>
      <c r="AO134" s="206"/>
      <c r="AP134" s="206"/>
      <c r="AQ134" s="205" t="s">
        <v>583</v>
      </c>
      <c r="AR134" s="206"/>
      <c r="AS134" s="206"/>
      <c r="AT134" s="206"/>
      <c r="AU134" s="205" t="s">
        <v>653</v>
      </c>
      <c r="AV134" s="206"/>
      <c r="AW134" s="206"/>
      <c r="AX134" s="207"/>
    </row>
    <row r="135" spans="1:50" ht="26.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369</v>
      </c>
      <c r="AC135" s="212"/>
      <c r="AD135" s="212"/>
      <c r="AE135" s="205"/>
      <c r="AF135" s="206"/>
      <c r="AG135" s="206"/>
      <c r="AH135" s="206"/>
      <c r="AI135" s="205"/>
      <c r="AJ135" s="206"/>
      <c r="AK135" s="206"/>
      <c r="AL135" s="206"/>
      <c r="AM135" s="205"/>
      <c r="AN135" s="206"/>
      <c r="AO135" s="206"/>
      <c r="AP135" s="206"/>
      <c r="AQ135" s="205" t="s">
        <v>585</v>
      </c>
      <c r="AR135" s="206"/>
      <c r="AS135" s="206"/>
      <c r="AT135" s="206"/>
      <c r="AU135" s="205"/>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586</v>
      </c>
      <c r="AR137" s="198"/>
      <c r="AS137" s="132" t="s">
        <v>236</v>
      </c>
      <c r="AT137" s="133"/>
      <c r="AU137" s="199"/>
      <c r="AV137" s="199"/>
      <c r="AW137" s="132" t="s">
        <v>181</v>
      </c>
      <c r="AX137" s="194"/>
    </row>
    <row r="138" spans="1:50" ht="26.25" customHeight="1" x14ac:dyDescent="0.15">
      <c r="A138" s="188"/>
      <c r="B138" s="185"/>
      <c r="C138" s="179"/>
      <c r="D138" s="185"/>
      <c r="E138" s="179"/>
      <c r="F138" s="180"/>
      <c r="G138" s="103" t="s">
        <v>577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369</v>
      </c>
      <c r="AC138" s="204"/>
      <c r="AD138" s="204"/>
      <c r="AE138" s="205"/>
      <c r="AF138" s="206"/>
      <c r="AG138" s="206"/>
      <c r="AH138" s="206"/>
      <c r="AI138" s="205"/>
      <c r="AJ138" s="206"/>
      <c r="AK138" s="206"/>
      <c r="AL138" s="206"/>
      <c r="AM138" s="205"/>
      <c r="AN138" s="206"/>
      <c r="AO138" s="206"/>
      <c r="AP138" s="206"/>
      <c r="AQ138" s="205" t="s">
        <v>583</v>
      </c>
      <c r="AR138" s="206"/>
      <c r="AS138" s="206"/>
      <c r="AT138" s="206"/>
      <c r="AU138" s="205" t="s">
        <v>584</v>
      </c>
      <c r="AV138" s="206"/>
      <c r="AW138" s="206"/>
      <c r="AX138" s="207"/>
    </row>
    <row r="139" spans="1:50" ht="26.2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369</v>
      </c>
      <c r="AC139" s="212"/>
      <c r="AD139" s="212"/>
      <c r="AE139" s="205"/>
      <c r="AF139" s="206"/>
      <c r="AG139" s="206"/>
      <c r="AH139" s="206"/>
      <c r="AI139" s="205"/>
      <c r="AJ139" s="206"/>
      <c r="AK139" s="206"/>
      <c r="AL139" s="206"/>
      <c r="AM139" s="205"/>
      <c r="AN139" s="206"/>
      <c r="AO139" s="206"/>
      <c r="AP139" s="206"/>
      <c r="AQ139" s="205" t="s">
        <v>585</v>
      </c>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1.75"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676</v>
      </c>
      <c r="H154" s="104"/>
      <c r="I154" s="104"/>
      <c r="J154" s="104"/>
      <c r="K154" s="104"/>
      <c r="L154" s="104"/>
      <c r="M154" s="104"/>
      <c r="N154" s="104"/>
      <c r="O154" s="104"/>
      <c r="P154" s="105"/>
      <c r="Q154" s="124" t="s">
        <v>676</v>
      </c>
      <c r="R154" s="104"/>
      <c r="S154" s="104"/>
      <c r="T154" s="104"/>
      <c r="U154" s="104"/>
      <c r="V154" s="104"/>
      <c r="W154" s="104"/>
      <c r="X154" s="104"/>
      <c r="Y154" s="104"/>
      <c r="Z154" s="104"/>
      <c r="AA154" s="291"/>
      <c r="AB154" s="140" t="s">
        <v>686</v>
      </c>
      <c r="AC154" s="141"/>
      <c r="AD154" s="141"/>
      <c r="AE154" s="146" t="s">
        <v>676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7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1.7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t="s">
        <v>676</v>
      </c>
      <c r="H161" s="104"/>
      <c r="I161" s="104"/>
      <c r="J161" s="104"/>
      <c r="K161" s="104"/>
      <c r="L161" s="104"/>
      <c r="M161" s="104"/>
      <c r="N161" s="104"/>
      <c r="O161" s="104"/>
      <c r="P161" s="105"/>
      <c r="Q161" s="124" t="s">
        <v>676</v>
      </c>
      <c r="R161" s="104"/>
      <c r="S161" s="104"/>
      <c r="T161" s="104"/>
      <c r="U161" s="104"/>
      <c r="V161" s="104"/>
      <c r="W161" s="104"/>
      <c r="X161" s="104"/>
      <c r="Y161" s="104"/>
      <c r="Z161" s="104"/>
      <c r="AA161" s="291"/>
      <c r="AB161" s="140" t="s">
        <v>686</v>
      </c>
      <c r="AC161" s="141"/>
      <c r="AD161" s="141"/>
      <c r="AE161" s="146" t="s">
        <v>676</v>
      </c>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10.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12.7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662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52.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0" customHeight="1" x14ac:dyDescent="0.15">
      <c r="A430" s="188"/>
      <c r="B430" s="185"/>
      <c r="C430" s="177" t="s">
        <v>420</v>
      </c>
      <c r="D430" s="933"/>
      <c r="E430" s="173" t="s">
        <v>398</v>
      </c>
      <c r="F430" s="902"/>
      <c r="G430" s="903" t="s">
        <v>255</v>
      </c>
      <c r="H430" s="122"/>
      <c r="I430" s="122"/>
      <c r="J430" s="904" t="s">
        <v>561</v>
      </c>
      <c r="K430" s="905"/>
      <c r="L430" s="905"/>
      <c r="M430" s="905"/>
      <c r="N430" s="905"/>
      <c r="O430" s="905"/>
      <c r="P430" s="905"/>
      <c r="Q430" s="905"/>
      <c r="R430" s="905"/>
      <c r="S430" s="905"/>
      <c r="T430" s="906"/>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411</v>
      </c>
      <c r="AJ431" s="339"/>
      <c r="AK431" s="339"/>
      <c r="AL431" s="158"/>
      <c r="AM431" s="339" t="s">
        <v>424</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589</v>
      </c>
      <c r="AF432" s="199"/>
      <c r="AG432" s="132" t="s">
        <v>236</v>
      </c>
      <c r="AH432" s="133"/>
      <c r="AI432" s="155"/>
      <c r="AJ432" s="155"/>
      <c r="AK432" s="155"/>
      <c r="AL432" s="153"/>
      <c r="AM432" s="155"/>
      <c r="AN432" s="155"/>
      <c r="AO432" s="155"/>
      <c r="AP432" s="153"/>
      <c r="AQ432" s="591" t="s">
        <v>590</v>
      </c>
      <c r="AR432" s="199"/>
      <c r="AS432" s="132" t="s">
        <v>236</v>
      </c>
      <c r="AT432" s="133"/>
      <c r="AU432" s="199" t="s">
        <v>597</v>
      </c>
      <c r="AV432" s="199"/>
      <c r="AW432" s="132" t="s">
        <v>181</v>
      </c>
      <c r="AX432" s="194"/>
    </row>
    <row r="433" spans="1:50" ht="16.5" customHeight="1" x14ac:dyDescent="0.15">
      <c r="A433" s="188"/>
      <c r="B433" s="185"/>
      <c r="C433" s="179"/>
      <c r="D433" s="185"/>
      <c r="E433" s="342"/>
      <c r="F433" s="343"/>
      <c r="G433" s="103" t="s">
        <v>406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406</v>
      </c>
      <c r="AC433" s="212"/>
      <c r="AD433" s="212"/>
      <c r="AE433" s="340" t="s">
        <v>590</v>
      </c>
      <c r="AF433" s="206"/>
      <c r="AG433" s="206"/>
      <c r="AH433" s="206"/>
      <c r="AI433" s="340" t="s">
        <v>594</v>
      </c>
      <c r="AJ433" s="206"/>
      <c r="AK433" s="206"/>
      <c r="AL433" s="206"/>
      <c r="AM433" s="340" t="s">
        <v>595</v>
      </c>
      <c r="AN433" s="206"/>
      <c r="AO433" s="206"/>
      <c r="AP433" s="341"/>
      <c r="AQ433" s="340" t="s">
        <v>590</v>
      </c>
      <c r="AR433" s="206"/>
      <c r="AS433" s="206"/>
      <c r="AT433" s="341"/>
      <c r="AU433" s="206" t="s">
        <v>590</v>
      </c>
      <c r="AV433" s="206"/>
      <c r="AW433" s="206"/>
      <c r="AX433" s="207"/>
    </row>
    <row r="434" spans="1:50" ht="16.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674</v>
      </c>
      <c r="AC434" s="204"/>
      <c r="AD434" s="204"/>
      <c r="AE434" s="340" t="s">
        <v>591</v>
      </c>
      <c r="AF434" s="206"/>
      <c r="AG434" s="206"/>
      <c r="AH434" s="341"/>
      <c r="AI434" s="340" t="s">
        <v>590</v>
      </c>
      <c r="AJ434" s="206"/>
      <c r="AK434" s="206"/>
      <c r="AL434" s="206"/>
      <c r="AM434" s="340" t="s">
        <v>596</v>
      </c>
      <c r="AN434" s="206"/>
      <c r="AO434" s="206"/>
      <c r="AP434" s="341"/>
      <c r="AQ434" s="340" t="s">
        <v>593</v>
      </c>
      <c r="AR434" s="206"/>
      <c r="AS434" s="206"/>
      <c r="AT434" s="341"/>
      <c r="AU434" s="206" t="s">
        <v>590</v>
      </c>
      <c r="AV434" s="206"/>
      <c r="AW434" s="206"/>
      <c r="AX434" s="207"/>
    </row>
    <row r="435" spans="1:50" ht="16.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592</v>
      </c>
      <c r="AF435" s="206"/>
      <c r="AG435" s="206"/>
      <c r="AH435" s="341"/>
      <c r="AI435" s="340" t="s">
        <v>591</v>
      </c>
      <c r="AJ435" s="206"/>
      <c r="AK435" s="206"/>
      <c r="AL435" s="206"/>
      <c r="AM435" s="340" t="s">
        <v>593</v>
      </c>
      <c r="AN435" s="206"/>
      <c r="AO435" s="206"/>
      <c r="AP435" s="341"/>
      <c r="AQ435" s="340" t="s">
        <v>590</v>
      </c>
      <c r="AR435" s="206"/>
      <c r="AS435" s="206"/>
      <c r="AT435" s="341"/>
      <c r="AU435" s="206" t="s">
        <v>590</v>
      </c>
      <c r="AV435" s="206"/>
      <c r="AW435" s="206"/>
      <c r="AX435" s="207"/>
    </row>
    <row r="436" spans="1:50" ht="20.2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411</v>
      </c>
      <c r="AJ436" s="339"/>
      <c r="AK436" s="339"/>
      <c r="AL436" s="158"/>
      <c r="AM436" s="339" t="s">
        <v>424</v>
      </c>
      <c r="AN436" s="339"/>
      <c r="AO436" s="339"/>
      <c r="AP436" s="158"/>
      <c r="AQ436" s="158" t="s">
        <v>235</v>
      </c>
      <c r="AR436" s="129"/>
      <c r="AS436" s="129"/>
      <c r="AT436" s="130"/>
      <c r="AU436" s="135" t="s">
        <v>134</v>
      </c>
      <c r="AV436" s="135"/>
      <c r="AW436" s="135"/>
      <c r="AX436" s="136"/>
    </row>
    <row r="437" spans="1:50" ht="20.2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0.25" hidden="1" customHeight="1" x14ac:dyDescent="0.15">
      <c r="A438" s="188"/>
      <c r="B438" s="185"/>
      <c r="C438" s="179"/>
      <c r="D438" s="185"/>
      <c r="E438" s="342"/>
      <c r="F438" s="343"/>
      <c r="G438" s="103" t="s">
        <v>588</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0.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0.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20.2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411</v>
      </c>
      <c r="AJ441" s="339"/>
      <c r="AK441" s="339"/>
      <c r="AL441" s="158"/>
      <c r="AM441" s="339" t="s">
        <v>424</v>
      </c>
      <c r="AN441" s="339"/>
      <c r="AO441" s="339"/>
      <c r="AP441" s="158"/>
      <c r="AQ441" s="158" t="s">
        <v>235</v>
      </c>
      <c r="AR441" s="129"/>
      <c r="AS441" s="129"/>
      <c r="AT441" s="130"/>
      <c r="AU441" s="135" t="s">
        <v>134</v>
      </c>
      <c r="AV441" s="135"/>
      <c r="AW441" s="135"/>
      <c r="AX441" s="136"/>
    </row>
    <row r="442" spans="1:50" ht="20.2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0.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0.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0.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20.2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411</v>
      </c>
      <c r="AJ446" s="339"/>
      <c r="AK446" s="339"/>
      <c r="AL446" s="158"/>
      <c r="AM446" s="339" t="s">
        <v>424</v>
      </c>
      <c r="AN446" s="339"/>
      <c r="AO446" s="339"/>
      <c r="AP446" s="158"/>
      <c r="AQ446" s="158" t="s">
        <v>235</v>
      </c>
      <c r="AR446" s="129"/>
      <c r="AS446" s="129"/>
      <c r="AT446" s="130"/>
      <c r="AU446" s="135" t="s">
        <v>134</v>
      </c>
      <c r="AV446" s="135"/>
      <c r="AW446" s="135"/>
      <c r="AX446" s="136"/>
    </row>
    <row r="447" spans="1:50" ht="20.2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0.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0.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0.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20.2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411</v>
      </c>
      <c r="AJ451" s="339"/>
      <c r="AK451" s="339"/>
      <c r="AL451" s="158"/>
      <c r="AM451" s="339" t="s">
        <v>424</v>
      </c>
      <c r="AN451" s="339"/>
      <c r="AO451" s="339"/>
      <c r="AP451" s="158"/>
      <c r="AQ451" s="158" t="s">
        <v>235</v>
      </c>
      <c r="AR451" s="129"/>
      <c r="AS451" s="129"/>
      <c r="AT451" s="130"/>
      <c r="AU451" s="135" t="s">
        <v>134</v>
      </c>
      <c r="AV451" s="135"/>
      <c r="AW451" s="135"/>
      <c r="AX451" s="136"/>
    </row>
    <row r="452" spans="1:50" ht="20.2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0.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0.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0.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411</v>
      </c>
      <c r="AJ456" s="339"/>
      <c r="AK456" s="339"/>
      <c r="AL456" s="158"/>
      <c r="AM456" s="339" t="s">
        <v>424</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599</v>
      </c>
      <c r="AF457" s="199"/>
      <c r="AG457" s="132" t="s">
        <v>236</v>
      </c>
      <c r="AH457" s="133"/>
      <c r="AI457" s="155"/>
      <c r="AJ457" s="155"/>
      <c r="AK457" s="155"/>
      <c r="AL457" s="153"/>
      <c r="AM457" s="155"/>
      <c r="AN457" s="155"/>
      <c r="AO457" s="155"/>
      <c r="AP457" s="153"/>
      <c r="AQ457" s="591" t="s">
        <v>600</v>
      </c>
      <c r="AR457" s="199"/>
      <c r="AS457" s="132" t="s">
        <v>236</v>
      </c>
      <c r="AT457" s="133"/>
      <c r="AU457" s="199" t="s">
        <v>590</v>
      </c>
      <c r="AV457" s="199"/>
      <c r="AW457" s="132" t="s">
        <v>181</v>
      </c>
      <c r="AX457" s="194"/>
    </row>
    <row r="458" spans="1:50" ht="16.5" customHeight="1" x14ac:dyDescent="0.15">
      <c r="A458" s="188"/>
      <c r="B458" s="185"/>
      <c r="C458" s="179"/>
      <c r="D458" s="185"/>
      <c r="E458" s="342"/>
      <c r="F458" s="343"/>
      <c r="G458" s="103" t="s">
        <v>406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675</v>
      </c>
      <c r="AC458" s="212"/>
      <c r="AD458" s="212"/>
      <c r="AE458" s="340" t="s">
        <v>597</v>
      </c>
      <c r="AF458" s="206"/>
      <c r="AG458" s="206"/>
      <c r="AH458" s="206"/>
      <c r="AI458" s="340" t="s">
        <v>590</v>
      </c>
      <c r="AJ458" s="206"/>
      <c r="AK458" s="206"/>
      <c r="AL458" s="206"/>
      <c r="AM458" s="340" t="s">
        <v>590</v>
      </c>
      <c r="AN458" s="206"/>
      <c r="AO458" s="206"/>
      <c r="AP458" s="341"/>
      <c r="AQ458" s="340" t="s">
        <v>593</v>
      </c>
      <c r="AR458" s="206"/>
      <c r="AS458" s="206"/>
      <c r="AT458" s="341"/>
      <c r="AU458" s="206" t="s">
        <v>601</v>
      </c>
      <c r="AV458" s="206"/>
      <c r="AW458" s="206"/>
      <c r="AX458" s="207"/>
    </row>
    <row r="459" spans="1:50" ht="16.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406</v>
      </c>
      <c r="AC459" s="204"/>
      <c r="AD459" s="204"/>
      <c r="AE459" s="340" t="s">
        <v>594</v>
      </c>
      <c r="AF459" s="206"/>
      <c r="AG459" s="206"/>
      <c r="AH459" s="341"/>
      <c r="AI459" s="340" t="s">
        <v>595</v>
      </c>
      <c r="AJ459" s="206"/>
      <c r="AK459" s="206"/>
      <c r="AL459" s="206"/>
      <c r="AM459" s="340" t="s">
        <v>600</v>
      </c>
      <c r="AN459" s="206"/>
      <c r="AO459" s="206"/>
      <c r="AP459" s="341"/>
      <c r="AQ459" s="340" t="s">
        <v>590</v>
      </c>
      <c r="AR459" s="206"/>
      <c r="AS459" s="206"/>
      <c r="AT459" s="341"/>
      <c r="AU459" s="206" t="s">
        <v>598</v>
      </c>
      <c r="AV459" s="206"/>
      <c r="AW459" s="206"/>
      <c r="AX459" s="207"/>
    </row>
    <row r="460" spans="1:50" ht="16.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590</v>
      </c>
      <c r="AF460" s="206"/>
      <c r="AG460" s="206"/>
      <c r="AH460" s="341"/>
      <c r="AI460" s="340" t="s">
        <v>593</v>
      </c>
      <c r="AJ460" s="206"/>
      <c r="AK460" s="206"/>
      <c r="AL460" s="206"/>
      <c r="AM460" s="340" t="s">
        <v>590</v>
      </c>
      <c r="AN460" s="206"/>
      <c r="AO460" s="206"/>
      <c r="AP460" s="341"/>
      <c r="AQ460" s="340" t="s">
        <v>589</v>
      </c>
      <c r="AR460" s="206"/>
      <c r="AS460" s="206"/>
      <c r="AT460" s="341"/>
      <c r="AU460" s="206" t="s">
        <v>590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411</v>
      </c>
      <c r="AJ461" s="339"/>
      <c r="AK461" s="339"/>
      <c r="AL461" s="158"/>
      <c r="AM461" s="339" t="s">
        <v>424</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411</v>
      </c>
      <c r="AJ466" s="339"/>
      <c r="AK466" s="339"/>
      <c r="AL466" s="158"/>
      <c r="AM466" s="339" t="s">
        <v>424</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411</v>
      </c>
      <c r="AJ471" s="339"/>
      <c r="AK471" s="339"/>
      <c r="AL471" s="158"/>
      <c r="AM471" s="339" t="s">
        <v>424</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411</v>
      </c>
      <c r="AJ476" s="339"/>
      <c r="AK476" s="339"/>
      <c r="AL476" s="158"/>
      <c r="AM476" s="339" t="s">
        <v>424</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3.5" hidden="1" customHeight="1" x14ac:dyDescent="0.15">
      <c r="A482" s="188"/>
      <c r="B482" s="185"/>
      <c r="C482" s="179"/>
      <c r="D482" s="185"/>
      <c r="E482" s="124" t="s">
        <v>676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7.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402</v>
      </c>
      <c r="F484" s="174"/>
      <c r="G484" s="903" t="s">
        <v>255</v>
      </c>
      <c r="H484" s="122"/>
      <c r="I484" s="122"/>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411</v>
      </c>
      <c r="AJ485" s="339"/>
      <c r="AK485" s="339"/>
      <c r="AL485" s="158"/>
      <c r="AM485" s="339" t="s">
        <v>424</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411</v>
      </c>
      <c r="AJ490" s="339"/>
      <c r="AK490" s="339"/>
      <c r="AL490" s="158"/>
      <c r="AM490" s="339" t="s">
        <v>424</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411</v>
      </c>
      <c r="AJ495" s="339"/>
      <c r="AK495" s="339"/>
      <c r="AL495" s="158"/>
      <c r="AM495" s="339" t="s">
        <v>424</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411</v>
      </c>
      <c r="AJ500" s="339"/>
      <c r="AK500" s="339"/>
      <c r="AL500" s="158"/>
      <c r="AM500" s="339" t="s">
        <v>424</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411</v>
      </c>
      <c r="AJ505" s="339"/>
      <c r="AK505" s="339"/>
      <c r="AL505" s="158"/>
      <c r="AM505" s="339" t="s">
        <v>424</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411</v>
      </c>
      <c r="AJ510" s="339"/>
      <c r="AK510" s="339"/>
      <c r="AL510" s="158"/>
      <c r="AM510" s="339" t="s">
        <v>424</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411</v>
      </c>
      <c r="AJ515" s="339"/>
      <c r="AK515" s="339"/>
      <c r="AL515" s="158"/>
      <c r="AM515" s="339" t="s">
        <v>424</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411</v>
      </c>
      <c r="AJ520" s="339"/>
      <c r="AK520" s="339"/>
      <c r="AL520" s="158"/>
      <c r="AM520" s="339" t="s">
        <v>424</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411</v>
      </c>
      <c r="AJ525" s="339"/>
      <c r="AK525" s="339"/>
      <c r="AL525" s="158"/>
      <c r="AM525" s="339" t="s">
        <v>424</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411</v>
      </c>
      <c r="AJ530" s="339"/>
      <c r="AK530" s="339"/>
      <c r="AL530" s="158"/>
      <c r="AM530" s="339" t="s">
        <v>424</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403</v>
      </c>
      <c r="F538" s="174"/>
      <c r="G538" s="903" t="s">
        <v>255</v>
      </c>
      <c r="H538" s="122"/>
      <c r="I538" s="122"/>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411</v>
      </c>
      <c r="AJ539" s="339"/>
      <c r="AK539" s="339"/>
      <c r="AL539" s="158"/>
      <c r="AM539" s="339" t="s">
        <v>424</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411</v>
      </c>
      <c r="AJ544" s="339"/>
      <c r="AK544" s="339"/>
      <c r="AL544" s="158"/>
      <c r="AM544" s="339" t="s">
        <v>424</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411</v>
      </c>
      <c r="AJ549" s="339"/>
      <c r="AK549" s="339"/>
      <c r="AL549" s="158"/>
      <c r="AM549" s="339" t="s">
        <v>424</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411</v>
      </c>
      <c r="AJ554" s="339"/>
      <c r="AK554" s="339"/>
      <c r="AL554" s="158"/>
      <c r="AM554" s="339" t="s">
        <v>424</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411</v>
      </c>
      <c r="AJ559" s="339"/>
      <c r="AK559" s="339"/>
      <c r="AL559" s="158"/>
      <c r="AM559" s="339" t="s">
        <v>424</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411</v>
      </c>
      <c r="AJ564" s="339"/>
      <c r="AK564" s="339"/>
      <c r="AL564" s="158"/>
      <c r="AM564" s="339" t="s">
        <v>424</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411</v>
      </c>
      <c r="AJ569" s="339"/>
      <c r="AK569" s="339"/>
      <c r="AL569" s="158"/>
      <c r="AM569" s="339" t="s">
        <v>424</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411</v>
      </c>
      <c r="AJ574" s="339"/>
      <c r="AK574" s="339"/>
      <c r="AL574" s="158"/>
      <c r="AM574" s="339" t="s">
        <v>424</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411</v>
      </c>
      <c r="AJ579" s="339"/>
      <c r="AK579" s="339"/>
      <c r="AL579" s="158"/>
      <c r="AM579" s="339" t="s">
        <v>424</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411</v>
      </c>
      <c r="AJ584" s="339"/>
      <c r="AK584" s="339"/>
      <c r="AL584" s="158"/>
      <c r="AM584" s="339" t="s">
        <v>424</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402</v>
      </c>
      <c r="F592" s="174"/>
      <c r="G592" s="903" t="s">
        <v>255</v>
      </c>
      <c r="H592" s="122"/>
      <c r="I592" s="122"/>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411</v>
      </c>
      <c r="AJ593" s="339"/>
      <c r="AK593" s="339"/>
      <c r="AL593" s="158"/>
      <c r="AM593" s="339" t="s">
        <v>424</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411</v>
      </c>
      <c r="AJ598" s="339"/>
      <c r="AK598" s="339"/>
      <c r="AL598" s="158"/>
      <c r="AM598" s="339" t="s">
        <v>424</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411</v>
      </c>
      <c r="AJ603" s="339"/>
      <c r="AK603" s="339"/>
      <c r="AL603" s="158"/>
      <c r="AM603" s="339" t="s">
        <v>424</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411</v>
      </c>
      <c r="AJ608" s="339"/>
      <c r="AK608" s="339"/>
      <c r="AL608" s="158"/>
      <c r="AM608" s="339" t="s">
        <v>424</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411</v>
      </c>
      <c r="AJ613" s="339"/>
      <c r="AK613" s="339"/>
      <c r="AL613" s="158"/>
      <c r="AM613" s="339" t="s">
        <v>424</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411</v>
      </c>
      <c r="AJ618" s="339"/>
      <c r="AK618" s="339"/>
      <c r="AL618" s="158"/>
      <c r="AM618" s="339" t="s">
        <v>424</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411</v>
      </c>
      <c r="AJ623" s="339"/>
      <c r="AK623" s="339"/>
      <c r="AL623" s="158"/>
      <c r="AM623" s="339" t="s">
        <v>424</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411</v>
      </c>
      <c r="AJ628" s="339"/>
      <c r="AK628" s="339"/>
      <c r="AL628" s="158"/>
      <c r="AM628" s="339" t="s">
        <v>424</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411</v>
      </c>
      <c r="AJ633" s="339"/>
      <c r="AK633" s="339"/>
      <c r="AL633" s="158"/>
      <c r="AM633" s="339" t="s">
        <v>424</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411</v>
      </c>
      <c r="AJ638" s="339"/>
      <c r="AK638" s="339"/>
      <c r="AL638" s="158"/>
      <c r="AM638" s="339" t="s">
        <v>424</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403</v>
      </c>
      <c r="F646" s="174"/>
      <c r="G646" s="903" t="s">
        <v>255</v>
      </c>
      <c r="H646" s="122"/>
      <c r="I646" s="122"/>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411</v>
      </c>
      <c r="AJ647" s="339"/>
      <c r="AK647" s="339"/>
      <c r="AL647" s="158"/>
      <c r="AM647" s="339" t="s">
        <v>424</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411</v>
      </c>
      <c r="AJ652" s="339"/>
      <c r="AK652" s="339"/>
      <c r="AL652" s="158"/>
      <c r="AM652" s="339" t="s">
        <v>424</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411</v>
      </c>
      <c r="AJ657" s="339"/>
      <c r="AK657" s="339"/>
      <c r="AL657" s="158"/>
      <c r="AM657" s="339" t="s">
        <v>424</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411</v>
      </c>
      <c r="AJ662" s="339"/>
      <c r="AK662" s="339"/>
      <c r="AL662" s="158"/>
      <c r="AM662" s="339" t="s">
        <v>424</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411</v>
      </c>
      <c r="AJ667" s="339"/>
      <c r="AK667" s="339"/>
      <c r="AL667" s="158"/>
      <c r="AM667" s="339" t="s">
        <v>424</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411</v>
      </c>
      <c r="AJ672" s="339"/>
      <c r="AK672" s="339"/>
      <c r="AL672" s="158"/>
      <c r="AM672" s="339" t="s">
        <v>424</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411</v>
      </c>
      <c r="AJ677" s="339"/>
      <c r="AK677" s="339"/>
      <c r="AL677" s="158"/>
      <c r="AM677" s="339" t="s">
        <v>424</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411</v>
      </c>
      <c r="AJ682" s="339"/>
      <c r="AK682" s="339"/>
      <c r="AL682" s="158"/>
      <c r="AM682" s="339" t="s">
        <v>424</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411</v>
      </c>
      <c r="AJ687" s="339"/>
      <c r="AK687" s="339"/>
      <c r="AL687" s="158"/>
      <c r="AM687" s="339" t="s">
        <v>424</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411</v>
      </c>
      <c r="AJ692" s="339"/>
      <c r="AK692" s="339"/>
      <c r="AL692" s="158"/>
      <c r="AM692" s="339" t="s">
        <v>424</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2"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75" customHeight="1" x14ac:dyDescent="0.15">
      <c r="A702" s="874" t="s">
        <v>140</v>
      </c>
      <c r="B702" s="87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587</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587</v>
      </c>
      <c r="AE703" s="327"/>
      <c r="AF703" s="327"/>
      <c r="AG703" s="100" t="s">
        <v>626</v>
      </c>
      <c r="AH703" s="101"/>
      <c r="AI703" s="101"/>
      <c r="AJ703" s="101"/>
      <c r="AK703" s="101"/>
      <c r="AL703" s="101"/>
      <c r="AM703" s="101"/>
      <c r="AN703" s="101"/>
      <c r="AO703" s="101"/>
      <c r="AP703" s="101"/>
      <c r="AQ703" s="101"/>
      <c r="AR703" s="101"/>
      <c r="AS703" s="101"/>
      <c r="AT703" s="101"/>
      <c r="AU703" s="101"/>
      <c r="AV703" s="101"/>
      <c r="AW703" s="101"/>
      <c r="AX703" s="102"/>
    </row>
    <row r="704" spans="1:50" ht="60.7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587</v>
      </c>
      <c r="AE704" s="786"/>
      <c r="AF704" s="786"/>
      <c r="AG704" s="166" t="s">
        <v>627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694</v>
      </c>
      <c r="AE705" s="718"/>
      <c r="AF705" s="718"/>
      <c r="AG705" s="124" t="s">
        <v>695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379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628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629</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36.7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587</v>
      </c>
      <c r="AE708" s="608"/>
      <c r="AF708" s="608"/>
      <c r="AG708" s="745" t="s">
        <v>630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631</v>
      </c>
      <c r="AE709" s="327"/>
      <c r="AF709" s="327"/>
      <c r="AG709" s="100" t="s">
        <v>406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631</v>
      </c>
      <c r="AE710" s="327"/>
      <c r="AF710" s="327"/>
      <c r="AG710" s="100" t="s">
        <v>406</v>
      </c>
      <c r="AH710" s="101"/>
      <c r="AI710" s="101"/>
      <c r="AJ710" s="101"/>
      <c r="AK710" s="101"/>
      <c r="AL710" s="101"/>
      <c r="AM710" s="101"/>
      <c r="AN710" s="101"/>
      <c r="AO710" s="101"/>
      <c r="AP710" s="101"/>
      <c r="AQ710" s="101"/>
      <c r="AR710" s="101"/>
      <c r="AS710" s="101"/>
      <c r="AT710" s="101"/>
      <c r="AU710" s="101"/>
      <c r="AV710" s="101"/>
      <c r="AW710" s="101"/>
      <c r="AX710" s="102"/>
    </row>
    <row r="711" spans="1:50" ht="40.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587</v>
      </c>
      <c r="AE711" s="327"/>
      <c r="AF711" s="327"/>
      <c r="AG711" s="100" t="s">
        <v>632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347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631</v>
      </c>
      <c r="AE712" s="786"/>
      <c r="AF712" s="786"/>
      <c r="AG712" s="814" t="s">
        <v>406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83" t="s">
        <v>348</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631</v>
      </c>
      <c r="AE713" s="327"/>
      <c r="AF713" s="666"/>
      <c r="AG713" s="100" t="s">
        <v>633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631</v>
      </c>
      <c r="AE714" s="812"/>
      <c r="AF714" s="813"/>
      <c r="AG714" s="739" t="s">
        <v>633</v>
      </c>
      <c r="AH714" s="740"/>
      <c r="AI714" s="740"/>
      <c r="AJ714" s="740"/>
      <c r="AK714" s="740"/>
      <c r="AL714" s="740"/>
      <c r="AM714" s="740"/>
      <c r="AN714" s="740"/>
      <c r="AO714" s="740"/>
      <c r="AP714" s="740"/>
      <c r="AQ714" s="740"/>
      <c r="AR714" s="740"/>
      <c r="AS714" s="740"/>
      <c r="AT714" s="740"/>
      <c r="AU714" s="740"/>
      <c r="AV714" s="740"/>
      <c r="AW714" s="740"/>
      <c r="AX714" s="741"/>
    </row>
    <row r="715" spans="1:50" ht="42.75"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587</v>
      </c>
      <c r="AE715" s="608"/>
      <c r="AF715" s="659"/>
      <c r="AG715" s="745" t="s">
        <v>634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631</v>
      </c>
      <c r="AE716" s="630"/>
      <c r="AF716" s="630"/>
      <c r="AG716" s="100" t="s">
        <v>633</v>
      </c>
      <c r="AH716" s="101"/>
      <c r="AI716" s="101"/>
      <c r="AJ716" s="101"/>
      <c r="AK716" s="101"/>
      <c r="AL716" s="101"/>
      <c r="AM716" s="101"/>
      <c r="AN716" s="101"/>
      <c r="AO716" s="101"/>
      <c r="AP716" s="101"/>
      <c r="AQ716" s="101"/>
      <c r="AR716" s="101"/>
      <c r="AS716" s="101"/>
      <c r="AT716" s="101"/>
      <c r="AU716" s="101"/>
      <c r="AV716" s="101"/>
      <c r="AW716" s="101"/>
      <c r="AX716" s="102"/>
    </row>
    <row r="717" spans="1:50" ht="43.5"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587</v>
      </c>
      <c r="AE717" s="327"/>
      <c r="AF717" s="327"/>
      <c r="AG717" s="100" t="s">
        <v>685</v>
      </c>
      <c r="AH717" s="101"/>
      <c r="AI717" s="101"/>
      <c r="AJ717" s="101"/>
      <c r="AK717" s="101"/>
      <c r="AL717" s="101"/>
      <c r="AM717" s="101"/>
      <c r="AN717" s="101"/>
      <c r="AO717" s="101"/>
      <c r="AP717" s="101"/>
      <c r="AQ717" s="101"/>
      <c r="AR717" s="101"/>
      <c r="AS717" s="101"/>
      <c r="AT717" s="101"/>
      <c r="AU717" s="101"/>
      <c r="AV717" s="101"/>
      <c r="AW717" s="101"/>
      <c r="AX717" s="102"/>
    </row>
    <row r="718" spans="1:50" ht="44.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587</v>
      </c>
      <c r="AE718" s="327"/>
      <c r="AF718" s="327"/>
      <c r="AG718" s="126" t="s">
        <v>684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587</v>
      </c>
      <c r="AE719" s="608"/>
      <c r="AF719" s="608"/>
      <c r="AG719" s="124" t="s">
        <v>673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5.5" customHeight="1" x14ac:dyDescent="0.15">
      <c r="A721" s="781"/>
      <c r="B721" s="782"/>
      <c r="C721" s="294" t="s">
        <v>555</v>
      </c>
      <c r="D721" s="295"/>
      <c r="E721" s="295"/>
      <c r="F721" s="296"/>
      <c r="G721" s="285"/>
      <c r="H721" s="286"/>
      <c r="I721" s="82" t="str">
        <f>IF(OR(G721="　", G721=""), "", "-")</f>
        <v/>
      </c>
      <c r="J721" s="289">
        <v>393</v>
      </c>
      <c r="K721" s="289"/>
      <c r="L721" s="82" t="str">
        <f>IF(M721="","","-")</f>
        <v/>
      </c>
      <c r="M721" s="83"/>
      <c r="N721" s="302" t="s">
        <v>602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6"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9.75" customHeight="1" x14ac:dyDescent="0.15">
      <c r="A726" s="643" t="s">
        <v>48</v>
      </c>
      <c r="B726" s="805"/>
      <c r="C726" s="819" t="s">
        <v>53</v>
      </c>
      <c r="D726" s="841"/>
      <c r="E726" s="841"/>
      <c r="F726" s="842"/>
      <c r="G726" s="578" t="s">
        <v>603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39.75" customHeight="1" thickBot="1" x14ac:dyDescent="0.2">
      <c r="A727" s="806"/>
      <c r="B727" s="807"/>
      <c r="C727" s="751" t="s">
        <v>57</v>
      </c>
      <c r="D727" s="752"/>
      <c r="E727" s="752"/>
      <c r="F727" s="753"/>
      <c r="G727" s="576" t="s">
        <v>604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4.5" customHeight="1" thickBot="1" x14ac:dyDescent="0.2">
      <c r="A729" s="637" t="s">
        <v>709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4.5" customHeight="1" thickBot="1" x14ac:dyDescent="0.2">
      <c r="A731" s="802" t="s">
        <v>138</v>
      </c>
      <c r="B731" s="803"/>
      <c r="C731" s="803"/>
      <c r="D731" s="803"/>
      <c r="E731" s="804"/>
      <c r="F731" s="732" t="s">
        <v>710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4.5" customHeight="1" thickBot="1" x14ac:dyDescent="0.2">
      <c r="A733" s="676" t="s">
        <v>138</v>
      </c>
      <c r="B733" s="677"/>
      <c r="C733" s="677"/>
      <c r="D733" s="677"/>
      <c r="E733" s="678"/>
      <c r="F733" s="640" t="s">
        <v>713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4.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0" t="s">
        <v>401</v>
      </c>
      <c r="B737" s="209"/>
      <c r="C737" s="209"/>
      <c r="D737" s="210"/>
      <c r="E737" s="991" t="s">
        <v>605</v>
      </c>
      <c r="F737" s="991"/>
      <c r="G737" s="991"/>
      <c r="H737" s="991"/>
      <c r="I737" s="991"/>
      <c r="J737" s="991"/>
      <c r="K737" s="991"/>
      <c r="L737" s="991"/>
      <c r="M737" s="991"/>
      <c r="N737" s="365" t="s">
        <v>396</v>
      </c>
      <c r="O737" s="365"/>
      <c r="P737" s="365"/>
      <c r="Q737" s="365"/>
      <c r="R737" s="991" t="s">
        <v>606</v>
      </c>
      <c r="S737" s="991"/>
      <c r="T737" s="991"/>
      <c r="U737" s="991"/>
      <c r="V737" s="991"/>
      <c r="W737" s="991"/>
      <c r="X737" s="991"/>
      <c r="Y737" s="991"/>
      <c r="Z737" s="991"/>
      <c r="AA737" s="365" t="s">
        <v>395</v>
      </c>
      <c r="AB737" s="365"/>
      <c r="AC737" s="365"/>
      <c r="AD737" s="365"/>
      <c r="AE737" s="991" t="s">
        <v>607</v>
      </c>
      <c r="AF737" s="991"/>
      <c r="AG737" s="991"/>
      <c r="AH737" s="991"/>
      <c r="AI737" s="991"/>
      <c r="AJ737" s="991"/>
      <c r="AK737" s="991"/>
      <c r="AL737" s="991"/>
      <c r="AM737" s="991"/>
      <c r="AN737" s="365" t="s">
        <v>394</v>
      </c>
      <c r="AO737" s="365"/>
      <c r="AP737" s="365"/>
      <c r="AQ737" s="365"/>
      <c r="AR737" s="997" t="s">
        <v>608</v>
      </c>
      <c r="AS737" s="998"/>
      <c r="AT737" s="998"/>
      <c r="AU737" s="998"/>
      <c r="AV737" s="998"/>
      <c r="AW737" s="998"/>
      <c r="AX737" s="999"/>
      <c r="AY737" s="88"/>
      <c r="AZ737" s="88"/>
    </row>
    <row r="738" spans="1:52" ht="24.75" customHeight="1" x14ac:dyDescent="0.15">
      <c r="A738" s="990" t="s">
        <v>393</v>
      </c>
      <c r="B738" s="209"/>
      <c r="C738" s="209"/>
      <c r="D738" s="210"/>
      <c r="E738" s="991" t="s">
        <v>609</v>
      </c>
      <c r="F738" s="991"/>
      <c r="G738" s="991"/>
      <c r="H738" s="991"/>
      <c r="I738" s="991"/>
      <c r="J738" s="991"/>
      <c r="K738" s="991"/>
      <c r="L738" s="991"/>
      <c r="M738" s="991"/>
      <c r="N738" s="365" t="s">
        <v>392</v>
      </c>
      <c r="O738" s="365"/>
      <c r="P738" s="365"/>
      <c r="Q738" s="365"/>
      <c r="R738" s="991" t="s">
        <v>610</v>
      </c>
      <c r="S738" s="991"/>
      <c r="T738" s="991"/>
      <c r="U738" s="991"/>
      <c r="V738" s="991"/>
      <c r="W738" s="991"/>
      <c r="X738" s="991"/>
      <c r="Y738" s="991"/>
      <c r="Z738" s="991"/>
      <c r="AA738" s="365" t="s">
        <v>391</v>
      </c>
      <c r="AB738" s="365"/>
      <c r="AC738" s="365"/>
      <c r="AD738" s="365"/>
      <c r="AE738" s="991" t="s">
        <v>611</v>
      </c>
      <c r="AF738" s="991"/>
      <c r="AG738" s="991"/>
      <c r="AH738" s="991"/>
      <c r="AI738" s="991"/>
      <c r="AJ738" s="991"/>
      <c r="AK738" s="991"/>
      <c r="AL738" s="991"/>
      <c r="AM738" s="991"/>
      <c r="AN738" s="365" t="s">
        <v>390</v>
      </c>
      <c r="AO738" s="365"/>
      <c r="AP738" s="365"/>
      <c r="AQ738" s="365"/>
      <c r="AR738" s="997" t="s">
        <v>612</v>
      </c>
      <c r="AS738" s="998"/>
      <c r="AT738" s="998"/>
      <c r="AU738" s="998"/>
      <c r="AV738" s="998"/>
      <c r="AW738" s="998"/>
      <c r="AX738" s="999"/>
    </row>
    <row r="739" spans="1:52" ht="24.75" customHeight="1" x14ac:dyDescent="0.15">
      <c r="A739" s="990" t="s">
        <v>389</v>
      </c>
      <c r="B739" s="209"/>
      <c r="C739" s="209"/>
      <c r="D739" s="210"/>
      <c r="E739" s="991" t="s">
        <v>613</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413</v>
      </c>
      <c r="B740" s="973"/>
      <c r="C740" s="973"/>
      <c r="D740" s="974"/>
      <c r="E740" s="975" t="s">
        <v>555</v>
      </c>
      <c r="F740" s="976"/>
      <c r="G740" s="976"/>
      <c r="H740" s="92" t="str">
        <f>IF(E740="", "", "(")</f>
        <v>(</v>
      </c>
      <c r="I740" s="976"/>
      <c r="J740" s="976"/>
      <c r="K740" s="92" t="str">
        <f>IF(OR(I740="　", I740=""), "", "-")</f>
        <v/>
      </c>
      <c r="L740" s="977">
        <v>385</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7" t="s">
        <v>382</v>
      </c>
      <c r="B741" s="618"/>
      <c r="C741" s="618"/>
      <c r="D741" s="618"/>
      <c r="E741" s="618"/>
      <c r="F741" s="619"/>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1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3.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3.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384</v>
      </c>
      <c r="B780" s="632"/>
      <c r="C780" s="632"/>
      <c r="D780" s="632"/>
      <c r="E780" s="632"/>
      <c r="F780" s="633"/>
      <c r="G780" s="598" t="s">
        <v>614</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683</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9"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9"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615</v>
      </c>
      <c r="H782" s="674"/>
      <c r="I782" s="674"/>
      <c r="J782" s="674"/>
      <c r="K782" s="675"/>
      <c r="L782" s="667" t="s">
        <v>618</v>
      </c>
      <c r="M782" s="668"/>
      <c r="N782" s="668"/>
      <c r="O782" s="668"/>
      <c r="P782" s="668"/>
      <c r="Q782" s="668"/>
      <c r="R782" s="668"/>
      <c r="S782" s="668"/>
      <c r="T782" s="668"/>
      <c r="U782" s="668"/>
      <c r="V782" s="668"/>
      <c r="W782" s="668"/>
      <c r="X782" s="669"/>
      <c r="Y782" s="388">
        <v>80</v>
      </c>
      <c r="Z782" s="389"/>
      <c r="AA782" s="389"/>
      <c r="AB782" s="808"/>
      <c r="AC782" s="673" t="s">
        <v>649</v>
      </c>
      <c r="AD782" s="674"/>
      <c r="AE782" s="674"/>
      <c r="AF782" s="674"/>
      <c r="AG782" s="675"/>
      <c r="AH782" s="667" t="s">
        <v>654</v>
      </c>
      <c r="AI782" s="668"/>
      <c r="AJ782" s="668"/>
      <c r="AK782" s="668"/>
      <c r="AL782" s="668"/>
      <c r="AM782" s="668"/>
      <c r="AN782" s="668"/>
      <c r="AO782" s="668"/>
      <c r="AP782" s="668"/>
      <c r="AQ782" s="668"/>
      <c r="AR782" s="668"/>
      <c r="AS782" s="668"/>
      <c r="AT782" s="669"/>
      <c r="AU782" s="388">
        <v>0.4</v>
      </c>
      <c r="AV782" s="389"/>
      <c r="AW782" s="389"/>
      <c r="AX782" s="390"/>
    </row>
    <row r="783" spans="1:50" ht="24.75" customHeight="1" x14ac:dyDescent="0.15">
      <c r="A783" s="634"/>
      <c r="B783" s="635"/>
      <c r="C783" s="635"/>
      <c r="D783" s="635"/>
      <c r="E783" s="635"/>
      <c r="F783" s="636"/>
      <c r="G783" s="609" t="s">
        <v>643</v>
      </c>
      <c r="H783" s="610"/>
      <c r="I783" s="610"/>
      <c r="J783" s="610"/>
      <c r="K783" s="611"/>
      <c r="L783" s="601" t="s">
        <v>644</v>
      </c>
      <c r="M783" s="602"/>
      <c r="N783" s="602"/>
      <c r="O783" s="602"/>
      <c r="P783" s="602"/>
      <c r="Q783" s="602"/>
      <c r="R783" s="602"/>
      <c r="S783" s="602"/>
      <c r="T783" s="602"/>
      <c r="U783" s="602"/>
      <c r="V783" s="602"/>
      <c r="W783" s="602"/>
      <c r="X783" s="603"/>
      <c r="Y783" s="604">
        <v>57</v>
      </c>
      <c r="Z783" s="605"/>
      <c r="AA783" s="605"/>
      <c r="AB783" s="615"/>
      <c r="AC783" s="609" t="s">
        <v>663</v>
      </c>
      <c r="AD783" s="610"/>
      <c r="AE783" s="610"/>
      <c r="AF783" s="610"/>
      <c r="AG783" s="611"/>
      <c r="AH783" s="601" t="s">
        <v>664</v>
      </c>
      <c r="AI783" s="602"/>
      <c r="AJ783" s="602"/>
      <c r="AK783" s="602"/>
      <c r="AL783" s="602"/>
      <c r="AM783" s="602"/>
      <c r="AN783" s="602"/>
      <c r="AO783" s="602"/>
      <c r="AP783" s="602"/>
      <c r="AQ783" s="602"/>
      <c r="AR783" s="602"/>
      <c r="AS783" s="602"/>
      <c r="AT783" s="603"/>
      <c r="AU783" s="604">
        <v>0.4</v>
      </c>
      <c r="AV783" s="605"/>
      <c r="AW783" s="605"/>
      <c r="AX783" s="606"/>
    </row>
    <row r="784" spans="1:50" ht="24.75" customHeight="1" x14ac:dyDescent="0.15">
      <c r="A784" s="634"/>
      <c r="B784" s="635"/>
      <c r="C784" s="635"/>
      <c r="D784" s="635"/>
      <c r="E784" s="635"/>
      <c r="F784" s="636"/>
      <c r="G784" s="609" t="s">
        <v>616</v>
      </c>
      <c r="H784" s="610"/>
      <c r="I784" s="610"/>
      <c r="J784" s="610"/>
      <c r="K784" s="611"/>
      <c r="L784" s="601" t="s">
        <v>619</v>
      </c>
      <c r="M784" s="602"/>
      <c r="N784" s="602"/>
      <c r="O784" s="602"/>
      <c r="P784" s="602"/>
      <c r="Q784" s="602"/>
      <c r="R784" s="602"/>
      <c r="S784" s="602"/>
      <c r="T784" s="602"/>
      <c r="U784" s="602"/>
      <c r="V784" s="602"/>
      <c r="W784" s="602"/>
      <c r="X784" s="603"/>
      <c r="Y784" s="604">
        <v>18</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645</v>
      </c>
      <c r="H785" s="610"/>
      <c r="I785" s="610"/>
      <c r="J785" s="610"/>
      <c r="K785" s="611"/>
      <c r="L785" s="601" t="s">
        <v>646</v>
      </c>
      <c r="M785" s="602"/>
      <c r="N785" s="602"/>
      <c r="O785" s="602"/>
      <c r="P785" s="602"/>
      <c r="Q785" s="602"/>
      <c r="R785" s="602"/>
      <c r="S785" s="602"/>
      <c r="T785" s="602"/>
      <c r="U785" s="602"/>
      <c r="V785" s="602"/>
      <c r="W785" s="602"/>
      <c r="X785" s="603"/>
      <c r="Y785" s="604">
        <v>2</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621</v>
      </c>
      <c r="H786" s="610"/>
      <c r="I786" s="610"/>
      <c r="J786" s="610"/>
      <c r="K786" s="611"/>
      <c r="L786" s="601" t="s">
        <v>647</v>
      </c>
      <c r="M786" s="602"/>
      <c r="N786" s="602"/>
      <c r="O786" s="602"/>
      <c r="P786" s="602"/>
      <c r="Q786" s="602"/>
      <c r="R786" s="602"/>
      <c r="S786" s="602"/>
      <c r="T786" s="602"/>
      <c r="U786" s="602"/>
      <c r="V786" s="602"/>
      <c r="W786" s="602"/>
      <c r="X786" s="603"/>
      <c r="Y786" s="604">
        <v>1</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t="s">
        <v>617</v>
      </c>
      <c r="H787" s="610"/>
      <c r="I787" s="610"/>
      <c r="J787" s="610"/>
      <c r="K787" s="611"/>
      <c r="L787" s="601" t="s">
        <v>648</v>
      </c>
      <c r="M787" s="602"/>
      <c r="N787" s="602"/>
      <c r="O787" s="602"/>
      <c r="P787" s="602"/>
      <c r="Q787" s="602"/>
      <c r="R787" s="602"/>
      <c r="S787" s="602"/>
      <c r="T787" s="602"/>
      <c r="U787" s="602"/>
      <c r="V787" s="602"/>
      <c r="W787" s="602"/>
      <c r="X787" s="603"/>
      <c r="Y787" s="604">
        <v>39</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30" t="s">
        <v>20</v>
      </c>
      <c r="H792" s="831"/>
      <c r="I792" s="831"/>
      <c r="J792" s="831"/>
      <c r="K792" s="831"/>
      <c r="L792" s="832"/>
      <c r="M792" s="833"/>
      <c r="N792" s="833"/>
      <c r="O792" s="833"/>
      <c r="P792" s="833"/>
      <c r="Q792" s="833"/>
      <c r="R792" s="833"/>
      <c r="S792" s="833"/>
      <c r="T792" s="833"/>
      <c r="U792" s="833"/>
      <c r="V792" s="833"/>
      <c r="W792" s="833"/>
      <c r="X792" s="834"/>
      <c r="Y792" s="835">
        <f>SUM(Y782:AB791)</f>
        <v>197</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0.8</v>
      </c>
      <c r="AV792" s="836"/>
      <c r="AW792" s="836"/>
      <c r="AX792" s="838"/>
    </row>
    <row r="793" spans="1:50" ht="24.75" customHeight="1" x14ac:dyDescent="0.15">
      <c r="A793" s="634"/>
      <c r="B793" s="635"/>
      <c r="C793" s="635"/>
      <c r="D793" s="635"/>
      <c r="E793" s="635"/>
      <c r="F793" s="636"/>
      <c r="G793" s="598" t="s">
        <v>714</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668</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9"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9"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649</v>
      </c>
      <c r="H795" s="674"/>
      <c r="I795" s="674"/>
      <c r="J795" s="674"/>
      <c r="K795" s="675"/>
      <c r="L795" s="667" t="s">
        <v>666</v>
      </c>
      <c r="M795" s="668"/>
      <c r="N795" s="668"/>
      <c r="O795" s="668"/>
      <c r="P795" s="668"/>
      <c r="Q795" s="668"/>
      <c r="R795" s="668"/>
      <c r="S795" s="668"/>
      <c r="T795" s="668"/>
      <c r="U795" s="668"/>
      <c r="V795" s="668"/>
      <c r="W795" s="668"/>
      <c r="X795" s="669"/>
      <c r="Y795" s="388">
        <v>0.4</v>
      </c>
      <c r="Z795" s="389"/>
      <c r="AA795" s="389"/>
      <c r="AB795" s="808"/>
      <c r="AC795" s="673" t="s">
        <v>670</v>
      </c>
      <c r="AD795" s="674"/>
      <c r="AE795" s="674"/>
      <c r="AF795" s="674"/>
      <c r="AG795" s="675"/>
      <c r="AH795" s="667" t="s">
        <v>669</v>
      </c>
      <c r="AI795" s="668"/>
      <c r="AJ795" s="668"/>
      <c r="AK795" s="668"/>
      <c r="AL795" s="668"/>
      <c r="AM795" s="668"/>
      <c r="AN795" s="668"/>
      <c r="AO795" s="668"/>
      <c r="AP795" s="668"/>
      <c r="AQ795" s="668"/>
      <c r="AR795" s="668"/>
      <c r="AS795" s="668"/>
      <c r="AT795" s="669"/>
      <c r="AU795" s="388">
        <v>0.5</v>
      </c>
      <c r="AV795" s="389"/>
      <c r="AW795" s="389"/>
      <c r="AX795" s="390"/>
    </row>
    <row r="796" spans="1:50" ht="18"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18"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18"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18"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18"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18"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18"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18"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18"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30" t="s">
        <v>20</v>
      </c>
      <c r="H805" s="831"/>
      <c r="I805" s="831"/>
      <c r="J805" s="831"/>
      <c r="K805" s="831"/>
      <c r="L805" s="832"/>
      <c r="M805" s="833"/>
      <c r="N805" s="833"/>
      <c r="O805" s="833"/>
      <c r="P805" s="833"/>
      <c r="Q805" s="833"/>
      <c r="R805" s="833"/>
      <c r="S805" s="833"/>
      <c r="T805" s="833"/>
      <c r="U805" s="833"/>
      <c r="V805" s="833"/>
      <c r="W805" s="833"/>
      <c r="X805" s="834"/>
      <c r="Y805" s="835">
        <f>SUM(Y795:AB804)</f>
        <v>0.4</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0.5</v>
      </c>
      <c r="AV805" s="836"/>
      <c r="AW805" s="836"/>
      <c r="AX805" s="838"/>
    </row>
    <row r="806" spans="1:50" ht="24.75" customHeight="1" x14ac:dyDescent="0.15">
      <c r="A806" s="634"/>
      <c r="B806" s="635"/>
      <c r="C806" s="635"/>
      <c r="D806" s="635"/>
      <c r="E806" s="635"/>
      <c r="F806" s="636"/>
      <c r="G806" s="598" t="s">
        <v>697</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321</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x14ac:dyDescent="0.15">
      <c r="A807" s="634"/>
      <c r="B807" s="635"/>
      <c r="C807" s="635"/>
      <c r="D807" s="635"/>
      <c r="E807" s="635"/>
      <c r="F807" s="636"/>
      <c r="G807" s="819"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9"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t="s">
        <v>698</v>
      </c>
      <c r="H808" s="674"/>
      <c r="I808" s="674"/>
      <c r="J808" s="674"/>
      <c r="K808" s="675"/>
      <c r="L808" s="667" t="s">
        <v>707</v>
      </c>
      <c r="M808" s="668"/>
      <c r="N808" s="668"/>
      <c r="O808" s="668"/>
      <c r="P808" s="668"/>
      <c r="Q808" s="668"/>
      <c r="R808" s="668"/>
      <c r="S808" s="668"/>
      <c r="T808" s="668"/>
      <c r="U808" s="668"/>
      <c r="V808" s="668"/>
      <c r="W808" s="668"/>
      <c r="X808" s="669"/>
      <c r="Y808" s="388">
        <v>41</v>
      </c>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x14ac:dyDescent="0.15">
      <c r="A818" s="634"/>
      <c r="B818" s="635"/>
      <c r="C818" s="635"/>
      <c r="D818" s="635"/>
      <c r="E818" s="635"/>
      <c r="F818" s="636"/>
      <c r="G818" s="830" t="s">
        <v>20</v>
      </c>
      <c r="H818" s="831"/>
      <c r="I818" s="831"/>
      <c r="J818" s="831"/>
      <c r="K818" s="831"/>
      <c r="L818" s="832"/>
      <c r="M818" s="833"/>
      <c r="N818" s="833"/>
      <c r="O818" s="833"/>
      <c r="P818" s="833"/>
      <c r="Q818" s="833"/>
      <c r="R818" s="833"/>
      <c r="S818" s="833"/>
      <c r="T818" s="833"/>
      <c r="U818" s="833"/>
      <c r="V818" s="833"/>
      <c r="W818" s="833"/>
      <c r="X818" s="834"/>
      <c r="Y818" s="835">
        <f>SUM(Y808:AB817)</f>
        <v>41</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9"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9"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365</v>
      </c>
      <c r="AI837" s="364"/>
      <c r="AJ837" s="364"/>
      <c r="AK837" s="364"/>
      <c r="AL837" s="364" t="s">
        <v>21</v>
      </c>
      <c r="AM837" s="364"/>
      <c r="AN837" s="364"/>
      <c r="AO837" s="369"/>
      <c r="AP837" s="370" t="s">
        <v>301</v>
      </c>
      <c r="AQ837" s="370"/>
      <c r="AR837" s="370"/>
      <c r="AS837" s="370"/>
      <c r="AT837" s="370"/>
      <c r="AU837" s="370"/>
      <c r="AV837" s="370"/>
      <c r="AW837" s="370"/>
      <c r="AX837" s="370"/>
    </row>
    <row r="838" spans="1:50" ht="61.5" customHeight="1" x14ac:dyDescent="0.15">
      <c r="A838" s="376">
        <v>1</v>
      </c>
      <c r="B838" s="376">
        <v>1</v>
      </c>
      <c r="C838" s="347" t="s">
        <v>620</v>
      </c>
      <c r="D838" s="347"/>
      <c r="E838" s="347"/>
      <c r="F838" s="347"/>
      <c r="G838" s="347"/>
      <c r="H838" s="347"/>
      <c r="I838" s="347"/>
      <c r="J838" s="348">
        <v>5010401023057</v>
      </c>
      <c r="K838" s="349"/>
      <c r="L838" s="349"/>
      <c r="M838" s="349"/>
      <c r="N838" s="349"/>
      <c r="O838" s="349"/>
      <c r="P838" s="362" t="s">
        <v>659</v>
      </c>
      <c r="Q838" s="350"/>
      <c r="R838" s="350"/>
      <c r="S838" s="350"/>
      <c r="T838" s="350"/>
      <c r="U838" s="350"/>
      <c r="V838" s="350"/>
      <c r="W838" s="350"/>
      <c r="X838" s="350"/>
      <c r="Y838" s="351">
        <v>197</v>
      </c>
      <c r="Z838" s="352"/>
      <c r="AA838" s="352"/>
      <c r="AB838" s="353"/>
      <c r="AC838" s="363" t="s">
        <v>374</v>
      </c>
      <c r="AD838" s="371"/>
      <c r="AE838" s="371"/>
      <c r="AF838" s="371"/>
      <c r="AG838" s="371"/>
      <c r="AH838" s="372">
        <v>1</v>
      </c>
      <c r="AI838" s="373"/>
      <c r="AJ838" s="373"/>
      <c r="AK838" s="373"/>
      <c r="AL838" s="357">
        <v>100</v>
      </c>
      <c r="AM838" s="358"/>
      <c r="AN838" s="358"/>
      <c r="AO838" s="359"/>
      <c r="AP838" s="360" t="s">
        <v>680</v>
      </c>
      <c r="AQ838" s="360"/>
      <c r="AR838" s="360"/>
      <c r="AS838" s="360"/>
      <c r="AT838" s="360"/>
      <c r="AU838" s="360"/>
      <c r="AV838" s="360"/>
      <c r="AW838" s="360"/>
      <c r="AX838" s="360"/>
    </row>
    <row r="839" spans="1:50" ht="30" hidden="1" customHeight="1" x14ac:dyDescent="0.15">
      <c r="A839" s="376">
        <v>2</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365</v>
      </c>
      <c r="AI870" s="364"/>
      <c r="AJ870" s="364"/>
      <c r="AK870" s="364"/>
      <c r="AL870" s="364" t="s">
        <v>21</v>
      </c>
      <c r="AM870" s="364"/>
      <c r="AN870" s="364"/>
      <c r="AO870" s="369"/>
      <c r="AP870" s="370" t="s">
        <v>301</v>
      </c>
      <c r="AQ870" s="370"/>
      <c r="AR870" s="370"/>
      <c r="AS870" s="370"/>
      <c r="AT870" s="370"/>
      <c r="AU870" s="370"/>
      <c r="AV870" s="370"/>
      <c r="AW870" s="370"/>
      <c r="AX870" s="370"/>
    </row>
    <row r="871" spans="1:50" ht="33" customHeight="1" x14ac:dyDescent="0.15">
      <c r="A871" s="376">
        <v>1</v>
      </c>
      <c r="B871" s="376">
        <v>1</v>
      </c>
      <c r="C871" s="361" t="s">
        <v>635</v>
      </c>
      <c r="D871" s="347"/>
      <c r="E871" s="347"/>
      <c r="F871" s="347"/>
      <c r="G871" s="347"/>
      <c r="H871" s="347"/>
      <c r="I871" s="347"/>
      <c r="J871" s="348">
        <v>6010001021699</v>
      </c>
      <c r="K871" s="349"/>
      <c r="L871" s="349"/>
      <c r="M871" s="349"/>
      <c r="N871" s="349"/>
      <c r="O871" s="349"/>
      <c r="P871" s="362" t="s">
        <v>665</v>
      </c>
      <c r="Q871" s="350"/>
      <c r="R871" s="350"/>
      <c r="S871" s="350"/>
      <c r="T871" s="350"/>
      <c r="U871" s="350"/>
      <c r="V871" s="350"/>
      <c r="W871" s="350"/>
      <c r="X871" s="350"/>
      <c r="Y871" s="351">
        <v>0.8</v>
      </c>
      <c r="Z871" s="352"/>
      <c r="AA871" s="352"/>
      <c r="AB871" s="353"/>
      <c r="AC871" s="363" t="s">
        <v>376</v>
      </c>
      <c r="AD871" s="363"/>
      <c r="AE871" s="363"/>
      <c r="AF871" s="363"/>
      <c r="AG871" s="363"/>
      <c r="AH871" s="372" t="s">
        <v>650</v>
      </c>
      <c r="AI871" s="373"/>
      <c r="AJ871" s="373"/>
      <c r="AK871" s="373"/>
      <c r="AL871" s="357">
        <v>100</v>
      </c>
      <c r="AM871" s="358"/>
      <c r="AN871" s="358"/>
      <c r="AO871" s="359"/>
      <c r="AP871" s="360" t="s">
        <v>680</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365</v>
      </c>
      <c r="AI903" s="364"/>
      <c r="AJ903" s="364"/>
      <c r="AK903" s="364"/>
      <c r="AL903" s="364" t="s">
        <v>21</v>
      </c>
      <c r="AM903" s="364"/>
      <c r="AN903" s="364"/>
      <c r="AO903" s="369"/>
      <c r="AP903" s="370" t="s">
        <v>301</v>
      </c>
      <c r="AQ903" s="370"/>
      <c r="AR903" s="370"/>
      <c r="AS903" s="370"/>
      <c r="AT903" s="370"/>
      <c r="AU903" s="370"/>
      <c r="AV903" s="370"/>
      <c r="AW903" s="370"/>
      <c r="AX903" s="370"/>
    </row>
    <row r="904" spans="1:50" ht="36" customHeight="1" x14ac:dyDescent="0.15">
      <c r="A904" s="376">
        <v>1</v>
      </c>
      <c r="B904" s="376">
        <v>1</v>
      </c>
      <c r="C904" s="361" t="s">
        <v>715</v>
      </c>
      <c r="D904" s="347"/>
      <c r="E904" s="347"/>
      <c r="F904" s="347"/>
      <c r="G904" s="347"/>
      <c r="H904" s="347"/>
      <c r="I904" s="347"/>
      <c r="J904" s="348">
        <v>6010601003790</v>
      </c>
      <c r="K904" s="349"/>
      <c r="L904" s="349"/>
      <c r="M904" s="349"/>
      <c r="N904" s="349"/>
      <c r="O904" s="349"/>
      <c r="P904" s="362" t="s">
        <v>667</v>
      </c>
      <c r="Q904" s="350"/>
      <c r="R904" s="350"/>
      <c r="S904" s="350"/>
      <c r="T904" s="350"/>
      <c r="U904" s="350"/>
      <c r="V904" s="350"/>
      <c r="W904" s="350"/>
      <c r="X904" s="350"/>
      <c r="Y904" s="351">
        <v>0.4</v>
      </c>
      <c r="Z904" s="352"/>
      <c r="AA904" s="352"/>
      <c r="AB904" s="353"/>
      <c r="AC904" s="363" t="s">
        <v>376</v>
      </c>
      <c r="AD904" s="371"/>
      <c r="AE904" s="371"/>
      <c r="AF904" s="371"/>
      <c r="AG904" s="371"/>
      <c r="AH904" s="372" t="s">
        <v>651</v>
      </c>
      <c r="AI904" s="373"/>
      <c r="AJ904" s="373"/>
      <c r="AK904" s="373"/>
      <c r="AL904" s="357">
        <v>100</v>
      </c>
      <c r="AM904" s="358"/>
      <c r="AN904" s="358"/>
      <c r="AO904" s="359"/>
      <c r="AP904" s="360" t="s">
        <v>681</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365</v>
      </c>
      <c r="AI936" s="364"/>
      <c r="AJ936" s="364"/>
      <c r="AK936" s="364"/>
      <c r="AL936" s="364" t="s">
        <v>21</v>
      </c>
      <c r="AM936" s="364"/>
      <c r="AN936" s="364"/>
      <c r="AO936" s="369"/>
      <c r="AP936" s="370" t="s">
        <v>301</v>
      </c>
      <c r="AQ936" s="370"/>
      <c r="AR936" s="370"/>
      <c r="AS936" s="370"/>
      <c r="AT936" s="370"/>
      <c r="AU936" s="370"/>
      <c r="AV936" s="370"/>
      <c r="AW936" s="370"/>
      <c r="AX936" s="370"/>
    </row>
    <row r="937" spans="1:50" ht="36.75" customHeight="1" x14ac:dyDescent="0.15">
      <c r="A937" s="376">
        <v>1</v>
      </c>
      <c r="B937" s="376">
        <v>1</v>
      </c>
      <c r="C937" s="361" t="s">
        <v>671</v>
      </c>
      <c r="D937" s="347"/>
      <c r="E937" s="347"/>
      <c r="F937" s="347"/>
      <c r="G937" s="347"/>
      <c r="H937" s="347"/>
      <c r="I937" s="347"/>
      <c r="J937" s="348">
        <v>3010002049767</v>
      </c>
      <c r="K937" s="349"/>
      <c r="L937" s="349"/>
      <c r="M937" s="349"/>
      <c r="N937" s="349"/>
      <c r="O937" s="349"/>
      <c r="P937" s="362" t="s">
        <v>672</v>
      </c>
      <c r="Q937" s="350"/>
      <c r="R937" s="350"/>
      <c r="S937" s="350"/>
      <c r="T937" s="350"/>
      <c r="U937" s="350"/>
      <c r="V937" s="350"/>
      <c r="W937" s="350"/>
      <c r="X937" s="350"/>
      <c r="Y937" s="351">
        <v>0.5</v>
      </c>
      <c r="Z937" s="352"/>
      <c r="AA937" s="352"/>
      <c r="AB937" s="353"/>
      <c r="AC937" s="363" t="s">
        <v>376</v>
      </c>
      <c r="AD937" s="371"/>
      <c r="AE937" s="371"/>
      <c r="AF937" s="371"/>
      <c r="AG937" s="371"/>
      <c r="AH937" s="372" t="s">
        <v>652</v>
      </c>
      <c r="AI937" s="373"/>
      <c r="AJ937" s="373"/>
      <c r="AK937" s="373"/>
      <c r="AL937" s="357">
        <v>100</v>
      </c>
      <c r="AM937" s="358"/>
      <c r="AN937" s="358"/>
      <c r="AO937" s="359"/>
      <c r="AP937" s="360" t="s">
        <v>682</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365</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61" t="s">
        <v>699</v>
      </c>
      <c r="D970" s="347"/>
      <c r="E970" s="347"/>
      <c r="F970" s="347"/>
      <c r="G970" s="347"/>
      <c r="H970" s="347"/>
      <c r="I970" s="347"/>
      <c r="J970" s="348">
        <v>6010405002766</v>
      </c>
      <c r="K970" s="349"/>
      <c r="L970" s="349"/>
      <c r="M970" s="349"/>
      <c r="N970" s="349"/>
      <c r="O970" s="349"/>
      <c r="P970" s="362" t="s">
        <v>706</v>
      </c>
      <c r="Q970" s="350"/>
      <c r="R970" s="350"/>
      <c r="S970" s="350"/>
      <c r="T970" s="350"/>
      <c r="U970" s="350"/>
      <c r="V970" s="350"/>
      <c r="W970" s="350"/>
      <c r="X970" s="350"/>
      <c r="Y970" s="351">
        <v>41</v>
      </c>
      <c r="Z970" s="352"/>
      <c r="AA970" s="352"/>
      <c r="AB970" s="353"/>
      <c r="AC970" s="363" t="s">
        <v>374</v>
      </c>
      <c r="AD970" s="371"/>
      <c r="AE970" s="371"/>
      <c r="AF970" s="371"/>
      <c r="AG970" s="371"/>
      <c r="AH970" s="372" t="s">
        <v>700</v>
      </c>
      <c r="AI970" s="373"/>
      <c r="AJ970" s="373"/>
      <c r="AK970" s="373"/>
      <c r="AL970" s="357">
        <v>100</v>
      </c>
      <c r="AM970" s="358"/>
      <c r="AN970" s="358"/>
      <c r="AO970" s="359"/>
      <c r="AP970" s="360" t="s">
        <v>700</v>
      </c>
      <c r="AQ970" s="360"/>
      <c r="AR970" s="360"/>
      <c r="AS970" s="360"/>
      <c r="AT970" s="360"/>
      <c r="AU970" s="360"/>
      <c r="AV970" s="360"/>
      <c r="AW970" s="360"/>
      <c r="AX970" s="360"/>
    </row>
    <row r="971" spans="1:50" ht="30" customHeight="1" x14ac:dyDescent="0.15">
      <c r="A971" s="376">
        <v>2</v>
      </c>
      <c r="B971" s="376">
        <v>1</v>
      </c>
      <c r="C971" s="361" t="s">
        <v>708</v>
      </c>
      <c r="D971" s="347"/>
      <c r="E971" s="347"/>
      <c r="F971" s="347"/>
      <c r="G971" s="347"/>
      <c r="H971" s="347"/>
      <c r="I971" s="347"/>
      <c r="J971" s="348">
        <v>3010402006426</v>
      </c>
      <c r="K971" s="349"/>
      <c r="L971" s="349"/>
      <c r="M971" s="349"/>
      <c r="N971" s="349"/>
      <c r="O971" s="349"/>
      <c r="P971" s="362" t="s">
        <v>701</v>
      </c>
      <c r="Q971" s="350"/>
      <c r="R971" s="350"/>
      <c r="S971" s="350"/>
      <c r="T971" s="350"/>
      <c r="U971" s="350"/>
      <c r="V971" s="350"/>
      <c r="W971" s="350"/>
      <c r="X971" s="350"/>
      <c r="Y971" s="351">
        <v>9</v>
      </c>
      <c r="Z971" s="352"/>
      <c r="AA971" s="352"/>
      <c r="AB971" s="353"/>
      <c r="AC971" s="363" t="s">
        <v>374</v>
      </c>
      <c r="AD971" s="363"/>
      <c r="AE971" s="363"/>
      <c r="AF971" s="363"/>
      <c r="AG971" s="363"/>
      <c r="AH971" s="372" t="s">
        <v>700</v>
      </c>
      <c r="AI971" s="373"/>
      <c r="AJ971" s="373"/>
      <c r="AK971" s="373"/>
      <c r="AL971" s="357">
        <v>100</v>
      </c>
      <c r="AM971" s="358"/>
      <c r="AN971" s="358"/>
      <c r="AO971" s="359"/>
      <c r="AP971" s="360" t="s">
        <v>700</v>
      </c>
      <c r="AQ971" s="360"/>
      <c r="AR971" s="360"/>
      <c r="AS971" s="360"/>
      <c r="AT971" s="360"/>
      <c r="AU971" s="360"/>
      <c r="AV971" s="360"/>
      <c r="AW971" s="360"/>
      <c r="AX971" s="360"/>
    </row>
    <row r="972" spans="1:50" ht="30" customHeight="1" x14ac:dyDescent="0.15">
      <c r="A972" s="376">
        <v>3</v>
      </c>
      <c r="B972" s="376">
        <v>1</v>
      </c>
      <c r="C972" s="361" t="s">
        <v>702</v>
      </c>
      <c r="D972" s="347"/>
      <c r="E972" s="347"/>
      <c r="F972" s="347"/>
      <c r="G972" s="347"/>
      <c r="H972" s="347"/>
      <c r="I972" s="347"/>
      <c r="J972" s="348">
        <v>2013302014524</v>
      </c>
      <c r="K972" s="349"/>
      <c r="L972" s="349"/>
      <c r="M972" s="349"/>
      <c r="N972" s="349"/>
      <c r="O972" s="349"/>
      <c r="P972" s="362" t="s">
        <v>703</v>
      </c>
      <c r="Q972" s="350"/>
      <c r="R972" s="350"/>
      <c r="S972" s="350"/>
      <c r="T972" s="350"/>
      <c r="U972" s="350"/>
      <c r="V972" s="350"/>
      <c r="W972" s="350"/>
      <c r="X972" s="350"/>
      <c r="Y972" s="351">
        <v>3</v>
      </c>
      <c r="Z972" s="352"/>
      <c r="AA972" s="352"/>
      <c r="AB972" s="353"/>
      <c r="AC972" s="363" t="s">
        <v>374</v>
      </c>
      <c r="AD972" s="363"/>
      <c r="AE972" s="363"/>
      <c r="AF972" s="363"/>
      <c r="AG972" s="363"/>
      <c r="AH972" s="355" t="s">
        <v>700</v>
      </c>
      <c r="AI972" s="356"/>
      <c r="AJ972" s="356"/>
      <c r="AK972" s="356"/>
      <c r="AL972" s="357">
        <v>100</v>
      </c>
      <c r="AM972" s="358"/>
      <c r="AN972" s="358"/>
      <c r="AO972" s="359"/>
      <c r="AP972" s="360" t="s">
        <v>700</v>
      </c>
      <c r="AQ972" s="360"/>
      <c r="AR972" s="360"/>
      <c r="AS972" s="360"/>
      <c r="AT972" s="360"/>
      <c r="AU972" s="360"/>
      <c r="AV972" s="360"/>
      <c r="AW972" s="360"/>
      <c r="AX972" s="360"/>
    </row>
    <row r="973" spans="1:50" ht="30" customHeight="1" x14ac:dyDescent="0.15">
      <c r="A973" s="376">
        <v>4</v>
      </c>
      <c r="B973" s="376">
        <v>1</v>
      </c>
      <c r="C973" s="361" t="s">
        <v>705</v>
      </c>
      <c r="D973" s="347"/>
      <c r="E973" s="347"/>
      <c r="F973" s="347"/>
      <c r="G973" s="347"/>
      <c r="H973" s="347"/>
      <c r="I973" s="347"/>
      <c r="J973" s="348">
        <v>7010401023055</v>
      </c>
      <c r="K973" s="349"/>
      <c r="L973" s="349"/>
      <c r="M973" s="349"/>
      <c r="N973" s="349"/>
      <c r="O973" s="349"/>
      <c r="P973" s="362" t="s">
        <v>704</v>
      </c>
      <c r="Q973" s="350"/>
      <c r="R973" s="350"/>
      <c r="S973" s="350"/>
      <c r="T973" s="350"/>
      <c r="U973" s="350"/>
      <c r="V973" s="350"/>
      <c r="W973" s="350"/>
      <c r="X973" s="350"/>
      <c r="Y973" s="351">
        <v>3</v>
      </c>
      <c r="Z973" s="352"/>
      <c r="AA973" s="352"/>
      <c r="AB973" s="353"/>
      <c r="AC973" s="363" t="s">
        <v>374</v>
      </c>
      <c r="AD973" s="363"/>
      <c r="AE973" s="363"/>
      <c r="AF973" s="363"/>
      <c r="AG973" s="363"/>
      <c r="AH973" s="355" t="s">
        <v>700</v>
      </c>
      <c r="AI973" s="356"/>
      <c r="AJ973" s="356"/>
      <c r="AK973" s="356"/>
      <c r="AL973" s="357">
        <v>100</v>
      </c>
      <c r="AM973" s="358"/>
      <c r="AN973" s="358"/>
      <c r="AO973" s="359"/>
      <c r="AP973" s="360" t="s">
        <v>700</v>
      </c>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t="s">
        <v>700</v>
      </c>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365</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365</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365</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30" customHeight="1" x14ac:dyDescent="0.15">
      <c r="A1103" s="376">
        <v>1</v>
      </c>
      <c r="B1103" s="376">
        <v>1</v>
      </c>
      <c r="C1103" s="374"/>
      <c r="D1103" s="374"/>
      <c r="E1103" s="146" t="s">
        <v>637</v>
      </c>
      <c r="F1103" s="375"/>
      <c r="G1103" s="375"/>
      <c r="H1103" s="375"/>
      <c r="I1103" s="375"/>
      <c r="J1103" s="348" t="s">
        <v>638</v>
      </c>
      <c r="K1103" s="349"/>
      <c r="L1103" s="349"/>
      <c r="M1103" s="349"/>
      <c r="N1103" s="349"/>
      <c r="O1103" s="349"/>
      <c r="P1103" s="362" t="s">
        <v>639</v>
      </c>
      <c r="Q1103" s="350"/>
      <c r="R1103" s="350"/>
      <c r="S1103" s="350"/>
      <c r="T1103" s="350"/>
      <c r="U1103" s="350"/>
      <c r="V1103" s="350"/>
      <c r="W1103" s="350"/>
      <c r="X1103" s="350"/>
      <c r="Y1103" s="351" t="s">
        <v>640</v>
      </c>
      <c r="Z1103" s="352"/>
      <c r="AA1103" s="352"/>
      <c r="AB1103" s="353"/>
      <c r="AC1103" s="354"/>
      <c r="AD1103" s="354"/>
      <c r="AE1103" s="354"/>
      <c r="AF1103" s="354"/>
      <c r="AG1103" s="354"/>
      <c r="AH1103" s="355" t="s">
        <v>640</v>
      </c>
      <c r="AI1103" s="356"/>
      <c r="AJ1103" s="356"/>
      <c r="AK1103" s="356"/>
      <c r="AL1103" s="357" t="s">
        <v>640</v>
      </c>
      <c r="AM1103" s="358"/>
      <c r="AN1103" s="358"/>
      <c r="AO1103" s="359"/>
      <c r="AP1103" s="360" t="s">
        <v>641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83">
    <cfRule type="expression" dxfId="2803" priority="13891">
      <formula>IF(RIGHT(TEXT(Y783,"0.#"),1)=".",FALSE,TRUE)</formula>
    </cfRule>
    <cfRule type="expression" dxfId="2802" priority="13892">
      <formula>IF(RIGHT(TEXT(Y783,"0.#"),1)=".",TRUE,FALSE)</formula>
    </cfRule>
  </conditionalFormatting>
  <conditionalFormatting sqref="Y792">
    <cfRule type="expression" dxfId="2801" priority="13887">
      <formula>IF(RIGHT(TEXT(Y792,"0.#"),1)=".",FALSE,TRUE)</formula>
    </cfRule>
    <cfRule type="expression" dxfId="2800" priority="13888">
      <formula>IF(RIGHT(TEXT(Y792,"0.#"),1)=".",TRUE,FALSE)</formula>
    </cfRule>
  </conditionalFormatting>
  <conditionalFormatting sqref="Y823:Y830 Y821 Y810:Y817 Y808 Y797:Y804 Y795">
    <cfRule type="expression" dxfId="2799" priority="13669">
      <formula>IF(RIGHT(TEXT(Y795,"0.#"),1)=".",FALSE,TRUE)</formula>
    </cfRule>
    <cfRule type="expression" dxfId="2798" priority="13670">
      <formula>IF(RIGHT(TEXT(Y795,"0.#"),1)=".",TRUE,FALSE)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4:Y791 Y782">
    <cfRule type="expression" dxfId="2791" priority="13693">
      <formula>IF(RIGHT(TEXT(Y782,"0.#"),1)=".",FALSE,TRUE)</formula>
    </cfRule>
    <cfRule type="expression" dxfId="2790" priority="13694">
      <formula>IF(RIGHT(TEXT(Y782,"0.#"),1)=".",TRUE,FALSE)</formula>
    </cfRule>
  </conditionalFormatting>
  <conditionalFormatting sqref="AU783">
    <cfRule type="expression" dxfId="2789" priority="13691">
      <formula>IF(RIGHT(TEXT(AU783,"0.#"),1)=".",FALSE,TRUE)</formula>
    </cfRule>
    <cfRule type="expression" dxfId="2788" priority="13692">
      <formula>IF(RIGHT(TEXT(AU783,"0.#"),1)=".",TRUE,FALSE)</formula>
    </cfRule>
  </conditionalFormatting>
  <conditionalFormatting sqref="AU792">
    <cfRule type="expression" dxfId="2787" priority="13689">
      <formula>IF(RIGHT(TEXT(AU792,"0.#"),1)=".",FALSE,TRUE)</formula>
    </cfRule>
    <cfRule type="expression" dxfId="2786" priority="13690">
      <formula>IF(RIGHT(TEXT(AU792,"0.#"),1)=".",TRUE,FALSE)</formula>
    </cfRule>
  </conditionalFormatting>
  <conditionalFormatting sqref="AU784:AU791 AU782">
    <cfRule type="expression" dxfId="2785" priority="13687">
      <formula>IF(RIGHT(TEXT(AU782,"0.#"),1)=".",FALSE,TRUE)</formula>
    </cfRule>
    <cfRule type="expression" dxfId="2784" priority="13688">
      <formula>IF(RIGHT(TEXT(AU782,"0.#"),1)=".",TRUE,FALSE)</formula>
    </cfRule>
  </conditionalFormatting>
  <conditionalFormatting sqref="Y822 Y809 Y796">
    <cfRule type="expression" dxfId="2783" priority="13673">
      <formula>IF(RIGHT(TEXT(Y796,"0.#"),1)=".",FALSE,TRUE)</formula>
    </cfRule>
    <cfRule type="expression" dxfId="2782" priority="13674">
      <formula>IF(RIGHT(TEXT(Y796,"0.#"),1)=".",TRUE,FALSE)</formula>
    </cfRule>
  </conditionalFormatting>
  <conditionalFormatting sqref="Y831 Y818 Y805">
    <cfRule type="expression" dxfId="2781" priority="13671">
      <formula>IF(RIGHT(TEXT(Y805,"0.#"),1)=".",FALSE,TRUE)</formula>
    </cfRule>
    <cfRule type="expression" dxfId="2780" priority="13672">
      <formula>IF(RIGHT(TEXT(Y805,"0.#"),1)=".",TRUE,FALSE)</formula>
    </cfRule>
  </conditionalFormatting>
  <conditionalFormatting sqref="AU822 AU809 AU796">
    <cfRule type="expression" dxfId="2779" priority="13667">
      <formula>IF(RIGHT(TEXT(AU796,"0.#"),1)=".",FALSE,TRUE)</formula>
    </cfRule>
    <cfRule type="expression" dxfId="2778" priority="13668">
      <formula>IF(RIGHT(TEXT(AU796,"0.#"),1)=".",TRUE,FALSE)</formula>
    </cfRule>
  </conditionalFormatting>
  <conditionalFormatting sqref="AU831 AU818 AU805">
    <cfRule type="expression" dxfId="2777" priority="13665">
      <formula>IF(RIGHT(TEXT(AU805,"0.#"),1)=".",FALSE,TRUE)</formula>
    </cfRule>
    <cfRule type="expression" dxfId="2776" priority="13666">
      <formula>IF(RIGHT(TEXT(AU805,"0.#"),1)=".",TRUE,FALSE)</formula>
    </cfRule>
  </conditionalFormatting>
  <conditionalFormatting sqref="AU823:AU830 AU821 AU810:AU817 AU808 AU797:AU804 AU795">
    <cfRule type="expression" dxfId="2775" priority="13663">
      <formula>IF(RIGHT(TEXT(AU795,"0.#"),1)=".",FALSE,TRUE)</formula>
    </cfRule>
    <cfRule type="expression" dxfId="2774" priority="13664">
      <formula>IF(RIGHT(TEXT(AU795,"0.#"),1)=".",TRUE,FALSE)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0:AO867">
    <cfRule type="expression" dxfId="2511" priority="6641">
      <formula>IF(AND(AL840&gt;=0, RIGHT(TEXT(AL840,"0.#"),1)&lt;&gt;"."),TRUE,FALSE)</formula>
    </cfRule>
    <cfRule type="expression" dxfId="2510" priority="6642">
      <formula>IF(AND(AL840&gt;=0, RIGHT(TEXT(AL840,"0.#"),1)="."),TRUE,FALSE)</formula>
    </cfRule>
    <cfRule type="expression" dxfId="2509" priority="6643">
      <formula>IF(AND(AL840&lt;0, RIGHT(TEXT(AL840,"0.#"),1)&lt;&gt;"."),TRUE,FALSE)</formula>
    </cfRule>
    <cfRule type="expression" dxfId="2508" priority="6644">
      <formula>IF(AND(AL840&lt;0, RIGHT(TEXT(AL840,"0.#"),1)="."),TRUE,FALSE)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M126">
    <cfRule type="expression" dxfId="2443" priority="2977">
      <formula>IF(RIGHT(TEXT(AM126,"0.#"),1)=".",FALSE,TRUE)</formula>
    </cfRule>
    <cfRule type="expression" dxfId="2442" priority="2978">
      <formula>IF(RIGHT(TEXT(AM126,"0.#"),1)=".",TRUE,FALSE)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0:Y867">
    <cfRule type="expression" dxfId="2437" priority="2969">
      <formula>IF(RIGHT(TEXT(Y840,"0.#"),1)=".",FALSE,TRUE)</formula>
    </cfRule>
    <cfRule type="expression" dxfId="2436" priority="2970">
      <formula>IF(RIGHT(TEXT(Y840,"0.#"),1)=".",TRUE,FALSE)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3:AO1132">
    <cfRule type="expression" dxfId="2407" priority="2875">
      <formula>IF(AND(AL1103&gt;=0, RIGHT(TEXT(AL1103,"0.#"),1)&lt;&gt;"."),TRUE,FALSE)</formula>
    </cfRule>
    <cfRule type="expression" dxfId="2406" priority="2876">
      <formula>IF(AND(AL1103&gt;=0, RIGHT(TEXT(AL1103,"0.#"),1)="."),TRUE,FALSE)</formula>
    </cfRule>
    <cfRule type="expression" dxfId="2405" priority="2877">
      <formula>IF(AND(AL1103&lt;0, RIGHT(TEXT(AL1103,"0.#"),1)&lt;&gt;"."),TRUE,FALSE)</formula>
    </cfRule>
    <cfRule type="expression" dxfId="2404" priority="2878">
      <formula>IF(AND(AL1103&lt;0, RIGHT(TEXT(AL1103,"0.#"),1)="."),TRUE,FALSE)</formula>
    </cfRule>
  </conditionalFormatting>
  <conditionalFormatting sqref="Y1103:Y1132">
    <cfRule type="expression" dxfId="2403" priority="2873">
      <formula>IF(RIGHT(TEXT(Y1103,"0.#"),1)=".",FALSE,TRUE)</formula>
    </cfRule>
    <cfRule type="expression" dxfId="2402" priority="2874">
      <formula>IF(RIGHT(TEXT(Y1103,"0.#"),1)=".",TRUE,FALSE)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8:AO839">
    <cfRule type="expression" dxfId="2393" priority="2827">
      <formula>IF(AND(AL838&gt;=0, RIGHT(TEXT(AL838,"0.#"),1)&lt;&gt;"."),TRUE,FALSE)</formula>
    </cfRule>
    <cfRule type="expression" dxfId="2392" priority="2828">
      <formula>IF(AND(AL838&gt;=0, RIGHT(TEXT(AL838,"0.#"),1)="."),TRUE,FALSE)</formula>
    </cfRule>
    <cfRule type="expression" dxfId="2391" priority="2829">
      <formula>IF(AND(AL838&lt;0, RIGHT(TEXT(AL838,"0.#"),1)&lt;&gt;"."),TRUE,FALSE)</formula>
    </cfRule>
    <cfRule type="expression" dxfId="2390" priority="2830">
      <formula>IF(AND(AL838&lt;0, RIGHT(TEXT(AL838,"0.#"),1)="."),TRUE,FALSE)</formula>
    </cfRule>
  </conditionalFormatting>
  <conditionalFormatting sqref="Y838:Y839">
    <cfRule type="expression" dxfId="2389" priority="2825">
      <formula>IF(RIGHT(TEXT(Y838,"0.#"),1)=".",FALSE,TRUE)</formula>
    </cfRule>
    <cfRule type="expression" dxfId="2388" priority="2826">
      <formula>IF(RIGHT(TEXT(Y838,"0.#"),1)=".",TRUE,FALSE)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3:Y900">
    <cfRule type="expression" dxfId="2071" priority="2085">
      <formula>IF(RIGHT(TEXT(Y873,"0.#"),1)=".",FALSE,TRUE)</formula>
    </cfRule>
    <cfRule type="expression" dxfId="2070" priority="2086">
      <formula>IF(RIGHT(TEXT(Y873,"0.#"),1)=".",TRUE,FALSE)</formula>
    </cfRule>
  </conditionalFormatting>
  <conditionalFormatting sqref="Y872">
    <cfRule type="expression" dxfId="2069" priority="2079">
      <formula>IF(RIGHT(TEXT(Y872,"0.#"),1)=".",FALSE,TRUE)</formula>
    </cfRule>
    <cfRule type="expression" dxfId="2068" priority="2080">
      <formula>IF(RIGHT(TEXT(Y872,"0.#"),1)=".",TRUE,FALSE)</formula>
    </cfRule>
  </conditionalFormatting>
  <conditionalFormatting sqref="Y906:Y933">
    <cfRule type="expression" dxfId="2067" priority="2073">
      <formula>IF(RIGHT(TEXT(Y906,"0.#"),1)=".",FALSE,TRUE)</formula>
    </cfRule>
    <cfRule type="expression" dxfId="2066" priority="2074">
      <formula>IF(RIGHT(TEXT(Y906,"0.#"),1)=".",TRUE,FALSE)</formula>
    </cfRule>
  </conditionalFormatting>
  <conditionalFormatting sqref="Y905">
    <cfRule type="expression" dxfId="2065" priority="2067">
      <formula>IF(RIGHT(TEXT(Y905,"0.#"),1)=".",FALSE,TRUE)</formula>
    </cfRule>
    <cfRule type="expression" dxfId="2064" priority="2068">
      <formula>IF(RIGHT(TEXT(Y905,"0.#"),1)=".",TRUE,FALSE)</formula>
    </cfRule>
  </conditionalFormatting>
  <conditionalFormatting sqref="Y939:Y966">
    <cfRule type="expression" dxfId="2063" priority="2061">
      <formula>IF(RIGHT(TEXT(Y939,"0.#"),1)=".",FALSE,TRUE)</formula>
    </cfRule>
    <cfRule type="expression" dxfId="2062" priority="2062">
      <formula>IF(RIGHT(TEXT(Y939,"0.#"),1)=".",TRUE,FALSE)</formula>
    </cfRule>
  </conditionalFormatting>
  <conditionalFormatting sqref="Y938">
    <cfRule type="expression" dxfId="2061" priority="2055">
      <formula>IF(RIGHT(TEXT(Y938,"0.#"),1)=".",FALSE,TRUE)</formula>
    </cfRule>
    <cfRule type="expression" dxfId="2060" priority="2056">
      <formula>IF(RIGHT(TEXT(Y938,"0.#"),1)=".",TRUE,FALSE)</formula>
    </cfRule>
  </conditionalFormatting>
  <conditionalFormatting sqref="Y972:Y999">
    <cfRule type="expression" dxfId="2059" priority="2049">
      <formula>IF(RIGHT(TEXT(Y972,"0.#"),1)=".",FALSE,TRUE)</formula>
    </cfRule>
    <cfRule type="expression" dxfId="2058" priority="2050">
      <formula>IF(RIGHT(TEXT(Y972,"0.#"),1)=".",TRUE,FALSE)</formula>
    </cfRule>
  </conditionalFormatting>
  <conditionalFormatting sqref="Y970:Y971">
    <cfRule type="expression" dxfId="2057" priority="2043">
      <formula>IF(RIGHT(TEXT(Y970,"0.#"),1)=".",FALSE,TRUE)</formula>
    </cfRule>
    <cfRule type="expression" dxfId="2056" priority="2044">
      <formula>IF(RIGHT(TEXT(Y970,"0.#"),1)=".",TRUE,FALSE)</formula>
    </cfRule>
  </conditionalFormatting>
  <conditionalFormatting sqref="Y1005:Y1032">
    <cfRule type="expression" dxfId="2055" priority="2037">
      <formula>IF(RIGHT(TEXT(Y1005,"0.#"),1)=".",FALSE,TRUE)</formula>
    </cfRule>
    <cfRule type="expression" dxfId="2054" priority="2038">
      <formula>IF(RIGHT(TEXT(Y1005,"0.#"),1)=".",TRUE,FALSE)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73:AO900">
    <cfRule type="expression" dxfId="1973" priority="2087">
      <formula>IF(AND(AL873&gt;=0, RIGHT(TEXT(AL873,"0.#"),1)&lt;&gt;"."),TRUE,FALSE)</formula>
    </cfRule>
    <cfRule type="expression" dxfId="1972" priority="2088">
      <formula>IF(AND(AL873&gt;=0, RIGHT(TEXT(AL873,"0.#"),1)="."),TRUE,FALSE)</formula>
    </cfRule>
    <cfRule type="expression" dxfId="1971" priority="2089">
      <formula>IF(AND(AL873&lt;0, RIGHT(TEXT(AL873,"0.#"),1)&lt;&gt;"."),TRUE,FALSE)</formula>
    </cfRule>
    <cfRule type="expression" dxfId="1970" priority="2090">
      <formula>IF(AND(AL873&lt;0, RIGHT(TEXT(AL873,"0.#"),1)="."),TRUE,FALSE)</formula>
    </cfRule>
  </conditionalFormatting>
  <conditionalFormatting sqref="AL872:AO872">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906:AO933">
    <cfRule type="expression" dxfId="1965" priority="2075">
      <formula>IF(AND(AL906&gt;=0, RIGHT(TEXT(AL906,"0.#"),1)&lt;&gt;"."),TRUE,FALSE)</formula>
    </cfRule>
    <cfRule type="expression" dxfId="1964" priority="2076">
      <formula>IF(AND(AL906&gt;=0, RIGHT(TEXT(AL906,"0.#"),1)="."),TRUE,FALSE)</formula>
    </cfRule>
    <cfRule type="expression" dxfId="1963" priority="2077">
      <formula>IF(AND(AL906&lt;0, RIGHT(TEXT(AL906,"0.#"),1)&lt;&gt;"."),TRUE,FALSE)</formula>
    </cfRule>
    <cfRule type="expression" dxfId="1962" priority="2078">
      <formula>IF(AND(AL906&lt;0, RIGHT(TEXT(AL906,"0.#"),1)="."),TRUE,FALSE)</formula>
    </cfRule>
  </conditionalFormatting>
  <conditionalFormatting sqref="AL904:AO905">
    <cfRule type="expression" dxfId="1961" priority="2069">
      <formula>IF(AND(AL904&gt;=0, RIGHT(TEXT(AL904,"0.#"),1)&lt;&gt;"."),TRUE,FALSE)</formula>
    </cfRule>
    <cfRule type="expression" dxfId="1960" priority="2070">
      <formula>IF(AND(AL904&gt;=0, RIGHT(TEXT(AL904,"0.#"),1)="."),TRUE,FALSE)</formula>
    </cfRule>
    <cfRule type="expression" dxfId="1959" priority="2071">
      <formula>IF(AND(AL904&lt;0, RIGHT(TEXT(AL904,"0.#"),1)&lt;&gt;"."),TRUE,FALSE)</formula>
    </cfRule>
    <cfRule type="expression" dxfId="1958" priority="2072">
      <formula>IF(AND(AL904&lt;0, RIGHT(TEXT(AL904,"0.#"),1)="."),TRUE,FALSE)</formula>
    </cfRule>
  </conditionalFormatting>
  <conditionalFormatting sqref="AL939:AO966">
    <cfRule type="expression" dxfId="1957" priority="2063">
      <formula>IF(AND(AL939&gt;=0, RIGHT(TEXT(AL939,"0.#"),1)&lt;&gt;"."),TRUE,FALSE)</formula>
    </cfRule>
    <cfRule type="expression" dxfId="1956" priority="2064">
      <formula>IF(AND(AL939&gt;=0, RIGHT(TEXT(AL939,"0.#"),1)="."),TRUE,FALSE)</formula>
    </cfRule>
    <cfRule type="expression" dxfId="1955" priority="2065">
      <formula>IF(AND(AL939&lt;0, RIGHT(TEXT(AL939,"0.#"),1)&lt;&gt;"."),TRUE,FALSE)</formula>
    </cfRule>
    <cfRule type="expression" dxfId="1954" priority="2066">
      <formula>IF(AND(AL939&lt;0, RIGHT(TEXT(AL939,"0.#"),1)="."),TRUE,FALSE)</formula>
    </cfRule>
  </conditionalFormatting>
  <conditionalFormatting sqref="AL937:AO938">
    <cfRule type="expression" dxfId="1953" priority="2057">
      <formula>IF(AND(AL937&gt;=0, RIGHT(TEXT(AL937,"0.#"),1)&lt;&gt;"."),TRUE,FALSE)</formula>
    </cfRule>
    <cfRule type="expression" dxfId="1952" priority="2058">
      <formula>IF(AND(AL937&gt;=0, RIGHT(TEXT(AL937,"0.#"),1)="."),TRUE,FALSE)</formula>
    </cfRule>
    <cfRule type="expression" dxfId="1951" priority="2059">
      <formula>IF(AND(AL937&lt;0, RIGHT(TEXT(AL937,"0.#"),1)&lt;&gt;"."),TRUE,FALSE)</formula>
    </cfRule>
    <cfRule type="expression" dxfId="1950" priority="2060">
      <formula>IF(AND(AL937&lt;0, RIGHT(TEXT(AL937,"0.#"),1)="."),TRUE,FALSE)</formula>
    </cfRule>
  </conditionalFormatting>
  <conditionalFormatting sqref="AL972:AO999">
    <cfRule type="expression" dxfId="1949" priority="2051">
      <formula>IF(AND(AL972&gt;=0, RIGHT(TEXT(AL972,"0.#"),1)&lt;&gt;"."),TRUE,FALSE)</formula>
    </cfRule>
    <cfRule type="expression" dxfId="1948" priority="2052">
      <formula>IF(AND(AL972&gt;=0, RIGHT(TEXT(AL972,"0.#"),1)="."),TRUE,FALSE)</formula>
    </cfRule>
    <cfRule type="expression" dxfId="1947" priority="2053">
      <formula>IF(AND(AL972&lt;0, RIGHT(TEXT(AL972,"0.#"),1)&lt;&gt;"."),TRUE,FALSE)</formula>
    </cfRule>
    <cfRule type="expression" dxfId="1946" priority="2054">
      <formula>IF(AND(AL972&lt;0, RIGHT(TEXT(AL972,"0.#"),1)="."),TRUE,FALSE)</formula>
    </cfRule>
  </conditionalFormatting>
  <conditionalFormatting sqref="AL970:AO971">
    <cfRule type="expression" dxfId="1945" priority="2045">
      <formula>IF(AND(AL970&gt;=0, RIGHT(TEXT(AL970,"0.#"),1)&lt;&gt;"."),TRUE,FALSE)</formula>
    </cfRule>
    <cfRule type="expression" dxfId="1944" priority="2046">
      <formula>IF(AND(AL970&gt;=0, RIGHT(TEXT(AL970,"0.#"),1)="."),TRUE,FALSE)</formula>
    </cfRule>
    <cfRule type="expression" dxfId="1943" priority="2047">
      <formula>IF(AND(AL970&lt;0, RIGHT(TEXT(AL970,"0.#"),1)&lt;&gt;"."),TRUE,FALSE)</formula>
    </cfRule>
    <cfRule type="expression" dxfId="1942" priority="2048">
      <formula>IF(AND(AL970&lt;0, RIGHT(TEXT(AL970,"0.#"),1)="."),TRUE,FALSE)</formula>
    </cfRule>
  </conditionalFormatting>
  <conditionalFormatting sqref="AL1005:AO1032">
    <cfRule type="expression" dxfId="1941" priority="2039">
      <formula>IF(AND(AL1005&gt;=0, RIGHT(TEXT(AL1005,"0.#"),1)&lt;&gt;"."),TRUE,FALSE)</formula>
    </cfRule>
    <cfRule type="expression" dxfId="1940" priority="2040">
      <formula>IF(AND(AL1005&gt;=0, RIGHT(TEXT(AL1005,"0.#"),1)="."),TRUE,FALSE)</formula>
    </cfRule>
    <cfRule type="expression" dxfId="1939" priority="2041">
      <formula>IF(AND(AL1005&lt;0, RIGHT(TEXT(AL1005,"0.#"),1)&lt;&gt;"."),TRUE,FALSE)</formula>
    </cfRule>
    <cfRule type="expression" dxfId="1938" priority="2042">
      <formula>IF(AND(AL1005&lt;0, RIGHT(TEXT(AL1005,"0.#"),1)="."),TRUE,FALSE)</formula>
    </cfRule>
  </conditionalFormatting>
  <conditionalFormatting sqref="AL1003:AO1004">
    <cfRule type="expression" dxfId="1937" priority="2033">
      <formula>IF(AND(AL1003&gt;=0, RIGHT(TEXT(AL1003,"0.#"),1)&lt;&gt;"."),TRUE,FALSE)</formula>
    </cfRule>
    <cfRule type="expression" dxfId="1936" priority="2034">
      <formula>IF(AND(AL1003&gt;=0, RIGHT(TEXT(AL1003,"0.#"),1)="."),TRUE,FALSE)</formula>
    </cfRule>
    <cfRule type="expression" dxfId="1935" priority="2035">
      <formula>IF(AND(AL1003&lt;0, RIGHT(TEXT(AL1003,"0.#"),1)&lt;&gt;"."),TRUE,FALSE)</formula>
    </cfRule>
    <cfRule type="expression" dxfId="1934" priority="2036">
      <formula>IF(AND(AL1003&lt;0, RIGHT(TEXT(AL1003,"0.#"),1)="."),TRUE,FALSE)</formula>
    </cfRule>
  </conditionalFormatting>
  <conditionalFormatting sqref="Y1003:Y1004">
    <cfRule type="expression" dxfId="1933" priority="2031">
      <formula>IF(RIGHT(TEXT(Y1003,"0.#"),1)=".",FALSE,TRUE)</formula>
    </cfRule>
    <cfRule type="expression" dxfId="1932" priority="2032">
      <formula>IF(RIGHT(TEXT(Y1003,"0.#"),1)=".",TRUE,FALSE)</formula>
    </cfRule>
  </conditionalFormatting>
  <conditionalFormatting sqref="AL1038:AO1065">
    <cfRule type="expression" dxfId="1931" priority="2027">
      <formula>IF(AND(AL1038&gt;=0, RIGHT(TEXT(AL1038,"0.#"),1)&lt;&gt;"."),TRUE,FALSE)</formula>
    </cfRule>
    <cfRule type="expression" dxfId="1930" priority="2028">
      <formula>IF(AND(AL1038&gt;=0, RIGHT(TEXT(AL1038,"0.#"),1)="."),TRUE,FALSE)</formula>
    </cfRule>
    <cfRule type="expression" dxfId="1929" priority="2029">
      <formula>IF(AND(AL1038&lt;0, RIGHT(TEXT(AL1038,"0.#"),1)&lt;&gt;"."),TRUE,FALSE)</formula>
    </cfRule>
    <cfRule type="expression" dxfId="1928" priority="2030">
      <formula>IF(AND(AL1038&lt;0, RIGHT(TEXT(AL1038,"0.#"),1)="."),TRUE,FALSE)</formula>
    </cfRule>
  </conditionalFormatting>
  <conditionalFormatting sqref="Y1038:Y1065">
    <cfRule type="expression" dxfId="1927" priority="2025">
      <formula>IF(RIGHT(TEXT(Y1038,"0.#"),1)=".",FALSE,TRUE)</formula>
    </cfRule>
    <cfRule type="expression" dxfId="1926" priority="2026">
      <formula>IF(RIGHT(TEXT(Y1038,"0.#"),1)=".",TRUE,FALSE)</formula>
    </cfRule>
  </conditionalFormatting>
  <conditionalFormatting sqref="AL1036:AO1037">
    <cfRule type="expression" dxfId="1925" priority="2021">
      <formula>IF(AND(AL1036&gt;=0, RIGHT(TEXT(AL1036,"0.#"),1)&lt;&gt;"."),TRUE,FALSE)</formula>
    </cfRule>
    <cfRule type="expression" dxfId="1924" priority="2022">
      <formula>IF(AND(AL1036&gt;=0, RIGHT(TEXT(AL1036,"0.#"),1)="."),TRUE,FALSE)</formula>
    </cfRule>
    <cfRule type="expression" dxfId="1923" priority="2023">
      <formula>IF(AND(AL1036&lt;0, RIGHT(TEXT(AL1036,"0.#"),1)&lt;&gt;"."),TRUE,FALSE)</formula>
    </cfRule>
    <cfRule type="expression" dxfId="1922" priority="2024">
      <formula>IF(AND(AL1036&lt;0, RIGHT(TEXT(AL1036,"0.#"),1)="."),TRUE,FALSE)</formula>
    </cfRule>
  </conditionalFormatting>
  <conditionalFormatting sqref="Y1036:Y1037">
    <cfRule type="expression" dxfId="1921" priority="2019">
      <formula>IF(RIGHT(TEXT(Y1036,"0.#"),1)=".",FALSE,TRUE)</formula>
    </cfRule>
    <cfRule type="expression" dxfId="1920" priority="2020">
      <formula>IF(RIGHT(TEXT(Y1036,"0.#"),1)=".",TRUE,FALSE)</formula>
    </cfRule>
  </conditionalFormatting>
  <conditionalFormatting sqref="AL1071:AO1098">
    <cfRule type="expression" dxfId="1919" priority="2015">
      <formula>IF(AND(AL1071&gt;=0, RIGHT(TEXT(AL1071,"0.#"),1)&lt;&gt;"."),TRUE,FALSE)</formula>
    </cfRule>
    <cfRule type="expression" dxfId="1918" priority="2016">
      <formula>IF(AND(AL1071&gt;=0, RIGHT(TEXT(AL1071,"0.#"),1)="."),TRUE,FALSE)</formula>
    </cfRule>
    <cfRule type="expression" dxfId="1917" priority="2017">
      <formula>IF(AND(AL1071&lt;0, RIGHT(TEXT(AL1071,"0.#"),1)&lt;&gt;"."),TRUE,FALSE)</formula>
    </cfRule>
    <cfRule type="expression" dxfId="1916" priority="2018">
      <formula>IF(AND(AL1071&lt;0, RIGHT(TEXT(AL1071,"0.#"),1)="."),TRUE,FALSE)</formula>
    </cfRule>
  </conditionalFormatting>
  <conditionalFormatting sqref="Y1071:Y1098">
    <cfRule type="expression" dxfId="1915" priority="2013">
      <formula>IF(RIGHT(TEXT(Y1071,"0.#"),1)=".",FALSE,TRUE)</formula>
    </cfRule>
    <cfRule type="expression" dxfId="1914" priority="2014">
      <formula>IF(RIGHT(TEXT(Y1071,"0.#"),1)=".",TRUE,FALSE)</formula>
    </cfRule>
  </conditionalFormatting>
  <conditionalFormatting sqref="AL1069:AO1070">
    <cfRule type="expression" dxfId="1913" priority="2009">
      <formula>IF(AND(AL1069&gt;=0, RIGHT(TEXT(AL1069,"0.#"),1)&lt;&gt;"."),TRUE,FALSE)</formula>
    </cfRule>
    <cfRule type="expression" dxfId="1912" priority="2010">
      <formula>IF(AND(AL1069&gt;=0, RIGHT(TEXT(AL1069,"0.#"),1)="."),TRUE,FALSE)</formula>
    </cfRule>
    <cfRule type="expression" dxfId="1911" priority="2011">
      <formula>IF(AND(AL1069&lt;0, RIGHT(TEXT(AL1069,"0.#"),1)&lt;&gt;"."),TRUE,FALSE)</formula>
    </cfRule>
    <cfRule type="expression" dxfId="1910" priority="2012">
      <formula>IF(AND(AL1069&lt;0, RIGHT(TEXT(AL1069,"0.#"),1)="."),TRUE,FALSE)</formula>
    </cfRule>
  </conditionalFormatting>
  <conditionalFormatting sqref="Y1069:Y1070">
    <cfRule type="expression" dxfId="1909" priority="2007">
      <formula>IF(RIGHT(TEXT(Y1069,"0.#"),1)=".",FALSE,TRUE)</formula>
    </cfRule>
    <cfRule type="expression" dxfId="1908" priority="2008">
      <formula>IF(RIGHT(TEXT(Y1069,"0.#"),1)=".",TRUE,FALSE)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P29:AC29">
    <cfRule type="expression" dxfId="715" priority="17">
      <formula>IF(RIGHT(TEXT(P29,"0.#"),1)=".",FALSE,TRUE)</formula>
    </cfRule>
    <cfRule type="expression" dxfId="714" priority="18">
      <formula>IF(RIGHT(TEXT(P29,"0.#"),1)=".",TRUE,FALSE)</formula>
    </cfRule>
  </conditionalFormatting>
  <conditionalFormatting sqref="AL871:AO871">
    <cfRule type="expression" dxfId="713" priority="13">
      <formula>IF(AND(AL871&gt;=0, RIGHT(TEXT(AL871,"0.#"),1)&lt;&gt;"."),TRUE,FALSE)</formula>
    </cfRule>
    <cfRule type="expression" dxfId="712" priority="14">
      <formula>IF(AND(AL871&gt;=0, RIGHT(TEXT(AL871,"0.#"),1)="."),TRUE,FALSE)</formula>
    </cfRule>
    <cfRule type="expression" dxfId="711" priority="15">
      <formula>IF(AND(AL871&lt;0, RIGHT(TEXT(AL871,"0.#"),1)&lt;&gt;"."),TRUE,FALSE)</formula>
    </cfRule>
    <cfRule type="expression" dxfId="710" priority="16">
      <formula>IF(AND(AL871&lt;0, RIGHT(TEXT(AL871,"0.#"),1)="."),TRUE,FALSE)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Y937">
    <cfRule type="expression" dxfId="707" priority="7">
      <formula>IF(RIGHT(TEXT(Y937,"0.#"),1)=".",FALSE,TRUE)</formula>
    </cfRule>
    <cfRule type="expression" dxfId="706" priority="8">
      <formula>IF(RIGHT(TEXT(Y937,"0.#"),1)=".",TRUE,FALSE)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AE126">
    <cfRule type="expression" dxfId="701" priority="1">
      <formula>IF(RIGHT(TEXT(AE126,"0.#"),1)=".",FALSE,TRUE)</formula>
    </cfRule>
    <cfRule type="expression" dxfId="700" priority="2">
      <formula>IF(RIGHT(TEXT(AE126,"0.#"),1)=".",TRUE,FALSE)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83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K18" sqref="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587</v>
      </c>
      <c r="H2" s="13" t="str">
        <f>IF(G2="","",F2)</f>
        <v>一般会計</v>
      </c>
      <c r="I2" s="13" t="str">
        <f>IF(H2="","",IF(I1&lt;&gt;"",CONCATENATE(I1,"、",H2),H2))</f>
        <v>一般会計</v>
      </c>
      <c r="K2" s="14" t="s">
        <v>103</v>
      </c>
      <c r="L2" s="15"/>
      <c r="M2" s="13" t="str">
        <f>IF(L2="","",K2)</f>
        <v/>
      </c>
      <c r="N2" s="13" t="str">
        <f>IF(M2="","",IF(N1&lt;&gt;"",CONCATENATE(N1,"、",M2),M2))</f>
        <v/>
      </c>
      <c r="O2" s="13"/>
      <c r="P2" s="12" t="s">
        <v>74</v>
      </c>
      <c r="Q2" s="17" t="s">
        <v>587</v>
      </c>
      <c r="R2" s="13" t="str">
        <f>IF(Q2="","",P2)</f>
        <v>直接実施</v>
      </c>
      <c r="S2" s="13" t="str">
        <f>IF(R2="","",IF(S1&lt;&gt;"",CONCATENATE(S1,"、",R2),R2))</f>
        <v>直接実施</v>
      </c>
      <c r="T2" s="13"/>
      <c r="U2" s="32" t="s">
        <v>234</v>
      </c>
      <c r="W2" s="32" t="s">
        <v>180</v>
      </c>
      <c r="Y2" s="32" t="s">
        <v>68</v>
      </c>
      <c r="Z2" s="30"/>
      <c r="AA2" s="32" t="s">
        <v>416</v>
      </c>
      <c r="AB2" s="31"/>
      <c r="AC2" s="33" t="s">
        <v>135</v>
      </c>
      <c r="AD2" s="28"/>
      <c r="AE2" s="44" t="s">
        <v>176</v>
      </c>
      <c r="AF2" s="30"/>
      <c r="AG2" s="55" t="s">
        <v>370</v>
      </c>
      <c r="AI2" s="53" t="s">
        <v>406</v>
      </c>
      <c r="AK2" s="53" t="s">
        <v>263</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418</v>
      </c>
      <c r="W3" s="32" t="s">
        <v>150</v>
      </c>
      <c r="Y3" s="32" t="s">
        <v>69</v>
      </c>
      <c r="Z3" s="30"/>
      <c r="AA3" s="32" t="s">
        <v>526</v>
      </c>
      <c r="AB3" s="31"/>
      <c r="AC3" s="33" t="s">
        <v>136</v>
      </c>
      <c r="AD3" s="28"/>
      <c r="AE3" s="44" t="s">
        <v>177</v>
      </c>
      <c r="AF3" s="30"/>
      <c r="AG3" s="55" t="s">
        <v>371</v>
      </c>
      <c r="AI3" s="53" t="s">
        <v>256</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419</v>
      </c>
      <c r="W4" s="32" t="s">
        <v>151</v>
      </c>
      <c r="Y4" s="32" t="s">
        <v>433</v>
      </c>
      <c r="Z4" s="30"/>
      <c r="AA4" s="32" t="s">
        <v>527</v>
      </c>
      <c r="AB4" s="31"/>
      <c r="AC4" s="32" t="s">
        <v>137</v>
      </c>
      <c r="AD4" s="28"/>
      <c r="AE4" s="44" t="s">
        <v>178</v>
      </c>
      <c r="AF4" s="30"/>
      <c r="AG4" s="55" t="s">
        <v>372</v>
      </c>
      <c r="AI4" s="53" t="s">
        <v>258</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327</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v>
      </c>
      <c r="Q10" s="19"/>
      <c r="T10" s="13"/>
      <c r="W10" s="32" t="s">
        <v>156</v>
      </c>
      <c r="Y10" s="32" t="s">
        <v>439</v>
      </c>
      <c r="Z10" s="30"/>
      <c r="AA10" s="32" t="s">
        <v>533</v>
      </c>
      <c r="AB10" s="31"/>
      <c r="AC10" s="31"/>
      <c r="AD10" s="31"/>
      <c r="AE10" s="31"/>
      <c r="AF10" s="30"/>
      <c r="AG10" s="55" t="s">
        <v>360</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587</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Q9" sqref="AQ9:AT9"/>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350</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33"/>
      <c r="AA2" s="834"/>
      <c r="AB2" s="1033" t="s">
        <v>11</v>
      </c>
      <c r="AC2" s="1034"/>
      <c r="AD2" s="1035"/>
      <c r="AE2" s="248" t="s">
        <v>390</v>
      </c>
      <c r="AF2" s="248"/>
      <c r="AG2" s="248"/>
      <c r="AH2" s="248"/>
      <c r="AI2" s="248" t="s">
        <v>388</v>
      </c>
      <c r="AJ2" s="248"/>
      <c r="AK2" s="248"/>
      <c r="AL2" s="248"/>
      <c r="AM2" s="248" t="s">
        <v>417</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5"/>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182</v>
      </c>
      <c r="AC6" s="1023"/>
      <c r="AD6" s="102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350</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33"/>
      <c r="AA9" s="834"/>
      <c r="AB9" s="1033" t="s">
        <v>11</v>
      </c>
      <c r="AC9" s="1034"/>
      <c r="AD9" s="1035"/>
      <c r="AE9" s="248" t="s">
        <v>390</v>
      </c>
      <c r="AF9" s="248"/>
      <c r="AG9" s="248"/>
      <c r="AH9" s="248"/>
      <c r="AI9" s="248" t="s">
        <v>388</v>
      </c>
      <c r="AJ9" s="248"/>
      <c r="AK9" s="248"/>
      <c r="AL9" s="248"/>
      <c r="AM9" s="248" t="s">
        <v>417</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5"/>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182</v>
      </c>
      <c r="AC13" s="1023"/>
      <c r="AD13" s="102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350</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33"/>
      <c r="AA16" s="834"/>
      <c r="AB16" s="1033" t="s">
        <v>11</v>
      </c>
      <c r="AC16" s="1034"/>
      <c r="AD16" s="1035"/>
      <c r="AE16" s="248" t="s">
        <v>390</v>
      </c>
      <c r="AF16" s="248"/>
      <c r="AG16" s="248"/>
      <c r="AH16" s="248"/>
      <c r="AI16" s="248" t="s">
        <v>388</v>
      </c>
      <c r="AJ16" s="248"/>
      <c r="AK16" s="248"/>
      <c r="AL16" s="248"/>
      <c r="AM16" s="248" t="s">
        <v>417</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5"/>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182</v>
      </c>
      <c r="AC20" s="1023"/>
      <c r="AD20" s="102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350</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33"/>
      <c r="AA23" s="834"/>
      <c r="AB23" s="1033" t="s">
        <v>11</v>
      </c>
      <c r="AC23" s="1034"/>
      <c r="AD23" s="1035"/>
      <c r="AE23" s="248" t="s">
        <v>390</v>
      </c>
      <c r="AF23" s="248"/>
      <c r="AG23" s="248"/>
      <c r="AH23" s="248"/>
      <c r="AI23" s="248" t="s">
        <v>388</v>
      </c>
      <c r="AJ23" s="248"/>
      <c r="AK23" s="248"/>
      <c r="AL23" s="248"/>
      <c r="AM23" s="248" t="s">
        <v>417</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5"/>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182</v>
      </c>
      <c r="AC27" s="1023"/>
      <c r="AD27" s="102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350</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33"/>
      <c r="AA30" s="834"/>
      <c r="AB30" s="1033" t="s">
        <v>11</v>
      </c>
      <c r="AC30" s="1034"/>
      <c r="AD30" s="1035"/>
      <c r="AE30" s="248" t="s">
        <v>390</v>
      </c>
      <c r="AF30" s="248"/>
      <c r="AG30" s="248"/>
      <c r="AH30" s="248"/>
      <c r="AI30" s="248" t="s">
        <v>388</v>
      </c>
      <c r="AJ30" s="248"/>
      <c r="AK30" s="248"/>
      <c r="AL30" s="248"/>
      <c r="AM30" s="248" t="s">
        <v>417</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5"/>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182</v>
      </c>
      <c r="AC34" s="1023"/>
      <c r="AD34" s="102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350</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33"/>
      <c r="AA37" s="834"/>
      <c r="AB37" s="1033" t="s">
        <v>11</v>
      </c>
      <c r="AC37" s="1034"/>
      <c r="AD37" s="1035"/>
      <c r="AE37" s="248" t="s">
        <v>390</v>
      </c>
      <c r="AF37" s="248"/>
      <c r="AG37" s="248"/>
      <c r="AH37" s="248"/>
      <c r="AI37" s="248" t="s">
        <v>388</v>
      </c>
      <c r="AJ37" s="248"/>
      <c r="AK37" s="248"/>
      <c r="AL37" s="248"/>
      <c r="AM37" s="248" t="s">
        <v>417</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5"/>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182</v>
      </c>
      <c r="AC41" s="1023"/>
      <c r="AD41" s="102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350</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33"/>
      <c r="AA44" s="834"/>
      <c r="AB44" s="1033" t="s">
        <v>11</v>
      </c>
      <c r="AC44" s="1034"/>
      <c r="AD44" s="1035"/>
      <c r="AE44" s="248" t="s">
        <v>390</v>
      </c>
      <c r="AF44" s="248"/>
      <c r="AG44" s="248"/>
      <c r="AH44" s="248"/>
      <c r="AI44" s="248" t="s">
        <v>388</v>
      </c>
      <c r="AJ44" s="248"/>
      <c r="AK44" s="248"/>
      <c r="AL44" s="248"/>
      <c r="AM44" s="248" t="s">
        <v>417</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5"/>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182</v>
      </c>
      <c r="AC48" s="1023"/>
      <c r="AD48" s="102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350</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33"/>
      <c r="AA51" s="834"/>
      <c r="AB51" s="242" t="s">
        <v>11</v>
      </c>
      <c r="AC51" s="1034"/>
      <c r="AD51" s="1035"/>
      <c r="AE51" s="248" t="s">
        <v>390</v>
      </c>
      <c r="AF51" s="248"/>
      <c r="AG51" s="248"/>
      <c r="AH51" s="248"/>
      <c r="AI51" s="248" t="s">
        <v>388</v>
      </c>
      <c r="AJ51" s="248"/>
      <c r="AK51" s="248"/>
      <c r="AL51" s="248"/>
      <c r="AM51" s="248" t="s">
        <v>417</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5"/>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182</v>
      </c>
      <c r="AC55" s="1023"/>
      <c r="AD55" s="102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350</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33"/>
      <c r="AA58" s="834"/>
      <c r="AB58" s="1033" t="s">
        <v>11</v>
      </c>
      <c r="AC58" s="1034"/>
      <c r="AD58" s="1035"/>
      <c r="AE58" s="248" t="s">
        <v>390</v>
      </c>
      <c r="AF58" s="248"/>
      <c r="AG58" s="248"/>
      <c r="AH58" s="248"/>
      <c r="AI58" s="248" t="s">
        <v>388</v>
      </c>
      <c r="AJ58" s="248"/>
      <c r="AK58" s="248"/>
      <c r="AL58" s="248"/>
      <c r="AM58" s="248" t="s">
        <v>417</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5"/>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182</v>
      </c>
      <c r="AC62" s="1023"/>
      <c r="AD62" s="102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350</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33"/>
      <c r="AA65" s="834"/>
      <c r="AB65" s="1033" t="s">
        <v>11</v>
      </c>
      <c r="AC65" s="1034"/>
      <c r="AD65" s="1035"/>
      <c r="AE65" s="248" t="s">
        <v>390</v>
      </c>
      <c r="AF65" s="248"/>
      <c r="AG65" s="248"/>
      <c r="AH65" s="248"/>
      <c r="AI65" s="248" t="s">
        <v>388</v>
      </c>
      <c r="AJ65" s="248"/>
      <c r="AK65" s="248"/>
      <c r="AL65" s="248"/>
      <c r="AM65" s="248" t="s">
        <v>417</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5"/>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8" t="s">
        <v>364</v>
      </c>
      <c r="H2" s="599"/>
      <c r="I2" s="599"/>
      <c r="J2" s="599"/>
      <c r="K2" s="599"/>
      <c r="L2" s="599"/>
      <c r="M2" s="599"/>
      <c r="N2" s="599"/>
      <c r="O2" s="599"/>
      <c r="P2" s="599"/>
      <c r="Q2" s="599"/>
      <c r="R2" s="599"/>
      <c r="S2" s="599"/>
      <c r="T2" s="599"/>
      <c r="U2" s="599"/>
      <c r="V2" s="599"/>
      <c r="W2" s="599"/>
      <c r="X2" s="599"/>
      <c r="Y2" s="599"/>
      <c r="Z2" s="599"/>
      <c r="AA2" s="599"/>
      <c r="AB2" s="600"/>
      <c r="AC2" s="598" t="s">
        <v>366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9" t="s">
        <v>17</v>
      </c>
      <c r="H3" s="671"/>
      <c r="I3" s="671"/>
      <c r="J3" s="671"/>
      <c r="K3" s="671"/>
      <c r="L3" s="670" t="s">
        <v>18</v>
      </c>
      <c r="M3" s="671"/>
      <c r="N3" s="671"/>
      <c r="O3" s="671"/>
      <c r="P3" s="671"/>
      <c r="Q3" s="671"/>
      <c r="R3" s="671"/>
      <c r="S3" s="671"/>
      <c r="T3" s="671"/>
      <c r="U3" s="671"/>
      <c r="V3" s="671"/>
      <c r="W3" s="671"/>
      <c r="X3" s="672"/>
      <c r="Y3" s="656" t="s">
        <v>19</v>
      </c>
      <c r="Z3" s="657"/>
      <c r="AA3" s="657"/>
      <c r="AB3" s="801"/>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1"/>
      <c r="B15" s="1052"/>
      <c r="C15" s="1052"/>
      <c r="D15" s="1052"/>
      <c r="E15" s="1052"/>
      <c r="F15" s="1053"/>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1"/>
      <c r="B16" s="1052"/>
      <c r="C16" s="1052"/>
      <c r="D16" s="1052"/>
      <c r="E16" s="1052"/>
      <c r="F16" s="1053"/>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1"/>
      <c r="B28" s="1052"/>
      <c r="C28" s="1052"/>
      <c r="D28" s="1052"/>
      <c r="E28" s="1052"/>
      <c r="F28" s="1053"/>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1"/>
      <c r="B29" s="1052"/>
      <c r="C29" s="1052"/>
      <c r="D29" s="1052"/>
      <c r="E29" s="1052"/>
      <c r="F29" s="1053"/>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1"/>
      <c r="B41" s="1052"/>
      <c r="C41" s="1052"/>
      <c r="D41" s="1052"/>
      <c r="E41" s="1052"/>
      <c r="F41" s="1053"/>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1"/>
      <c r="B42" s="1052"/>
      <c r="C42" s="1052"/>
      <c r="D42" s="1052"/>
      <c r="E42" s="1052"/>
      <c r="F42" s="1053"/>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1"/>
      <c r="B56" s="1052"/>
      <c r="C56" s="1052"/>
      <c r="D56" s="1052"/>
      <c r="E56" s="1052"/>
      <c r="F56" s="1053"/>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1"/>
      <c r="B68" s="1052"/>
      <c r="C68" s="1052"/>
      <c r="D68" s="1052"/>
      <c r="E68" s="1052"/>
      <c r="F68" s="1053"/>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1"/>
      <c r="B69" s="1052"/>
      <c r="C69" s="1052"/>
      <c r="D69" s="1052"/>
      <c r="E69" s="1052"/>
      <c r="F69" s="1053"/>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1"/>
      <c r="B81" s="1052"/>
      <c r="C81" s="1052"/>
      <c r="D81" s="1052"/>
      <c r="E81" s="1052"/>
      <c r="F81" s="1053"/>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1"/>
      <c r="B82" s="1052"/>
      <c r="C82" s="1052"/>
      <c r="D82" s="1052"/>
      <c r="E82" s="1052"/>
      <c r="F82" s="1053"/>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1"/>
      <c r="B94" s="1052"/>
      <c r="C94" s="1052"/>
      <c r="D94" s="1052"/>
      <c r="E94" s="1052"/>
      <c r="F94" s="1053"/>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1"/>
      <c r="B95" s="1052"/>
      <c r="C95" s="1052"/>
      <c r="D95" s="1052"/>
      <c r="E95" s="1052"/>
      <c r="F95" s="1053"/>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1"/>
      <c r="B109" s="1052"/>
      <c r="C109" s="1052"/>
      <c r="D109" s="1052"/>
      <c r="E109" s="1052"/>
      <c r="F109" s="1053"/>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1"/>
      <c r="B121" s="1052"/>
      <c r="C121" s="1052"/>
      <c r="D121" s="1052"/>
      <c r="E121" s="1052"/>
      <c r="F121" s="1053"/>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1"/>
      <c r="B122" s="1052"/>
      <c r="C122" s="1052"/>
      <c r="D122" s="1052"/>
      <c r="E122" s="1052"/>
      <c r="F122" s="1053"/>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1"/>
      <c r="B134" s="1052"/>
      <c r="C134" s="1052"/>
      <c r="D134" s="1052"/>
      <c r="E134" s="1052"/>
      <c r="F134" s="1053"/>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1"/>
      <c r="B135" s="1052"/>
      <c r="C135" s="1052"/>
      <c r="D135" s="1052"/>
      <c r="E135" s="1052"/>
      <c r="F135" s="1053"/>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1"/>
      <c r="B147" s="1052"/>
      <c r="C147" s="1052"/>
      <c r="D147" s="1052"/>
      <c r="E147" s="1052"/>
      <c r="F147" s="1053"/>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1"/>
      <c r="B148" s="1052"/>
      <c r="C148" s="1052"/>
      <c r="D148" s="1052"/>
      <c r="E148" s="1052"/>
      <c r="F148" s="1053"/>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1"/>
      <c r="B162" s="1052"/>
      <c r="C162" s="1052"/>
      <c r="D162" s="1052"/>
      <c r="E162" s="1052"/>
      <c r="F162" s="1053"/>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1"/>
      <c r="B174" s="1052"/>
      <c r="C174" s="1052"/>
      <c r="D174" s="1052"/>
      <c r="E174" s="1052"/>
      <c r="F174" s="1053"/>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1"/>
      <c r="B175" s="1052"/>
      <c r="C175" s="1052"/>
      <c r="D175" s="1052"/>
      <c r="E175" s="1052"/>
      <c r="F175" s="1053"/>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1"/>
      <c r="B187" s="1052"/>
      <c r="C187" s="1052"/>
      <c r="D187" s="1052"/>
      <c r="E187" s="1052"/>
      <c r="F187" s="1053"/>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1"/>
      <c r="B188" s="1052"/>
      <c r="C188" s="1052"/>
      <c r="D188" s="1052"/>
      <c r="E188" s="1052"/>
      <c r="F188" s="1053"/>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1"/>
      <c r="B200" s="1052"/>
      <c r="C200" s="1052"/>
      <c r="D200" s="1052"/>
      <c r="E200" s="1052"/>
      <c r="F200" s="1053"/>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1"/>
      <c r="B201" s="1052"/>
      <c r="C201" s="1052"/>
      <c r="D201" s="1052"/>
      <c r="E201" s="1052"/>
      <c r="F201" s="1053"/>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1"/>
      <c r="B215" s="1052"/>
      <c r="C215" s="1052"/>
      <c r="D215" s="1052"/>
      <c r="E215" s="1052"/>
      <c r="F215" s="1053"/>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1"/>
      <c r="B227" s="1052"/>
      <c r="C227" s="1052"/>
      <c r="D227" s="1052"/>
      <c r="E227" s="1052"/>
      <c r="F227" s="1053"/>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1"/>
      <c r="B228" s="1052"/>
      <c r="C228" s="1052"/>
      <c r="D228" s="1052"/>
      <c r="E228" s="1052"/>
      <c r="F228" s="1053"/>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1"/>
      <c r="B240" s="1052"/>
      <c r="C240" s="1052"/>
      <c r="D240" s="1052"/>
      <c r="E240" s="1052"/>
      <c r="F240" s="1053"/>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1"/>
      <c r="B241" s="1052"/>
      <c r="C241" s="1052"/>
      <c r="D241" s="1052"/>
      <c r="E241" s="1052"/>
      <c r="F241" s="1053"/>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1"/>
      <c r="B253" s="1052"/>
      <c r="C253" s="1052"/>
      <c r="D253" s="1052"/>
      <c r="E253" s="1052"/>
      <c r="F253" s="1053"/>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1"/>
      <c r="B254" s="1052"/>
      <c r="C254" s="1052"/>
      <c r="D254" s="1052"/>
      <c r="E254" s="1052"/>
      <c r="F254" s="1053"/>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 佳菜子(azuma-kanako.ol5)</dc:creator>
  <cp:lastModifiedBy>東 佳菜子(azuma-kanako.ol5)</cp:lastModifiedBy>
  <cp:lastPrinted>2020-07-27T08:35:13Z</cp:lastPrinted>
  <dcterms:created xsi:type="dcterms:W3CDTF">2020-11-11T01:31:17Z</dcterms:created>
  <dcterms:modified xsi:type="dcterms:W3CDTF">2020-11-11T01:35:52Z</dcterms:modified>
</cp:coreProperties>
</file>