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<sst xmlns="http://schemas.openxmlformats.org/spreadsheetml/2006/main" count="3048" uniqueCount="737">
  <si>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</si>
  <si>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</si>
  <si>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</si>
  <si>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</si>
  <si>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</si>
  <si>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</si>
  <si>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</si>
  <si>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</si>
  <si>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</si>
  <si>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</si>
  <si>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</si>
  <si>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</si>
  <si>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</si>
  <si>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</si>
  <si>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</si>
  <si>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</si>
  <si>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</si>
  <si>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</si>
  <si>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</si>
  <si>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</si>
  <si>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</si>
  <si>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</si>
  <si>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</si>
  <si>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</si>
  <si>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</si>
  <si>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</si>
  <si>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</si>
  <si>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</si>
  <si>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</si>
  <si>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</si>
  <si>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</si>
  <si>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</si>
  <si>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</si>
  <si>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</si>
  <si>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</si>
  <si>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</si>
  <si>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</si>
  <si>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</si>
  <si>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</si>
  <si>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</si>
  <si>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</si>
  <si>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</si>
  <si>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</si>
  <si>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</si>
  <si>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</si>
  <si>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</si>
  <si>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</si>
  <si>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</si>
  <si>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</si>
  <si>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</si>
  <si>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</si>
  <si>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</si>
  <si>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</si>
  <si>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</si>
  <si>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</si>
  <si>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</si>
  <si>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</si>
  <si>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</si>
  <si>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</si>
  <si>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</si>
  <si>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</si>
  <si>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</si>
  <si>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</si>
  <si>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</si>
  <si>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</si>
  <si>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</si>
  <si>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</si>
  <si>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</si>
  <si>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</si>
  <si>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</si>
  <si>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</si>
  <si>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</si>
  <si>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</si>
  <si>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</si>
  <si>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</si>
  <si>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</si>
  <si>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</si>
  <si>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</si>
  <si>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</si>
  <si>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</si>
  <si>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</si>
  <si>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</si>
  <si>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</si>
  <si>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</si>
  <si>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</si>
  <si>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</si>
  <si>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</si>
  <si>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</si>
  <si>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</si>
  <si>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</si>
  <si>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</si>
  <si>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</si>
  <si>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</si>
  <si>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</si>
  <si>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</si>
  <si>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</si>
  <si>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</si>
  <si>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</si>
  <si>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</si>
  <si>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</si>
  <si>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</si>
  <si>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</si>
  <si>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</si>
  <si>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</si>
  <si>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</si>
  <si>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</si>
  <si>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</si>
  <si>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</si>
  <si>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</si>
  <si>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</si>
  <si>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</si>
  <si>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</si>
  <si>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</si>
  <si>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</si>
  <si>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</si>
  <si>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</si>
  <si>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</si>
  <si>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</si>
  <si>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</si>
  <si>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</si>
  <si>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</si>
  <si>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</si>
  <si>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</si>
  <si>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</si>
  <si>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</si>
  <si>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</si>
  <si>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</si>
  <si>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</si>
  <si>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</si>
  <si>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</si>
  <si>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</si>
  <si>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</si>
  <si>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</si>
  <si>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</si>
  <si>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</si>
  <si>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</si>
  <si>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</si>
  <si>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</si>
  <si>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</si>
  <si>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</si>
  <si>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</si>
  <si>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</si>
  <si>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</si>
  <si>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</si>
  <si>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</si>
  <si>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</si>
  <si>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</si>
  <si>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</si>
  <si>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</si>
  <si>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</si>
  <si>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</si>
  <si>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</si>
  <si>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</si>
  <si>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</si>
  <si>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</si>
  <si>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</si>
  <si>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</si>
  <si>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</si>
  <si>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</si>
  <si>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</si>
  <si>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</si>
  <si>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</si>
  <si>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</si>
  <si>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</si>
  <si>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</si>
  <si>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</si>
  <si>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</si>
  <si>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</si>
  <si>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</si>
  <si>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</si>
  <si>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</si>
  <si>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</si>
  <si>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</si>
  <si>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</si>
  <si>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</si>
  <si>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</si>
  <si>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</si>
  <si>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</si>
  <si>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</si>
  <si>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</si>
  <si>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</si>
  <si>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</si>
  <si>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</si>
  <si>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</si>
  <si>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</si>
  <si>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</si>
  <si>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</si>
  <si>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</si>
  <si>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</si>
  <si>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</si>
  <si>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</si>
  <si>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</si>
  <si>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</si>
  <si>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</si>
  <si>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</si>
  <si>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</si>
  <si>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</si>
  <si>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</si>
  <si>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</si>
  <si>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</si>
  <si>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</si>
  <si>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</si>
  <si>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</si>
  <si>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</si>
  <si>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</si>
  <si>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</si>
  <si>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</si>
  <si>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</si>
  <si>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</si>
  <si>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</si>
  <si>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</si>
  <si>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</si>
  <si>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</si>
  <si>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</si>
  <si>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</si>
  <si>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</si>
  <si>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</si>
  <si>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</si>
  <si>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</si>
  <si>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</si>
  <si>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</si>
  <si>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</si>
  <si>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</si>
  <si>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</si>
  <si>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</si>
  <si>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</si>
  <si>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</si>
  <si>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</si>
  <si>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</si>
  <si>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</si>
  <si>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</si>
  <si>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</si>
  <si>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</si>
  <si>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</si>
  <si>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</si>
  <si>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</si>
  <si>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</si>
  <si>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</si>
  <si>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</si>
  <si>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</si>
  <si>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</si>
  <si>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</si>
  <si>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</si>
  <si>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</si>
  <si>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</si>
  <si>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</si>
  <si>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</si>
  <si>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</si>
  <si>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</si>
  <si>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</si>
  <si>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</si>
  <si>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</si>
  <si>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</si>
  <si>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</si>
  <si>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</si>
  <si>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</si>
  <si>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</si>
  <si>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</si>
  <si>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</si>
  <si>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</si>
  <si>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</si>
  <si>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</si>
  <si>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</si>
  <si>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</si>
  <si>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</si>
  <si>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</si>
  <si>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</si>
  <si>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</si>
  <si>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</si>
  <si>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</si>
  <si>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</si>
  <si>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</si>
  <si>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</si>
  <si>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</si>
  <si>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</si>
  <si>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</si>
  <si>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</si>
  <si>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</si>
  <si>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</si>
  <si>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</si>
  <si>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</si>
  <si>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</si>
  <si>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</si>
  <si>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</si>
  <si>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</si>
  <si>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</si>
  <si>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</si>
  <si>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</si>
  <si>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</si>
  <si>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</si>
  <si>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</si>
  <si>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</si>
  <si>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</si>
  <si>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</si>
  <si>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</si>
  <si>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</si>
  <si>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</si>
  <si>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</si>
  <si>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</si>
  <si>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</si>
  <si>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</si>
  <si>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</si>
  <si>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</si>
  <si>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</si>
  <si>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</si>
  <si>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</si>
  <si>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</si>
  <si>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</si>
  <si>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</si>
  <si>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</si>
  <si>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</si>
  <si>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</si>
  <si>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</si>
  <si>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</si>
  <si>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</si>
  <si>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</si>
  <si>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</si>
  <si>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</si>
  <si>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</si>
  <si>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</si>
  <si>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</si>
  <si>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</si>
  <si>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</si>
  <si>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</si>
  <si>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</si>
  <si>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</si>
  <si>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</si>
  <si>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</si>
  <si>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</si>
  <si>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</si>
  <si>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</si>
  <si>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</si>
  <si>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</si>
  <si>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</si>
  <si>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</si>
  <si>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</si>
  <si>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</si>
  <si>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</si>
  <si>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</si>
  <si>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</si>
  <si>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</si>
  <si>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</si>
  <si>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</si>
  <si>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</si>
  <si>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</si>
  <si>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</si>
  <si>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</si>
  <si>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</si>
  <si>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</si>
  <si>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</si>
  <si>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</si>
  <si>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</si>
  <si>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</si>
  <si>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</si>
  <si>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</si>
  <si>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</si>
  <si>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</si>
  <si>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</si>
  <si>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</si>
  <si>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</si>
  <si>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</si>
  <si>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</si>
  <si>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</si>
  <si>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</si>
  <si>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</si>
  <si>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</si>
  <si>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</si>
  <si>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</si>
  <si>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</si>
  <si>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</si>
  <si>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</si>
  <si>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</si>
  <si>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</si>
  <si>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</si>
  <si>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</si>
  <si>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</si>
  <si>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</si>
  <si>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</si>
  <si>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</si>
  <si>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</si>
  <si>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</si>
  <si>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</si>
  <si>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</si>
  <si>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</si>
  <si>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</si>
  <si>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</si>
  <si>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</si>
  <si>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</si>
  <si>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</si>
  <si>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</si>
  <si>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</si>
  <si>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</si>
  <si>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</si>
  <si>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</si>
  <si>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</si>
  <si>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</si>
  <si>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</si>
  <si>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</si>
  <si>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</si>
  <si>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</si>
  <si>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</si>
  <si>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</si>
  <si>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</si>
  <si>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</si>
  <si>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</si>
  <si>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</si>
  <si>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</si>
  <si>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</si>
  <si>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</si>
  <si>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</si>
  <si>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</si>
  <si>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</si>
  <si>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</si>
  <si>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</si>
  <si>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</si>
  <si>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</si>
  <si>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</si>
  <si>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</si>
  <si>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</si>
  <si>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</si>
  <si>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</si>
  <si>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</si>
  <si>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</si>
  <si>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</si>
  <si>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</si>
  <si>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</si>
  <si>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</si>
  <si>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</si>
  <si>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</si>
  <si>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</si>
  <si>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</si>
  <si>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</si>
  <si>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</si>
  <si>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</si>
  <si>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</si>
  <si>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</si>
  <si>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</si>
  <si>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</si>
  <si>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</si>
  <si>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</si>
  <si>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</si>
  <si>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</si>
  <si>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</si>
  <si>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</si>
  <si>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</si>
  <si>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</si>
  <si>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</si>
  <si>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</si>
  <si>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</si>
  <si>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</si>
  <si>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</si>
  <si>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</si>
  <si>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</si>
  <si>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</si>
  <si>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</si>
  <si>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</si>
  <si>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</si>
  <si>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</si>
  <si>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</si>
  <si>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</si>
  <si>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</si>
  <si>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</si>
  <si>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</si>
  <si>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</si>
  <si>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</si>
  <si>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</si>
  <si>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</si>
  <si>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</si>
  <si>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</si>
  <si>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</si>
  <si>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</si>
  <si>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</si>
  <si>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</si>
  <si>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</si>
  <si>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</si>
  <si>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</si>
  <si>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</si>
  <si>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</si>
  <si>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</si>
  <si>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</si>
  <si>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</si>
  <si>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</si>
  <si>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</si>
  <si>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</si>
  <si>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</si>
  <si>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</si>
  <si>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</si>
  <si>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</si>
  <si>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</si>
  <si>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</si>
  <si>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</si>
  <si>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</si>
  <si>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</si>
  <si>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</si>
  <si>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</si>
  <si>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</si>
  <si>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</si>
  <si>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</si>
  <si>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</si>
  <si>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</si>
  <si>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</si>
  <si>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</si>
  <si>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</si>
  <si>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</si>
  <si>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</si>
  <si>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</si>
  <si>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</si>
  <si>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</si>
  <si>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</si>
  <si>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</si>
  <si>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</si>
  <si>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</si>
  <si>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</si>
  <si>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</si>
  <si>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</si>
  <si>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</si>
  <si>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</si>
  <si>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</si>
  <si>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</si>
  <si>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</si>
  <si>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</si>
  <si>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</si>
  <si>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</si>
  <si>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</si>
  <si>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</si>
  <si>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</si>
  <si>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</si>
  <si>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</si>
  <si>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</si>
  <si>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</si>
  <si>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</si>
  <si>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</si>
  <si>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</si>
  <si>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</si>
  <si>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</si>
  <si>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</si>
  <si>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</si>
  <si>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</si>
  <si>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</si>
  <si>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</si>
  <si>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</si>
  <si>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</si>
  <si>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</si>
  <si>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</si>
  <si>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</si>
  <si>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</si>
  <si>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</si>
  <si>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</si>
  <si>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</si>
  <si>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</si>
  <si>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</si>
  <si>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</si>
  <si>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</si>
  <si>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</si>
  <si>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</si>
  <si>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</si>
  <si>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化学物質の審査及び製造等の規制に関する法律施行費</t>
    <phoneticPr fontId="5"/>
  </si>
  <si>
    <t>医薬・生活衛生局</t>
    <phoneticPr fontId="5"/>
  </si>
  <si>
    <t>室長　佐々木　正大</t>
    <rPh sb="0" eb="2">
      <t>シツチョウ</t>
    </rPh>
    <rPh sb="3" eb="6">
      <t>ササキ</t>
    </rPh>
    <rPh sb="7" eb="9">
      <t>マサヒロ</t>
    </rPh>
    <phoneticPr fontId="5"/>
  </si>
  <si>
    <t>○</t>
  </si>
  <si>
    <t>-</t>
  </si>
  <si>
    <t>-</t>
    <phoneticPr fontId="5"/>
  </si>
  <si>
    <t>-</t>
    <phoneticPr fontId="5"/>
  </si>
  <si>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phoneticPr fontId="5"/>
  </si>
  <si>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phoneticPr fontId="5"/>
  </si>
  <si>
    <t>家庭用品等試験検査費</t>
    <rPh sb="0" eb="2">
      <t>カテイ</t>
    </rPh>
    <rPh sb="2" eb="4">
      <t>ヨウヒン</t>
    </rPh>
    <rPh sb="4" eb="5">
      <t>トウ</t>
    </rPh>
    <rPh sb="5" eb="7">
      <t>シケン</t>
    </rPh>
    <rPh sb="7" eb="10">
      <t>ケンサヒ</t>
    </rPh>
    <phoneticPr fontId="5"/>
  </si>
  <si>
    <t>医薬品審査等業務庁費</t>
    <rPh sb="0" eb="3">
      <t>イヤクヒン</t>
    </rPh>
    <rPh sb="3" eb="5">
      <t>シンサ</t>
    </rPh>
    <rPh sb="5" eb="6">
      <t>トウ</t>
    </rPh>
    <rPh sb="6" eb="9">
      <t>ギョウムチョウ</t>
    </rPh>
    <rPh sb="9" eb="10">
      <t>ヒ</t>
    </rPh>
    <phoneticPr fontId="5"/>
  </si>
  <si>
    <t>医薬品等試験調査委託費</t>
    <rPh sb="0" eb="4">
      <t>イヤクヒントウ</t>
    </rPh>
    <rPh sb="4" eb="6">
      <t>シケン</t>
    </rPh>
    <rPh sb="6" eb="8">
      <t>チョウサ</t>
    </rPh>
    <rPh sb="8" eb="11">
      <t>イタクヒ</t>
    </rPh>
    <phoneticPr fontId="5"/>
  </si>
  <si>
    <t>職員旅費</t>
    <rPh sb="0" eb="2">
      <t>ショクイン</t>
    </rPh>
    <rPh sb="2" eb="4">
      <t>リョヒ</t>
    </rPh>
    <phoneticPr fontId="5"/>
  </si>
  <si>
    <t>委員等旅費</t>
    <rPh sb="0" eb="2">
      <t>イイン</t>
    </rPh>
    <rPh sb="2" eb="3">
      <t>トウ</t>
    </rPh>
    <rPh sb="3" eb="5">
      <t>リョヒ</t>
    </rPh>
    <phoneticPr fontId="5"/>
  </si>
  <si>
    <t>化学物質の安全性を評価し国民を化学物質の健康被害から守ることが目的であるため、既存化学物質の安全性情報を公開した数を目標値とする</t>
    <rPh sb="0" eb="4">
      <t>カガクブッシツ</t>
    </rPh>
    <rPh sb="5" eb="8">
      <t>アンゼンセイ</t>
    </rPh>
    <rPh sb="9" eb="11">
      <t>ヒョウカ</t>
    </rPh>
    <rPh sb="12" eb="14">
      <t>コクミン</t>
    </rPh>
    <rPh sb="15" eb="19">
      <t>カガクブッシツ</t>
    </rPh>
    <rPh sb="20" eb="22">
      <t>ケンコウ</t>
    </rPh>
    <rPh sb="22" eb="24">
      <t>ヒガイ</t>
    </rPh>
    <rPh sb="26" eb="27">
      <t>マモ</t>
    </rPh>
    <rPh sb="31" eb="33">
      <t>モクテキ</t>
    </rPh>
    <rPh sb="56" eb="57">
      <t>スウ</t>
    </rPh>
    <rPh sb="58" eb="61">
      <t>モクヒョウチ</t>
    </rPh>
    <phoneticPr fontId="5"/>
  </si>
  <si>
    <t>安全性情報を公開した物質数</t>
    <rPh sb="12" eb="13">
      <t>スウ</t>
    </rPh>
    <phoneticPr fontId="5"/>
  </si>
  <si>
    <t>物質数</t>
    <rPh sb="0" eb="2">
      <t>ブッシツ</t>
    </rPh>
    <rPh sb="2" eb="3">
      <t>スウ</t>
    </rPh>
    <phoneticPr fontId="5"/>
  </si>
  <si>
    <t>-</t>
    <phoneticPr fontId="5"/>
  </si>
  <si>
    <t>当該年度において既存化学物質毒性データベース（Japan Existing Chemical Data Base(JECDB) http://dra4.nihs.go.jp/mhlw_data/jsp/SearchPage.jsp）において公表した化学物質の数</t>
    <phoneticPr fontId="5"/>
  </si>
  <si>
    <t>化学物質の安全性点検(試験数）</t>
    <phoneticPr fontId="5"/>
  </si>
  <si>
    <t>試験数</t>
    <rPh sb="0" eb="2">
      <t>シケン</t>
    </rPh>
    <rPh sb="2" eb="3">
      <t>スウ</t>
    </rPh>
    <phoneticPr fontId="5"/>
  </si>
  <si>
    <t>円</t>
    <rPh sb="0" eb="1">
      <t>エン</t>
    </rPh>
    <phoneticPr fontId="5"/>
  </si>
  <si>
    <t>　X / Y</t>
    <phoneticPr fontId="5"/>
  </si>
  <si>
    <t>189,902,443/21</t>
    <phoneticPr fontId="5"/>
  </si>
  <si>
    <t>167,145,261/9</t>
    <phoneticPr fontId="5"/>
  </si>
  <si>
    <t>国民生活を取り巻く化学物質による人の健康被害を防止すること（Ⅱ-4)</t>
    <phoneticPr fontId="5"/>
  </si>
  <si>
    <t>化学物質の適正な評価・管理を推進し、安全性を確保すること(Ⅱ-4-1)</t>
    <phoneticPr fontId="5"/>
  </si>
  <si>
    <t>化学物質の安全性点検実施数</t>
    <phoneticPr fontId="5"/>
  </si>
  <si>
    <t>-</t>
    <phoneticPr fontId="5"/>
  </si>
  <si>
    <t>-</t>
    <phoneticPr fontId="5"/>
  </si>
  <si>
    <t>-</t>
    <phoneticPr fontId="5"/>
  </si>
  <si>
    <t>-</t>
    <phoneticPr fontId="5"/>
  </si>
  <si>
    <t>-</t>
    <phoneticPr fontId="5"/>
  </si>
  <si>
    <t>・新規化学物質の審査、既存化学物質毒性試験の実施
・3省共管情報基盤システム及び電子申請システムの管理
・海外の規制当局との国際協調
化学物質の安全性を確保するため、新規化学物質の審査、既存化学物質の毒性試験を行い、適正な評価・管理が重要である。評価に当たっては、国際的な協調のもとに行うことが求められており、また、毒性試験・評価を行った化学物質について、その情報を公開していくことにより、化学物質の適切な管理の促進が期待される。</t>
    <phoneticPr fontId="5"/>
  </si>
  <si>
    <t>-</t>
    <phoneticPr fontId="5"/>
  </si>
  <si>
    <t>-</t>
    <phoneticPr fontId="5"/>
  </si>
  <si>
    <t>-</t>
    <phoneticPr fontId="5"/>
  </si>
  <si>
    <t>-</t>
    <phoneticPr fontId="5"/>
  </si>
  <si>
    <t>-</t>
    <phoneticPr fontId="5"/>
  </si>
  <si>
    <t>-</t>
    <phoneticPr fontId="5"/>
  </si>
  <si>
    <t>有</t>
  </si>
  <si>
    <t>‐</t>
  </si>
  <si>
    <t>△</t>
  </si>
  <si>
    <t>化学物質の審査及び製造等の規制に関する法律に基づき人の健康を損なうおそれがある化学物質等による環境汚染の防止を図るものであり、国民や社会のニーズを的確に反映している。</t>
    <phoneticPr fontId="5"/>
  </si>
  <si>
    <t>化学物質の審査及び製造等の規制については、化学物質の審査及び製造等の規制に関する法律に基づき国が行うこととなっているため、他に委ねることができない。</t>
    <phoneticPr fontId="5"/>
  </si>
  <si>
    <t>化学物質の審査及び製造等の規制については、これを怠ると国民の健康を損なうおそれがあるため、必要かつ適切な事業であるとともに優先度は高い。</t>
    <phoneticPr fontId="5"/>
  </si>
  <si>
    <t>一般競争入札を実施することにより、コスト削減に努めている。</t>
    <phoneticPr fontId="5"/>
  </si>
  <si>
    <t>事業を実施する上で、必要な経費に限定されている。</t>
    <phoneticPr fontId="5"/>
  </si>
  <si>
    <t>成果実績は、その見込みに見合ったものになっている。</t>
    <rPh sb="0" eb="2">
      <t>セイカ</t>
    </rPh>
    <rPh sb="2" eb="4">
      <t>ジッセキ</t>
    </rPh>
    <rPh sb="8" eb="10">
      <t>ミコ</t>
    </rPh>
    <rPh sb="12" eb="14">
      <t>ミア</t>
    </rPh>
    <phoneticPr fontId="5"/>
  </si>
  <si>
    <t>国立の機関や地方自治体と連携して、適切な活動を実施している。</t>
    <rPh sb="6" eb="8">
      <t>チホウ</t>
    </rPh>
    <rPh sb="8" eb="11">
      <t>ジチタイ</t>
    </rPh>
    <phoneticPr fontId="5"/>
  </si>
  <si>
    <t>保健衛生上の見地から、十分に活用されている。</t>
    <phoneticPr fontId="5"/>
  </si>
  <si>
    <t>再審査・再評価調査事業</t>
    <phoneticPr fontId="5"/>
  </si>
  <si>
    <t>新規化学物質の有害性調査試験</t>
    <phoneticPr fontId="5"/>
  </si>
  <si>
    <t>352</t>
    <phoneticPr fontId="5"/>
  </si>
  <si>
    <t>320</t>
    <phoneticPr fontId="5"/>
  </si>
  <si>
    <t>279</t>
    <phoneticPr fontId="5"/>
  </si>
  <si>
    <t>333</t>
    <phoneticPr fontId="5"/>
  </si>
  <si>
    <t>344</t>
    <phoneticPr fontId="5"/>
  </si>
  <si>
    <t>355</t>
    <phoneticPr fontId="5"/>
  </si>
  <si>
    <t>352</t>
    <phoneticPr fontId="5"/>
  </si>
  <si>
    <t>362</t>
    <phoneticPr fontId="5"/>
  </si>
  <si>
    <t>369</t>
    <phoneticPr fontId="5"/>
  </si>
  <si>
    <t>A.国立医薬品食品衛生研究所</t>
    <rPh sb="2" eb="4">
      <t>コクリツ</t>
    </rPh>
    <rPh sb="4" eb="7">
      <t>イヤクヒン</t>
    </rPh>
    <rPh sb="7" eb="9">
      <t>ショクヒン</t>
    </rPh>
    <rPh sb="9" eb="11">
      <t>エイセイ</t>
    </rPh>
    <rPh sb="11" eb="14">
      <t>ケンキュウショ</t>
    </rPh>
    <phoneticPr fontId="5"/>
  </si>
  <si>
    <t>雑役務費</t>
    <phoneticPr fontId="5"/>
  </si>
  <si>
    <t>研究調査</t>
    <rPh sb="0" eb="2">
      <t>ケンキュウ</t>
    </rPh>
    <rPh sb="2" eb="4">
      <t>チョウサ</t>
    </rPh>
    <phoneticPr fontId="5"/>
  </si>
  <si>
    <t>賃金職員</t>
    <phoneticPr fontId="5"/>
  </si>
  <si>
    <t>賃金</t>
    <rPh sb="0" eb="2">
      <t>チンギン</t>
    </rPh>
    <phoneticPr fontId="5"/>
  </si>
  <si>
    <t>光熱水料</t>
    <rPh sb="0" eb="2">
      <t>コウネツ</t>
    </rPh>
    <rPh sb="2" eb="4">
      <t>スイリョウ</t>
    </rPh>
    <phoneticPr fontId="5"/>
  </si>
  <si>
    <t>電気・ガス・水道利用料</t>
    <rPh sb="0" eb="2">
      <t>デンキ</t>
    </rPh>
    <rPh sb="6" eb="8">
      <t>スイドウ</t>
    </rPh>
    <rPh sb="8" eb="11">
      <t>リヨウリョウ</t>
    </rPh>
    <phoneticPr fontId="5"/>
  </si>
  <si>
    <t>備品購入費</t>
    <rPh sb="0" eb="2">
      <t>ビヒン</t>
    </rPh>
    <rPh sb="2" eb="5">
      <t>コウニュウヒ</t>
    </rPh>
    <phoneticPr fontId="5"/>
  </si>
  <si>
    <t>研究用備品</t>
    <rPh sb="0" eb="3">
      <t>ケンキュウヨウ</t>
    </rPh>
    <rPh sb="3" eb="5">
      <t>ビヒン</t>
    </rPh>
    <phoneticPr fontId="5"/>
  </si>
  <si>
    <t>消耗品費</t>
    <rPh sb="0" eb="3">
      <t>ショウモウヒン</t>
    </rPh>
    <rPh sb="3" eb="4">
      <t>ヒ</t>
    </rPh>
    <phoneticPr fontId="5"/>
  </si>
  <si>
    <t>研究用消耗品・図書等</t>
    <rPh sb="0" eb="3">
      <t>ケンキュウヨウ</t>
    </rPh>
    <rPh sb="3" eb="6">
      <t>ショウモウヒン</t>
    </rPh>
    <rPh sb="7" eb="9">
      <t>トショ</t>
    </rPh>
    <rPh sb="9" eb="10">
      <t>トウ</t>
    </rPh>
    <phoneticPr fontId="5"/>
  </si>
  <si>
    <t>B.（株）ボゾリサーチセンター</t>
    <rPh sb="2" eb="5">
      <t>カブ</t>
    </rPh>
    <phoneticPr fontId="5"/>
  </si>
  <si>
    <t>雑役務費</t>
    <rPh sb="0" eb="1">
      <t>ザツ</t>
    </rPh>
    <rPh sb="1" eb="4">
      <t>エキムヒ</t>
    </rPh>
    <phoneticPr fontId="5"/>
  </si>
  <si>
    <t>C.（株）化合物安全性研究所</t>
    <rPh sb="2" eb="5">
      <t>カブ</t>
    </rPh>
    <rPh sb="5" eb="8">
      <t>カゴウブツ</t>
    </rPh>
    <rPh sb="8" eb="11">
      <t>アンゼンセイ</t>
    </rPh>
    <rPh sb="11" eb="14">
      <t>ケンキュウジョ</t>
    </rPh>
    <phoneticPr fontId="5"/>
  </si>
  <si>
    <t>D.（独）製品評価技術基盤機構</t>
    <rPh sb="3" eb="4">
      <t>ドク</t>
    </rPh>
    <rPh sb="5" eb="15">
      <t>セイヒンヒョウカギジュツキバンキコウ</t>
    </rPh>
    <phoneticPr fontId="5"/>
  </si>
  <si>
    <t>PRTR法対象化学物質情報電子化等業務</t>
    <rPh sb="4" eb="5">
      <t>ホウ</t>
    </rPh>
    <rPh sb="11" eb="13">
      <t>ジョウホウ</t>
    </rPh>
    <rPh sb="17" eb="19">
      <t>ギョウム</t>
    </rPh>
    <phoneticPr fontId="5"/>
  </si>
  <si>
    <t>E.（株）三菱ケミカルリサーチ</t>
    <rPh sb="2" eb="5">
      <t>カブ</t>
    </rPh>
    <rPh sb="5" eb="7">
      <t>ミツビシ</t>
    </rPh>
    <phoneticPr fontId="5"/>
  </si>
  <si>
    <t>Ｆ.SOMPOリスクマネジメント（株）</t>
    <phoneticPr fontId="5"/>
  </si>
  <si>
    <t>G.化学物質評価研究機構</t>
    <rPh sb="2" eb="4">
      <t>カガク</t>
    </rPh>
    <rPh sb="4" eb="6">
      <t>ブッシツ</t>
    </rPh>
    <rPh sb="6" eb="8">
      <t>ヒョウカ</t>
    </rPh>
    <rPh sb="8" eb="10">
      <t>ケンキュウ</t>
    </rPh>
    <rPh sb="10" eb="12">
      <t>キコウ</t>
    </rPh>
    <phoneticPr fontId="5"/>
  </si>
  <si>
    <t>H.（株）住化分析センター</t>
    <rPh sb="5" eb="6">
      <t>ジュウ</t>
    </rPh>
    <rPh sb="6" eb="7">
      <t>カ</t>
    </rPh>
    <rPh sb="7" eb="9">
      <t>ブンセキ</t>
    </rPh>
    <phoneticPr fontId="5"/>
  </si>
  <si>
    <t>☑</t>
  </si>
  <si>
    <t>Ｉ. 事務費等</t>
    <phoneticPr fontId="5"/>
  </si>
  <si>
    <t>賃金職員</t>
    <rPh sb="0" eb="2">
      <t>チンギン</t>
    </rPh>
    <rPh sb="2" eb="4">
      <t>ショクイン</t>
    </rPh>
    <phoneticPr fontId="5"/>
  </si>
  <si>
    <t>賃金</t>
    <rPh sb="0" eb="2">
      <t>チンギン</t>
    </rPh>
    <phoneticPr fontId="5"/>
  </si>
  <si>
    <t>雑役務費</t>
    <rPh sb="0" eb="1">
      <t>ザツ</t>
    </rPh>
    <rPh sb="1" eb="3">
      <t>エキム</t>
    </rPh>
    <rPh sb="3" eb="4">
      <t>ヒ</t>
    </rPh>
    <phoneticPr fontId="5"/>
  </si>
  <si>
    <t>審査資料作成業務等</t>
    <rPh sb="0" eb="2">
      <t>シンサ</t>
    </rPh>
    <rPh sb="2" eb="4">
      <t>シリョウ</t>
    </rPh>
    <rPh sb="4" eb="6">
      <t>サクセイ</t>
    </rPh>
    <rPh sb="6" eb="8">
      <t>ギョウム</t>
    </rPh>
    <rPh sb="8" eb="9">
      <t>トウ</t>
    </rPh>
    <phoneticPr fontId="5"/>
  </si>
  <si>
    <t>職員旅費</t>
    <rPh sb="0" eb="2">
      <t>ショクイン</t>
    </rPh>
    <rPh sb="2" eb="4">
      <t>リョヒ</t>
    </rPh>
    <phoneticPr fontId="5"/>
  </si>
  <si>
    <t>委員等旅費</t>
    <rPh sb="0" eb="2">
      <t>イイン</t>
    </rPh>
    <rPh sb="2" eb="3">
      <t>トウ</t>
    </rPh>
    <rPh sb="3" eb="5">
      <t>リョヒ</t>
    </rPh>
    <phoneticPr fontId="5"/>
  </si>
  <si>
    <t>その他</t>
    <rPh sb="2" eb="3">
      <t>タ</t>
    </rPh>
    <phoneticPr fontId="5"/>
  </si>
  <si>
    <t>海外規制状況等調査旅費等</t>
    <rPh sb="0" eb="2">
      <t>カイガイ</t>
    </rPh>
    <rPh sb="2" eb="4">
      <t>キセイ</t>
    </rPh>
    <rPh sb="4" eb="6">
      <t>ジョウキョウ</t>
    </rPh>
    <rPh sb="6" eb="7">
      <t>トウ</t>
    </rPh>
    <rPh sb="7" eb="9">
      <t>チョウサ</t>
    </rPh>
    <rPh sb="9" eb="11">
      <t>リョヒ</t>
    </rPh>
    <rPh sb="11" eb="12">
      <t>トウ</t>
    </rPh>
    <phoneticPr fontId="5"/>
  </si>
  <si>
    <t>化学物質調査会出席旅費等</t>
    <rPh sb="0" eb="2">
      <t>カガク</t>
    </rPh>
    <rPh sb="2" eb="4">
      <t>ブッシツ</t>
    </rPh>
    <rPh sb="4" eb="7">
      <t>チョウサカイ</t>
    </rPh>
    <rPh sb="7" eb="9">
      <t>シュッセキ</t>
    </rPh>
    <rPh sb="9" eb="11">
      <t>リョヒ</t>
    </rPh>
    <rPh sb="11" eb="12">
      <t>トウ</t>
    </rPh>
    <phoneticPr fontId="5"/>
  </si>
  <si>
    <t>印刷製本費・借損料・諸謝金等</t>
    <rPh sb="0" eb="2">
      <t>インサツ</t>
    </rPh>
    <rPh sb="2" eb="4">
      <t>セイホン</t>
    </rPh>
    <rPh sb="4" eb="5">
      <t>ヒ</t>
    </rPh>
    <rPh sb="6" eb="7">
      <t>シャク</t>
    </rPh>
    <rPh sb="7" eb="9">
      <t>ソンリョウ</t>
    </rPh>
    <rPh sb="10" eb="11">
      <t>モロ</t>
    </rPh>
    <rPh sb="11" eb="13">
      <t>シャキン</t>
    </rPh>
    <rPh sb="13" eb="14">
      <t>トウ</t>
    </rPh>
    <phoneticPr fontId="5"/>
  </si>
  <si>
    <t>国立医薬食品衛生研究所</t>
    <rPh sb="0" eb="2">
      <t>コクリツ</t>
    </rPh>
    <rPh sb="2" eb="4">
      <t>イヤク</t>
    </rPh>
    <rPh sb="4" eb="6">
      <t>ショクヒン</t>
    </rPh>
    <rPh sb="6" eb="8">
      <t>エイセイ</t>
    </rPh>
    <rPh sb="8" eb="10">
      <t>ケンキュウ</t>
    </rPh>
    <phoneticPr fontId="5"/>
  </si>
  <si>
    <t>化審法等に係る既存化学物質のリスク評価の高度化に資する最新毒性情報収集等（支出委任）</t>
    <phoneticPr fontId="5"/>
  </si>
  <si>
    <t>-</t>
    <phoneticPr fontId="5"/>
  </si>
  <si>
    <t>（株）ボゾリサーチセンター</t>
    <rPh sb="0" eb="3">
      <t>カブ</t>
    </rPh>
    <phoneticPr fontId="5"/>
  </si>
  <si>
    <t>既存化学物質安全性点検に係る毒性調査業務</t>
    <rPh sb="0" eb="6">
      <t>キゾンカガクブッシツ</t>
    </rPh>
    <rPh sb="6" eb="9">
      <t>アンゼンセイ</t>
    </rPh>
    <rPh sb="9" eb="11">
      <t>テンケン</t>
    </rPh>
    <rPh sb="12" eb="13">
      <t>カカ</t>
    </rPh>
    <rPh sb="14" eb="16">
      <t>ドクセイ</t>
    </rPh>
    <rPh sb="16" eb="18">
      <t>チョウサ</t>
    </rPh>
    <rPh sb="18" eb="20">
      <t>ギョウム</t>
    </rPh>
    <phoneticPr fontId="5"/>
  </si>
  <si>
    <t>（株）化合物安全性研究所</t>
    <rPh sb="0" eb="3">
      <t>カブ</t>
    </rPh>
    <phoneticPr fontId="5"/>
  </si>
  <si>
    <t>（独）製品評価技術基盤機構</t>
    <phoneticPr fontId="5"/>
  </si>
  <si>
    <t>PRTR法対象化学物質情報電子化等業務</t>
    <phoneticPr fontId="5"/>
  </si>
  <si>
    <t>-</t>
    <phoneticPr fontId="5"/>
  </si>
  <si>
    <t>-</t>
    <phoneticPr fontId="5"/>
  </si>
  <si>
    <t>（株）三菱ケミカルリサーチ</t>
    <rPh sb="0" eb="3">
      <t>カブ</t>
    </rPh>
    <rPh sb="3" eb="5">
      <t>ミツビシ</t>
    </rPh>
    <phoneticPr fontId="5"/>
  </si>
  <si>
    <t>化学物質リスク評価のための有害性情報収集業務</t>
    <phoneticPr fontId="5"/>
  </si>
  <si>
    <t>SOMPOリスクマネジメント（株）</t>
    <phoneticPr fontId="5"/>
  </si>
  <si>
    <t>ナノマテリアル安全対策調査業務</t>
    <phoneticPr fontId="5"/>
  </si>
  <si>
    <t>（財）化学物質評価研究機構</t>
    <rPh sb="1" eb="2">
      <t>ザイ</t>
    </rPh>
    <rPh sb="3" eb="5">
      <t>カガク</t>
    </rPh>
    <rPh sb="5" eb="7">
      <t>ブッシツ</t>
    </rPh>
    <rPh sb="7" eb="9">
      <t>ヒョウカ</t>
    </rPh>
    <rPh sb="9" eb="13">
      <t>ケンキュウキコウ</t>
    </rPh>
    <phoneticPr fontId="5"/>
  </si>
  <si>
    <t>（株）住化分析センター</t>
    <rPh sb="0" eb="3">
      <t>カブ</t>
    </rPh>
    <rPh sb="3" eb="4">
      <t>ジュウ</t>
    </rPh>
    <rPh sb="4" eb="5">
      <t>カ</t>
    </rPh>
    <rPh sb="5" eb="7">
      <t>ブンセキ</t>
    </rPh>
    <phoneticPr fontId="5"/>
  </si>
  <si>
    <t>職員A</t>
    <rPh sb="0" eb="2">
      <t>ショクイン</t>
    </rPh>
    <phoneticPr fontId="5"/>
  </si>
  <si>
    <t>-</t>
    <phoneticPr fontId="5"/>
  </si>
  <si>
    <t>海外規制状況等調査旅費等</t>
    <rPh sb="0" eb="2">
      <t>カイガイ</t>
    </rPh>
    <rPh sb="2" eb="6">
      <t>キセイジョウキョウ</t>
    </rPh>
    <rPh sb="6" eb="7">
      <t>トウ</t>
    </rPh>
    <rPh sb="7" eb="9">
      <t>チョウサ</t>
    </rPh>
    <rPh sb="9" eb="11">
      <t>リョヒ</t>
    </rPh>
    <rPh sb="11" eb="12">
      <t>トウ</t>
    </rPh>
    <phoneticPr fontId="5"/>
  </si>
  <si>
    <t>-</t>
    <phoneticPr fontId="5"/>
  </si>
  <si>
    <t>-</t>
    <phoneticPr fontId="5"/>
  </si>
  <si>
    <t>賃金職員A</t>
    <rPh sb="0" eb="2">
      <t>チンギン</t>
    </rPh>
    <rPh sb="2" eb="4">
      <t>ショクイン</t>
    </rPh>
    <phoneticPr fontId="5"/>
  </si>
  <si>
    <t>賃金職員B</t>
    <rPh sb="0" eb="2">
      <t>チンギン</t>
    </rPh>
    <rPh sb="2" eb="4">
      <t>ショクイン</t>
    </rPh>
    <phoneticPr fontId="5"/>
  </si>
  <si>
    <t>賃金職員C</t>
    <rPh sb="0" eb="2">
      <t>チンギン</t>
    </rPh>
    <rPh sb="2" eb="4">
      <t>ショクイン</t>
    </rPh>
    <phoneticPr fontId="5"/>
  </si>
  <si>
    <t>賃金職員D</t>
    <rPh sb="0" eb="2">
      <t>チンギン</t>
    </rPh>
    <rPh sb="2" eb="4">
      <t>ショクイン</t>
    </rPh>
    <phoneticPr fontId="5"/>
  </si>
  <si>
    <t>非常勤職員給与（賃金）</t>
    <phoneticPr fontId="5"/>
  </si>
  <si>
    <t>非常勤職員給与（賃金）</t>
    <phoneticPr fontId="5"/>
  </si>
  <si>
    <t>（株）システム情報センター</t>
    <phoneticPr fontId="5"/>
  </si>
  <si>
    <t>PRTR法に基づく集計結果の公表に係るデータ加工業務等</t>
    <rPh sb="24" eb="27">
      <t>ギョウムトウ</t>
    </rPh>
    <phoneticPr fontId="5"/>
  </si>
  <si>
    <t>（株）ヒューマントラスト</t>
    <phoneticPr fontId="5"/>
  </si>
  <si>
    <t>少量新規化学物質製造・輸入申出書審査資料作成等業務</t>
    <rPh sb="22" eb="23">
      <t>トウ</t>
    </rPh>
    <rPh sb="23" eb="25">
      <t>ギョウム</t>
    </rPh>
    <phoneticPr fontId="5"/>
  </si>
  <si>
    <t>-</t>
    <phoneticPr fontId="5"/>
  </si>
  <si>
    <t>（株）太陽美術</t>
    <rPh sb="3" eb="5">
      <t>タイヨウ</t>
    </rPh>
    <rPh sb="5" eb="7">
      <t>ビジュツ</t>
    </rPh>
    <phoneticPr fontId="5"/>
  </si>
  <si>
    <t>（株）エンターオン</t>
    <phoneticPr fontId="5"/>
  </si>
  <si>
    <t>ノートパソコン10台借上一式</t>
    <rPh sb="9" eb="10">
      <t>ダイ</t>
    </rPh>
    <rPh sb="10" eb="12">
      <t>カリア</t>
    </rPh>
    <rPh sb="12" eb="14">
      <t>イッシキ</t>
    </rPh>
    <phoneticPr fontId="5"/>
  </si>
  <si>
    <t>-</t>
    <phoneticPr fontId="5"/>
  </si>
  <si>
    <t>テープリライト（化学物質調査会1/16）</t>
    <rPh sb="8" eb="10">
      <t>カガク</t>
    </rPh>
    <rPh sb="10" eb="12">
      <t>ブッシツ</t>
    </rPh>
    <rPh sb="12" eb="15">
      <t>チョウサカイ</t>
    </rPh>
    <phoneticPr fontId="5"/>
  </si>
  <si>
    <t>日本視覚障害者職能開発センター</t>
    <rPh sb="0" eb="2">
      <t>ニホン</t>
    </rPh>
    <rPh sb="2" eb="4">
      <t>シカク</t>
    </rPh>
    <rPh sb="4" eb="6">
      <t>ショウガイ</t>
    </rPh>
    <rPh sb="7" eb="9">
      <t>ショクノウ</t>
    </rPh>
    <rPh sb="9" eb="11">
      <t>カイハツ</t>
    </rPh>
    <phoneticPr fontId="5"/>
  </si>
  <si>
    <t>I</t>
  </si>
  <si>
    <t>（株）エンターオン</t>
    <rPh sb="1" eb="2">
      <t>カブ</t>
    </rPh>
    <phoneticPr fontId="5"/>
  </si>
  <si>
    <t>ノートパソコン10台借上一式</t>
    <rPh sb="9" eb="10">
      <t>ダイ</t>
    </rPh>
    <rPh sb="10" eb="11">
      <t>カ</t>
    </rPh>
    <rPh sb="11" eb="12">
      <t>ア</t>
    </rPh>
    <rPh sb="12" eb="14">
      <t>イッシキ</t>
    </rPh>
    <phoneticPr fontId="5"/>
  </si>
  <si>
    <t>平成31年度化学物資情報基盤システム事業委託費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</si>
  <si>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</si>
  <si>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</si>
  <si>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</si>
  <si>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</si>
  <si>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</si>
  <si>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</si>
  <si>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</si>
  <si>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</si>
  <si>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</si>
  <si>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</si>
  <si>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</si>
  <si>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</si>
  <si>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</si>
  <si>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</si>
  <si>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</si>
  <si>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</si>
  <si>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</si>
  <si>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209,048,000/20</t>
    <phoneticPr fontId="5"/>
  </si>
  <si>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・成果目標及び活動指標の未達成については、要因を分析のうえ、実施方法の見直すなど業務の効率化を検討する。</t>
    <rPh sb="110" eb="112">
      <t>セイカ</t>
    </rPh>
    <rPh sb="112" eb="114">
      <t>モクヒョウ</t>
    </rPh>
    <rPh sb="114" eb="115">
      <t>オヨ</t>
    </rPh>
    <rPh sb="116" eb="118">
      <t>カツドウ</t>
    </rPh>
    <rPh sb="118" eb="120">
      <t>シヒョウ</t>
    </rPh>
    <phoneticPr fontId="5"/>
  </si>
  <si>
    <t>X：「化学物質の審査及び製造等の規制に関する法律施行費に係る執行額」（円）
／Y：「安全性点検を実施した試験数」</t>
    <phoneticPr fontId="5"/>
  </si>
  <si>
    <t>-</t>
    <phoneticPr fontId="5"/>
  </si>
  <si>
    <t>化審法の他に、医薬品医療機器等法及び労働安全衛生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労働安全衛生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rPh sb="18" eb="20">
      <t>ロウドウ</t>
    </rPh>
    <rPh sb="20" eb="22">
      <t>アンゼン</t>
    </rPh>
    <rPh sb="22" eb="24">
      <t>エイセイ</t>
    </rPh>
    <rPh sb="123" eb="125">
      <t>ロウドウ</t>
    </rPh>
    <rPh sb="125" eb="127">
      <t>アンゼン</t>
    </rPh>
    <rPh sb="127" eb="129">
      <t>エイセイ</t>
    </rPh>
    <rPh sb="129" eb="130">
      <t>ホウ</t>
    </rPh>
    <phoneticPr fontId="5"/>
  </si>
  <si>
    <t>本事業は、化学物質の適正な評価・管理を推進し、安全性を確保するため規制等を適切に行うとともに環境への排出量の把握等及び管理の改善をはかることを目的として行っているものであり、事業内容及び支出先について適切であると考える。また、成果実績である安全性情報を公開した物質数をみても目標値の99％を達成しており、活動実績としての化学物質の安全性点検（試験数）は当初見込みよりも低い数であるが、成果実績、活動実績ともに適正であると考える。
・支出委任については今後もその必要性等を精査し、適正な額の支出を実施していくものとする。</t>
    <rPh sb="0" eb="1">
      <t>ホン</t>
    </rPh>
    <rPh sb="1" eb="3">
      <t>ジギョウ</t>
    </rPh>
    <rPh sb="5" eb="7">
      <t>カガク</t>
    </rPh>
    <rPh sb="7" eb="9">
      <t>ブッシツ</t>
    </rPh>
    <rPh sb="10" eb="12">
      <t>テキセイ</t>
    </rPh>
    <rPh sb="13" eb="15">
      <t>ヒョウカ</t>
    </rPh>
    <rPh sb="16" eb="18">
      <t>カンリ</t>
    </rPh>
    <rPh sb="19" eb="21">
      <t>スイシン</t>
    </rPh>
    <rPh sb="23" eb="26">
      <t>アンゼンセイ</t>
    </rPh>
    <rPh sb="27" eb="29">
      <t>カクホ</t>
    </rPh>
    <rPh sb="33" eb="35">
      <t>キセイ</t>
    </rPh>
    <rPh sb="35" eb="36">
      <t>トウ</t>
    </rPh>
    <rPh sb="37" eb="39">
      <t>テキセツ</t>
    </rPh>
    <rPh sb="40" eb="41">
      <t>オコナ</t>
    </rPh>
    <rPh sb="46" eb="48">
      <t>カンキョウ</t>
    </rPh>
    <rPh sb="50" eb="52">
      <t>ハイシュツ</t>
    </rPh>
    <rPh sb="52" eb="53">
      <t>リョウ</t>
    </rPh>
    <rPh sb="54" eb="56">
      <t>ハアク</t>
    </rPh>
    <rPh sb="56" eb="57">
      <t>トウ</t>
    </rPh>
    <rPh sb="57" eb="58">
      <t>オヨ</t>
    </rPh>
    <rPh sb="59" eb="61">
      <t>カンリ</t>
    </rPh>
    <rPh sb="62" eb="64">
      <t>カイゼン</t>
    </rPh>
    <rPh sb="71" eb="73">
      <t>モクテキ</t>
    </rPh>
    <rPh sb="76" eb="77">
      <t>オコナ</t>
    </rPh>
    <rPh sb="87" eb="89">
      <t>ジギョウ</t>
    </rPh>
    <rPh sb="89" eb="91">
      <t>ナイヨウ</t>
    </rPh>
    <rPh sb="91" eb="92">
      <t>オヨ</t>
    </rPh>
    <rPh sb="93" eb="95">
      <t>シシュツ</t>
    </rPh>
    <rPh sb="95" eb="96">
      <t>サキ</t>
    </rPh>
    <rPh sb="100" eb="102">
      <t>テキセツ</t>
    </rPh>
    <rPh sb="106" eb="107">
      <t>カンガ</t>
    </rPh>
    <rPh sb="113" eb="115">
      <t>セイカ</t>
    </rPh>
    <rPh sb="115" eb="117">
      <t>ジッセキ</t>
    </rPh>
    <rPh sb="120" eb="123">
      <t>アンゼンセイ</t>
    </rPh>
    <rPh sb="123" eb="125">
      <t>ジョウホウ</t>
    </rPh>
    <rPh sb="126" eb="128">
      <t>コウカイ</t>
    </rPh>
    <rPh sb="130" eb="132">
      <t>ブッシツ</t>
    </rPh>
    <rPh sb="132" eb="133">
      <t>スウ</t>
    </rPh>
    <rPh sb="137" eb="140">
      <t>モクヒョウチ</t>
    </rPh>
    <rPh sb="145" eb="147">
      <t>タッセイ</t>
    </rPh>
    <rPh sb="152" eb="154">
      <t>カツドウ</t>
    </rPh>
    <rPh sb="154" eb="156">
      <t>ジッセキ</t>
    </rPh>
    <rPh sb="160" eb="162">
      <t>カガク</t>
    </rPh>
    <rPh sb="162" eb="164">
      <t>ブッシツ</t>
    </rPh>
    <rPh sb="165" eb="168">
      <t>アンゼンセイ</t>
    </rPh>
    <rPh sb="168" eb="170">
      <t>テンケン</t>
    </rPh>
    <rPh sb="171" eb="173">
      <t>シケン</t>
    </rPh>
    <rPh sb="173" eb="174">
      <t>スウ</t>
    </rPh>
    <rPh sb="176" eb="178">
      <t>トウショ</t>
    </rPh>
    <rPh sb="178" eb="180">
      <t>ミコ</t>
    </rPh>
    <rPh sb="184" eb="185">
      <t>ヒク</t>
    </rPh>
    <rPh sb="186" eb="187">
      <t>スウ</t>
    </rPh>
    <rPh sb="192" eb="194">
      <t>セイカ</t>
    </rPh>
    <rPh sb="194" eb="196">
      <t>ジッセキ</t>
    </rPh>
    <rPh sb="197" eb="199">
      <t>カツドウ</t>
    </rPh>
    <rPh sb="199" eb="201">
      <t>ジッセキ</t>
    </rPh>
    <rPh sb="204" eb="206">
      <t>テキセイ</t>
    </rPh>
    <rPh sb="210" eb="211">
      <t>カンガ</t>
    </rPh>
    <phoneticPr fontId="5"/>
  </si>
  <si>
    <t>家庭用品などによる健康被害病院モニター報告8,020部印刷</t>
    <rPh sb="0" eb="4">
      <t>カテイヨウヒン</t>
    </rPh>
    <rPh sb="9" eb="11">
      <t>ケンコウ</t>
    </rPh>
    <rPh sb="11" eb="13">
      <t>ヒガイ</t>
    </rPh>
    <rPh sb="13" eb="15">
      <t>ビョウイン</t>
    </rPh>
    <rPh sb="19" eb="21">
      <t>ホウコク</t>
    </rPh>
    <rPh sb="26" eb="27">
      <t>ブ</t>
    </rPh>
    <rPh sb="27" eb="29">
      <t>インサツ</t>
    </rPh>
    <phoneticPr fontId="5"/>
  </si>
  <si>
    <t>会計法第29条の3第4項の規定に基づく随意契約（委託契約）が１件、及び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機関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phoneticPr fontId="5"/>
  </si>
  <si>
    <t>195,755,745/4</t>
    <phoneticPr fontId="5"/>
  </si>
  <si>
    <t>化学物質の安全性点検（試験数）が前年度より減少（9件→4件）しているが、元年度は市販の被験物質ではなく製造・輸入事業者より入手した被験物質を用いて試験を実施する計画であったが、被験物質の入手に時間がかかったと共に、入手できなかった被験物質が複数あったため、結果的に件数が下がった。</t>
    <rPh sb="36" eb="37">
      <t>ガン</t>
    </rPh>
    <phoneticPr fontId="5"/>
  </si>
  <si>
    <t>消耗品費</t>
    <rPh sb="0" eb="4">
      <t>ショウモウヒンヒ</t>
    </rPh>
    <phoneticPr fontId="5"/>
  </si>
  <si>
    <t>研究用消耗品・図書等</t>
    <rPh sb="0" eb="3">
      <t>ケンキュウヨウ</t>
    </rPh>
    <rPh sb="3" eb="5">
      <t>ショウモウ</t>
    </rPh>
    <rPh sb="5" eb="6">
      <t>ヒン</t>
    </rPh>
    <rPh sb="7" eb="9">
      <t>トショ</t>
    </rPh>
    <rPh sb="9" eb="10">
      <t>トウ</t>
    </rPh>
    <phoneticPr fontId="5"/>
  </si>
  <si>
    <t>一般管理費</t>
    <rPh sb="0" eb="2">
      <t>イッパン</t>
    </rPh>
    <rPh sb="2" eb="5">
      <t>カンリヒ</t>
    </rPh>
    <phoneticPr fontId="5"/>
  </si>
  <si>
    <t>電気・ガス・水道利用料等</t>
    <rPh sb="0" eb="2">
      <t>デンキ</t>
    </rPh>
    <rPh sb="6" eb="8">
      <t>スイドウ</t>
    </rPh>
    <rPh sb="8" eb="11">
      <t>リヨウリョウ</t>
    </rPh>
    <rPh sb="11" eb="12">
      <t>トウ</t>
    </rPh>
    <phoneticPr fontId="5"/>
  </si>
  <si>
    <t>人件費</t>
    <rPh sb="0" eb="3">
      <t>ジンケンヒ</t>
    </rPh>
    <phoneticPr fontId="5"/>
  </si>
  <si>
    <t>借料及び損料</t>
    <rPh sb="0" eb="2">
      <t>シャクリョウ</t>
    </rPh>
    <rPh sb="2" eb="3">
      <t>オヨ</t>
    </rPh>
    <rPh sb="4" eb="6">
      <t>ソンリョウ</t>
    </rPh>
    <phoneticPr fontId="5"/>
  </si>
  <si>
    <t>機器借料</t>
    <rPh sb="0" eb="2">
      <t>キキ</t>
    </rPh>
    <rPh sb="2" eb="4">
      <t>シャクリョウ</t>
    </rPh>
    <phoneticPr fontId="5"/>
  </si>
  <si>
    <t>役務費</t>
    <rPh sb="0" eb="2">
      <t>エキム</t>
    </rPh>
    <rPh sb="2" eb="3">
      <t>ヒ</t>
    </rPh>
    <phoneticPr fontId="5"/>
  </si>
  <si>
    <t>システム運用管理費等</t>
    <rPh sb="4" eb="6">
      <t>ウンヨウ</t>
    </rPh>
    <rPh sb="6" eb="8">
      <t>カンリ</t>
    </rPh>
    <rPh sb="8" eb="9">
      <t>ヒ</t>
    </rPh>
    <rPh sb="9" eb="10">
      <t>トウ</t>
    </rPh>
    <phoneticPr fontId="5"/>
  </si>
  <si>
    <t>文献購入</t>
    <rPh sb="0" eb="2">
      <t>ブンケン</t>
    </rPh>
    <rPh sb="2" eb="4">
      <t>コウニュウ</t>
    </rPh>
    <phoneticPr fontId="5"/>
  </si>
  <si>
    <t>旅費</t>
    <rPh sb="0" eb="2">
      <t>リョヒ</t>
    </rPh>
    <phoneticPr fontId="5"/>
  </si>
  <si>
    <t>国際学会参加等</t>
    <rPh sb="0" eb="2">
      <t>コクサイ</t>
    </rPh>
    <rPh sb="2" eb="4">
      <t>ガッカイ</t>
    </rPh>
    <rPh sb="4" eb="6">
      <t>サンカ</t>
    </rPh>
    <rPh sb="6" eb="7">
      <t>トウ</t>
    </rPh>
    <phoneticPr fontId="5"/>
  </si>
  <si>
    <t>役務費</t>
    <rPh sb="0" eb="2">
      <t>エキム</t>
    </rPh>
    <rPh sb="2" eb="3">
      <t>ヒ</t>
    </rPh>
    <phoneticPr fontId="5"/>
  </si>
  <si>
    <t>概要作成等</t>
    <rPh sb="0" eb="2">
      <t>ガイヨウ</t>
    </rPh>
    <rPh sb="2" eb="4">
      <t>サクセイ</t>
    </rPh>
    <rPh sb="4" eb="5">
      <t>トウ</t>
    </rPh>
    <phoneticPr fontId="5"/>
  </si>
  <si>
    <t>点検対象外</t>
    <rPh sb="0" eb="2">
      <t>テンケン</t>
    </rPh>
    <rPh sb="2" eb="5">
      <t>タイショウガイ</t>
    </rPh>
    <phoneticPr fontId="5"/>
  </si>
  <si>
    <t>化学物質の適正な評価・管理を推進し、安全性を確保するため規制等を適切に行うとともに環境への排出量の把握等及び管理の改善をはかるために必要な経費であり、引き続き必要な予算額を確保し、適正な執行に努めること。</t>
    <rPh sb="66" eb="68">
      <t>ヒツヨウ</t>
    </rPh>
    <rPh sb="69" eb="71">
      <t>ケイヒ</t>
    </rPh>
    <phoneticPr fontId="5"/>
  </si>
  <si>
    <t>医薬品審査管理課　化学物質安全対策室</t>
    <rPh sb="0" eb="3">
      <t>イヤクヒン</t>
    </rPh>
    <rPh sb="3" eb="5">
      <t>シンサ</t>
    </rPh>
    <rPh sb="5" eb="8">
      <t>カンリカ</t>
    </rPh>
    <rPh sb="9" eb="11">
      <t>カガク</t>
    </rPh>
    <rPh sb="11" eb="13">
      <t>ブッシツ</t>
    </rPh>
    <rPh sb="13" eb="15">
      <t>アンゼン</t>
    </rPh>
    <rPh sb="15" eb="18">
      <t>タイサクシツ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</si>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</sst>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741</xdr:row>
      <xdr:rowOff>0</xdr:rowOff>
    </xdr:from>
    <xdr:to>
      <xdr:col>40</xdr:col>
      <xdr:colOff>0</xdr:colOff>
      <xdr:row>743</xdr:row>
      <xdr:rowOff>0</xdr:rowOff>
    </xdr:to>
    <xdr:sp macro="" textlink="">
      <xdr:nvSpPr>
        <xdr:cNvPr id="2" name="テキスト ボックス 1"/>
        <xdr:cNvSpPr txBox="1"/>
      </xdr:nvSpPr>
      <xdr:spPr>
        <a:xfrm>
          <a:off x="3200400" y="46443900"/>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195.8</a:t>
          </a:r>
          <a:r>
            <a:rPr kumimoji="1" lang="ja-JP" altLang="en-US" sz="1200"/>
            <a:t>百万円</a:t>
          </a:r>
          <a:endParaRPr kumimoji="1" lang="en-US" altLang="ja-JP" sz="1200"/>
        </a:p>
      </xdr:txBody>
    </xdr:sp>
    <xdr:clientData/>
  </xdr:twoCellAnchor>
  <xdr:twoCellAnchor>
    <xdr:from>
      <xdr:col>21</xdr:col>
      <xdr:colOff>0</xdr:colOff>
      <xdr:row>744</xdr:row>
      <xdr:rowOff>0</xdr:rowOff>
    </xdr:from>
    <xdr:to>
      <xdr:col>34</xdr:col>
      <xdr:colOff>201705</xdr:colOff>
      <xdr:row>745</xdr:row>
      <xdr:rowOff>0</xdr:rowOff>
    </xdr:to>
    <xdr:sp macro="" textlink="">
      <xdr:nvSpPr>
        <xdr:cNvPr id="3" name="テキスト ボックス 2"/>
        <xdr:cNvSpPr txBox="1"/>
      </xdr:nvSpPr>
      <xdr:spPr>
        <a:xfrm>
          <a:off x="4200525" y="47501175"/>
          <a:ext cx="2802030" cy="352425"/>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0</xdr:colOff>
      <xdr:row>743</xdr:row>
      <xdr:rowOff>0</xdr:rowOff>
    </xdr:from>
    <xdr:to>
      <xdr:col>28</xdr:col>
      <xdr:colOff>0</xdr:colOff>
      <xdr:row>744</xdr:row>
      <xdr:rowOff>0</xdr:rowOff>
    </xdr:to>
    <xdr:cxnSp macro="">
      <xdr:nvCxnSpPr>
        <xdr:cNvPr id="4" name="直線コネクタ 3"/>
        <xdr:cNvCxnSpPr>
          <a:stCxn id="2" idx="2"/>
          <a:endCxn id="3" idx="0"/>
        </xdr:cNvCxnSpPr>
      </xdr:nvCxnSpPr>
      <xdr:spPr>
        <a:xfrm>
          <a:off x="5600700" y="4714875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0</xdr:rowOff>
    </xdr:from>
    <xdr:to>
      <xdr:col>28</xdr:col>
      <xdr:colOff>0</xdr:colOff>
      <xdr:row>746</xdr:row>
      <xdr:rowOff>0</xdr:rowOff>
    </xdr:to>
    <xdr:cxnSp macro="">
      <xdr:nvCxnSpPr>
        <xdr:cNvPr id="5" name="直線コネクタ 4"/>
        <xdr:cNvCxnSpPr>
          <a:stCxn id="3" idx="2"/>
        </xdr:cNvCxnSpPr>
      </xdr:nvCxnSpPr>
      <xdr:spPr>
        <a:xfrm>
          <a:off x="5600700" y="4785360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747</xdr:row>
      <xdr:rowOff>0</xdr:rowOff>
    </xdr:from>
    <xdr:to>
      <xdr:col>49</xdr:col>
      <xdr:colOff>0</xdr:colOff>
      <xdr:row>749</xdr:row>
      <xdr:rowOff>0</xdr:rowOff>
    </xdr:to>
    <xdr:sp macro="" textlink="">
      <xdr:nvSpPr>
        <xdr:cNvPr id="6" name="テキスト ボックス 5"/>
        <xdr:cNvSpPr txBox="1"/>
      </xdr:nvSpPr>
      <xdr:spPr>
        <a:xfrm>
          <a:off x="7000875" y="4855845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91.3</a:t>
          </a:r>
          <a:r>
            <a:rPr kumimoji="1" lang="ja-JP" altLang="en-US" sz="1200"/>
            <a:t>百万円</a:t>
          </a:r>
          <a:endParaRPr kumimoji="1" lang="en-US" altLang="ja-JP" sz="1200"/>
        </a:p>
      </xdr:txBody>
    </xdr:sp>
    <xdr:clientData/>
  </xdr:twoCellAnchor>
  <xdr:twoCellAnchor>
    <xdr:from>
      <xdr:col>8</xdr:col>
      <xdr:colOff>0</xdr:colOff>
      <xdr:row>746</xdr:row>
      <xdr:rowOff>0</xdr:rowOff>
    </xdr:from>
    <xdr:to>
      <xdr:col>42</xdr:col>
      <xdr:colOff>0</xdr:colOff>
      <xdr:row>746</xdr:row>
      <xdr:rowOff>0</xdr:rowOff>
    </xdr:to>
    <xdr:cxnSp macro="">
      <xdr:nvCxnSpPr>
        <xdr:cNvPr id="7" name="直線コネクタ 6"/>
        <xdr:cNvCxnSpPr/>
      </xdr:nvCxnSpPr>
      <xdr:spPr>
        <a:xfrm flipH="1">
          <a:off x="1600200" y="48206025"/>
          <a:ext cx="6800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746</xdr:row>
      <xdr:rowOff>0</xdr:rowOff>
    </xdr:from>
    <xdr:to>
      <xdr:col>42</xdr:col>
      <xdr:colOff>0</xdr:colOff>
      <xdr:row>747</xdr:row>
      <xdr:rowOff>0</xdr:rowOff>
    </xdr:to>
    <xdr:cxnSp macro="">
      <xdr:nvCxnSpPr>
        <xdr:cNvPr id="8" name="直線矢印コネクタ 7"/>
        <xdr:cNvCxnSpPr>
          <a:endCxn id="6" idx="0"/>
        </xdr:cNvCxnSpPr>
      </xdr:nvCxnSpPr>
      <xdr:spPr>
        <a:xfrm>
          <a:off x="8401050" y="48206025"/>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11206</xdr:rowOff>
    </xdr:from>
    <xdr:to>
      <xdr:col>31</xdr:col>
      <xdr:colOff>0</xdr:colOff>
      <xdr:row>749</xdr:row>
      <xdr:rowOff>11206</xdr:rowOff>
    </xdr:to>
    <xdr:sp macro="" textlink="">
      <xdr:nvSpPr>
        <xdr:cNvPr id="9" name="テキスト ボックス 8"/>
        <xdr:cNvSpPr txBox="1"/>
      </xdr:nvSpPr>
      <xdr:spPr>
        <a:xfrm>
          <a:off x="3400425" y="48569656"/>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（株）ホゾリサーチセンター</a:t>
          </a:r>
          <a:endParaRPr kumimoji="1" lang="en-US" altLang="ja-JP" sz="1200"/>
        </a:p>
        <a:p>
          <a:pPr algn="ctr"/>
          <a:r>
            <a:rPr kumimoji="1" lang="en-US" altLang="ja-JP" sz="1200"/>
            <a:t>31.5</a:t>
          </a:r>
          <a:r>
            <a:rPr kumimoji="1" lang="ja-JP" altLang="en-US" sz="1200"/>
            <a:t>百万円</a:t>
          </a:r>
          <a:endParaRPr kumimoji="1" lang="en-US" altLang="ja-JP" sz="1200"/>
        </a:p>
      </xdr:txBody>
    </xdr:sp>
    <xdr:clientData/>
  </xdr:twoCellAnchor>
  <xdr:twoCellAnchor>
    <xdr:from>
      <xdr:col>42</xdr:col>
      <xdr:colOff>0</xdr:colOff>
      <xdr:row>746</xdr:row>
      <xdr:rowOff>0</xdr:rowOff>
    </xdr:from>
    <xdr:to>
      <xdr:col>49</xdr:col>
      <xdr:colOff>403412</xdr:colOff>
      <xdr:row>747</xdr:row>
      <xdr:rowOff>1</xdr:rowOff>
    </xdr:to>
    <xdr:sp macro="" textlink="">
      <xdr:nvSpPr>
        <xdr:cNvPr id="10" name="テキスト ボックス 9"/>
        <xdr:cNvSpPr txBox="1"/>
      </xdr:nvSpPr>
      <xdr:spPr>
        <a:xfrm>
          <a:off x="8401050" y="48206025"/>
          <a:ext cx="1803587"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16</xdr:col>
      <xdr:colOff>60960</xdr:colOff>
      <xdr:row>748</xdr:row>
      <xdr:rowOff>304801</xdr:rowOff>
    </xdr:from>
    <xdr:to>
      <xdr:col>33</xdr:col>
      <xdr:colOff>101600</xdr:colOff>
      <xdr:row>749</xdr:row>
      <xdr:rowOff>304801</xdr:rowOff>
    </xdr:to>
    <xdr:sp macro="" textlink="">
      <xdr:nvSpPr>
        <xdr:cNvPr id="11" name="テキスト ボックス 10"/>
        <xdr:cNvSpPr txBox="1"/>
      </xdr:nvSpPr>
      <xdr:spPr>
        <a:xfrm>
          <a:off x="3312160" y="46659801"/>
          <a:ext cx="349504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（既存化学物質安全性点検に係る毒性調査）</a:t>
          </a:r>
        </a:p>
      </xdr:txBody>
    </xdr:sp>
    <xdr:clientData/>
  </xdr:twoCellAnchor>
  <xdr:twoCellAnchor>
    <xdr:from>
      <xdr:col>8</xdr:col>
      <xdr:colOff>2</xdr:colOff>
      <xdr:row>746</xdr:row>
      <xdr:rowOff>0</xdr:rowOff>
    </xdr:from>
    <xdr:to>
      <xdr:col>8</xdr:col>
      <xdr:colOff>7327</xdr:colOff>
      <xdr:row>769</xdr:row>
      <xdr:rowOff>7327</xdr:rowOff>
    </xdr:to>
    <xdr:cxnSp macro="">
      <xdr:nvCxnSpPr>
        <xdr:cNvPr id="13" name="直線コネクタ 12"/>
        <xdr:cNvCxnSpPr/>
      </xdr:nvCxnSpPr>
      <xdr:spPr>
        <a:xfrm>
          <a:off x="1582617" y="47654308"/>
          <a:ext cx="7325" cy="79863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0</xdr:rowOff>
    </xdr:from>
    <xdr:to>
      <xdr:col>17</xdr:col>
      <xdr:colOff>0</xdr:colOff>
      <xdr:row>748</xdr:row>
      <xdr:rowOff>11206</xdr:rowOff>
    </xdr:to>
    <xdr:cxnSp macro="">
      <xdr:nvCxnSpPr>
        <xdr:cNvPr id="14" name="直線矢印コネクタ 13"/>
        <xdr:cNvCxnSpPr>
          <a:endCxn id="9" idx="1"/>
        </xdr:cNvCxnSpPr>
      </xdr:nvCxnSpPr>
      <xdr:spPr>
        <a:xfrm>
          <a:off x="1600200" y="48910875"/>
          <a:ext cx="1800225" cy="11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750</xdr:row>
      <xdr:rowOff>0</xdr:rowOff>
    </xdr:from>
    <xdr:to>
      <xdr:col>31</xdr:col>
      <xdr:colOff>0</xdr:colOff>
      <xdr:row>752</xdr:row>
      <xdr:rowOff>0</xdr:rowOff>
    </xdr:to>
    <xdr:sp macro="" textlink="">
      <xdr:nvSpPr>
        <xdr:cNvPr id="15" name="テキスト ボックス 14"/>
        <xdr:cNvSpPr txBox="1"/>
      </xdr:nvSpPr>
      <xdr:spPr>
        <a:xfrm>
          <a:off x="3400425" y="496157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化合物安全性研究所</a:t>
          </a:r>
          <a:endParaRPr kumimoji="1" lang="en-US" altLang="ja-JP" sz="1200"/>
        </a:p>
        <a:p>
          <a:pPr algn="ctr"/>
          <a:r>
            <a:rPr kumimoji="1" lang="en-US" altLang="ja-JP" sz="1200"/>
            <a:t>30.8</a:t>
          </a:r>
          <a:r>
            <a:rPr kumimoji="1" lang="ja-JP" altLang="en-US" sz="1200"/>
            <a:t>百万円</a:t>
          </a:r>
          <a:endParaRPr kumimoji="1" lang="en-US" altLang="ja-JP" sz="1200"/>
        </a:p>
      </xdr:txBody>
    </xdr:sp>
    <xdr:clientData/>
  </xdr:twoCellAnchor>
  <xdr:twoCellAnchor>
    <xdr:from>
      <xdr:col>8</xdr:col>
      <xdr:colOff>0</xdr:colOff>
      <xdr:row>751</xdr:row>
      <xdr:rowOff>0</xdr:rowOff>
    </xdr:from>
    <xdr:to>
      <xdr:col>17</xdr:col>
      <xdr:colOff>0</xdr:colOff>
      <xdr:row>751</xdr:row>
      <xdr:rowOff>0</xdr:rowOff>
    </xdr:to>
    <xdr:cxnSp macro="">
      <xdr:nvCxnSpPr>
        <xdr:cNvPr id="16" name="直線矢印コネクタ 15"/>
        <xdr:cNvCxnSpPr>
          <a:endCxn id="15" idx="1"/>
        </xdr:cNvCxnSpPr>
      </xdr:nvCxnSpPr>
      <xdr:spPr>
        <a:xfrm>
          <a:off x="1600200" y="499681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750</xdr:row>
      <xdr:rowOff>0</xdr:rowOff>
    </xdr:from>
    <xdr:to>
      <xdr:col>17</xdr:col>
      <xdr:colOff>161925</xdr:colOff>
      <xdr:row>750</xdr:row>
      <xdr:rowOff>352424</xdr:rowOff>
    </xdr:to>
    <xdr:sp macro="" textlink="">
      <xdr:nvSpPr>
        <xdr:cNvPr id="17" name="テキスト ボックス 16"/>
        <xdr:cNvSpPr txBox="1"/>
      </xdr:nvSpPr>
      <xdr:spPr>
        <a:xfrm>
          <a:off x="1428750" y="49615725"/>
          <a:ext cx="21336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42544</xdr:colOff>
      <xdr:row>751</xdr:row>
      <xdr:rowOff>284481</xdr:rowOff>
    </xdr:from>
    <xdr:to>
      <xdr:col>34</xdr:col>
      <xdr:colOff>165100</xdr:colOff>
      <xdr:row>752</xdr:row>
      <xdr:rowOff>284481</xdr:rowOff>
    </xdr:to>
    <xdr:sp macro="" textlink="">
      <xdr:nvSpPr>
        <xdr:cNvPr id="18" name="テキスト ボックス 17"/>
        <xdr:cNvSpPr txBox="1"/>
      </xdr:nvSpPr>
      <xdr:spPr>
        <a:xfrm>
          <a:off x="3293744" y="47706281"/>
          <a:ext cx="3780156"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（既存化学物質安全性点検に係る毒性調査）</a:t>
          </a:r>
        </a:p>
      </xdr:txBody>
    </xdr:sp>
    <xdr:clientData/>
  </xdr:twoCellAnchor>
  <xdr:twoCellAnchor>
    <xdr:from>
      <xdr:col>17</xdr:col>
      <xdr:colOff>0</xdr:colOff>
      <xdr:row>753</xdr:row>
      <xdr:rowOff>0</xdr:rowOff>
    </xdr:from>
    <xdr:to>
      <xdr:col>31</xdr:col>
      <xdr:colOff>0</xdr:colOff>
      <xdr:row>755</xdr:row>
      <xdr:rowOff>0</xdr:rowOff>
    </xdr:to>
    <xdr:sp macro="" textlink="">
      <xdr:nvSpPr>
        <xdr:cNvPr id="19" name="テキスト ボックス 18"/>
        <xdr:cNvSpPr txBox="1"/>
      </xdr:nvSpPr>
      <xdr:spPr>
        <a:xfrm>
          <a:off x="3400425" y="5067300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（独）製品評価技術基盤機構</a:t>
          </a:r>
          <a:endParaRPr kumimoji="1" lang="en-US" altLang="ja-JP" sz="1200"/>
        </a:p>
        <a:p>
          <a:pPr algn="ctr"/>
          <a:r>
            <a:rPr kumimoji="1" lang="en-US" altLang="ja-JP" sz="1200"/>
            <a:t>21.4</a:t>
          </a:r>
          <a:r>
            <a:rPr kumimoji="1" lang="ja-JP" altLang="en-US" sz="1200"/>
            <a:t>百万円</a:t>
          </a:r>
          <a:endParaRPr kumimoji="1" lang="en-US" altLang="ja-JP" sz="1200"/>
        </a:p>
      </xdr:txBody>
    </xdr:sp>
    <xdr:clientData/>
  </xdr:twoCellAnchor>
  <xdr:twoCellAnchor>
    <xdr:from>
      <xdr:col>16</xdr:col>
      <xdr:colOff>143413</xdr:colOff>
      <xdr:row>754</xdr:row>
      <xdr:rowOff>328442</xdr:rowOff>
    </xdr:from>
    <xdr:to>
      <xdr:col>33</xdr:col>
      <xdr:colOff>133254</xdr:colOff>
      <xdr:row>755</xdr:row>
      <xdr:rowOff>328442</xdr:rowOff>
    </xdr:to>
    <xdr:sp macro="" textlink="">
      <xdr:nvSpPr>
        <xdr:cNvPr id="20" name="テキスト ボックス 19"/>
        <xdr:cNvSpPr txBox="1"/>
      </xdr:nvSpPr>
      <xdr:spPr>
        <a:xfrm>
          <a:off x="3308644" y="50796288"/>
          <a:ext cx="3352898"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（化学物質情報基盤システム運営費　等）</a:t>
          </a:r>
        </a:p>
      </xdr:txBody>
    </xdr:sp>
    <xdr:clientData/>
  </xdr:twoCellAnchor>
  <xdr:twoCellAnchor>
    <xdr:from>
      <xdr:col>8</xdr:col>
      <xdr:colOff>0</xdr:colOff>
      <xdr:row>754</xdr:row>
      <xdr:rowOff>0</xdr:rowOff>
    </xdr:from>
    <xdr:to>
      <xdr:col>17</xdr:col>
      <xdr:colOff>0</xdr:colOff>
      <xdr:row>754</xdr:row>
      <xdr:rowOff>0</xdr:rowOff>
    </xdr:to>
    <xdr:cxnSp macro="">
      <xdr:nvCxnSpPr>
        <xdr:cNvPr id="21" name="直線矢印コネクタ 20"/>
        <xdr:cNvCxnSpPr>
          <a:endCxn id="19" idx="1"/>
        </xdr:cNvCxnSpPr>
      </xdr:nvCxnSpPr>
      <xdr:spPr>
        <a:xfrm>
          <a:off x="1600200" y="5102542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756</xdr:row>
      <xdr:rowOff>0</xdr:rowOff>
    </xdr:from>
    <xdr:to>
      <xdr:col>31</xdr:col>
      <xdr:colOff>0</xdr:colOff>
      <xdr:row>758</xdr:row>
      <xdr:rowOff>0</xdr:rowOff>
    </xdr:to>
    <xdr:sp macro="" textlink="">
      <xdr:nvSpPr>
        <xdr:cNvPr id="23" name="テキスト ボックス 22"/>
        <xdr:cNvSpPr txBox="1"/>
      </xdr:nvSpPr>
      <xdr:spPr>
        <a:xfrm>
          <a:off x="3400425" y="5173027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（株）三菱ケミカルリサーチ</a:t>
          </a:r>
          <a:endParaRPr kumimoji="1" lang="en-US" altLang="ja-JP" sz="1200"/>
        </a:p>
        <a:p>
          <a:pPr algn="ctr"/>
          <a:r>
            <a:rPr kumimoji="1" lang="en-US" altLang="ja-JP" sz="1200"/>
            <a:t>3.7</a:t>
          </a:r>
          <a:r>
            <a:rPr kumimoji="1" lang="ja-JP" altLang="en-US" sz="1200"/>
            <a:t>百万円</a:t>
          </a:r>
          <a:endParaRPr kumimoji="1" lang="en-US" altLang="ja-JP" sz="1200"/>
        </a:p>
      </xdr:txBody>
    </xdr:sp>
    <xdr:clientData/>
  </xdr:twoCellAnchor>
  <xdr:twoCellAnchor>
    <xdr:from>
      <xdr:col>8</xdr:col>
      <xdr:colOff>0</xdr:colOff>
      <xdr:row>757</xdr:row>
      <xdr:rowOff>0</xdr:rowOff>
    </xdr:from>
    <xdr:to>
      <xdr:col>17</xdr:col>
      <xdr:colOff>0</xdr:colOff>
      <xdr:row>757</xdr:row>
      <xdr:rowOff>0</xdr:rowOff>
    </xdr:to>
    <xdr:cxnSp macro="">
      <xdr:nvCxnSpPr>
        <xdr:cNvPr id="24" name="直線矢印コネクタ 23"/>
        <xdr:cNvCxnSpPr/>
      </xdr:nvCxnSpPr>
      <xdr:spPr>
        <a:xfrm>
          <a:off x="1600200" y="520827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0</xdr:rowOff>
    </xdr:from>
    <xdr:to>
      <xdr:col>18</xdr:col>
      <xdr:colOff>0</xdr:colOff>
      <xdr:row>756</xdr:row>
      <xdr:rowOff>347382</xdr:rowOff>
    </xdr:to>
    <xdr:sp macro="" textlink="">
      <xdr:nvSpPr>
        <xdr:cNvPr id="25" name="テキスト ボックス 24"/>
        <xdr:cNvSpPr txBox="1"/>
      </xdr:nvSpPr>
      <xdr:spPr>
        <a:xfrm>
          <a:off x="1400175" y="51730275"/>
          <a:ext cx="220027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36829</xdr:colOff>
      <xdr:row>757</xdr:row>
      <xdr:rowOff>329614</xdr:rowOff>
    </xdr:from>
    <xdr:to>
      <xdr:col>36</xdr:col>
      <xdr:colOff>25400</xdr:colOff>
      <xdr:row>758</xdr:row>
      <xdr:rowOff>329614</xdr:rowOff>
    </xdr:to>
    <xdr:sp macro="" textlink="">
      <xdr:nvSpPr>
        <xdr:cNvPr id="26" name="テキスト ボックス 25"/>
        <xdr:cNvSpPr txBox="1"/>
      </xdr:nvSpPr>
      <xdr:spPr>
        <a:xfrm>
          <a:off x="3288029" y="49885014"/>
          <a:ext cx="4052571"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化学物質リスク評価のための有害性情報収集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17</xdr:col>
      <xdr:colOff>0</xdr:colOff>
      <xdr:row>759</xdr:row>
      <xdr:rowOff>0</xdr:rowOff>
    </xdr:from>
    <xdr:to>
      <xdr:col>31</xdr:col>
      <xdr:colOff>0</xdr:colOff>
      <xdr:row>761</xdr:row>
      <xdr:rowOff>0</xdr:rowOff>
    </xdr:to>
    <xdr:sp macro="" textlink="">
      <xdr:nvSpPr>
        <xdr:cNvPr id="27" name="テキスト ボックス 26"/>
        <xdr:cNvSpPr txBox="1"/>
      </xdr:nvSpPr>
      <xdr:spPr>
        <a:xfrm>
          <a:off x="3400425" y="5278755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F.SOMPO</a:t>
          </a:r>
          <a:r>
            <a:rPr kumimoji="1" lang="ja-JP" altLang="en-US" sz="1200"/>
            <a:t>リスクマネジメント（株）</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16</xdr:col>
      <xdr:colOff>172720</xdr:colOff>
      <xdr:row>760</xdr:row>
      <xdr:rowOff>294640</xdr:rowOff>
    </xdr:from>
    <xdr:to>
      <xdr:col>31</xdr:col>
      <xdr:colOff>172720</xdr:colOff>
      <xdr:row>761</xdr:row>
      <xdr:rowOff>294640</xdr:rowOff>
    </xdr:to>
    <xdr:sp macro="" textlink="">
      <xdr:nvSpPr>
        <xdr:cNvPr id="28" name="テキスト ボックス 27"/>
        <xdr:cNvSpPr txBox="1"/>
      </xdr:nvSpPr>
      <xdr:spPr>
        <a:xfrm>
          <a:off x="3373120" y="5343461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（ナノマテリアル安全対策調査）</a:t>
          </a:r>
        </a:p>
      </xdr:txBody>
    </xdr:sp>
    <xdr:clientData/>
  </xdr:twoCellAnchor>
  <xdr:twoCellAnchor>
    <xdr:from>
      <xdr:col>8</xdr:col>
      <xdr:colOff>0</xdr:colOff>
      <xdr:row>760</xdr:row>
      <xdr:rowOff>0</xdr:rowOff>
    </xdr:from>
    <xdr:to>
      <xdr:col>17</xdr:col>
      <xdr:colOff>0</xdr:colOff>
      <xdr:row>760</xdr:row>
      <xdr:rowOff>0</xdr:rowOff>
    </xdr:to>
    <xdr:cxnSp macro="">
      <xdr:nvCxnSpPr>
        <xdr:cNvPr id="29" name="直線矢印コネクタ 28"/>
        <xdr:cNvCxnSpPr/>
      </xdr:nvCxnSpPr>
      <xdr:spPr>
        <a:xfrm>
          <a:off x="1600200" y="5313997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762</xdr:row>
      <xdr:rowOff>0</xdr:rowOff>
    </xdr:from>
    <xdr:to>
      <xdr:col>31</xdr:col>
      <xdr:colOff>0</xdr:colOff>
      <xdr:row>764</xdr:row>
      <xdr:rowOff>0</xdr:rowOff>
    </xdr:to>
    <xdr:sp macro="" textlink="">
      <xdr:nvSpPr>
        <xdr:cNvPr id="30" name="テキスト ボックス 29"/>
        <xdr:cNvSpPr txBox="1"/>
      </xdr:nvSpPr>
      <xdr:spPr>
        <a:xfrm>
          <a:off x="3363058" y="52226308"/>
          <a:ext cx="2769577" cy="7033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（財）化学物質評価研究機構</a:t>
          </a:r>
          <a:endParaRPr kumimoji="1" lang="en-US" altLang="ja-JP" sz="1200"/>
        </a:p>
        <a:p>
          <a:pPr algn="ctr"/>
          <a:r>
            <a:rPr kumimoji="1" lang="en-US" altLang="ja-JP" sz="1200"/>
            <a:t>2.9</a:t>
          </a:r>
          <a:r>
            <a:rPr kumimoji="1" lang="ja-JP" altLang="en-US" sz="1200"/>
            <a:t>百万円</a:t>
          </a:r>
          <a:endParaRPr kumimoji="1" lang="en-US" altLang="ja-JP" sz="1200"/>
        </a:p>
      </xdr:txBody>
    </xdr:sp>
    <xdr:clientData/>
  </xdr:twoCellAnchor>
  <xdr:twoCellAnchor>
    <xdr:from>
      <xdr:col>16</xdr:col>
      <xdr:colOff>55489</xdr:colOff>
      <xdr:row>763</xdr:row>
      <xdr:rowOff>294640</xdr:rowOff>
    </xdr:from>
    <xdr:to>
      <xdr:col>36</xdr:col>
      <xdr:colOff>190500</xdr:colOff>
      <xdr:row>764</xdr:row>
      <xdr:rowOff>294640</xdr:rowOff>
    </xdr:to>
    <xdr:sp macro="" textlink="">
      <xdr:nvSpPr>
        <xdr:cNvPr id="31" name="テキスト ボックス 30"/>
        <xdr:cNvSpPr txBox="1"/>
      </xdr:nvSpPr>
      <xdr:spPr>
        <a:xfrm>
          <a:off x="3306689" y="51983640"/>
          <a:ext cx="4199011"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763</xdr:row>
      <xdr:rowOff>0</xdr:rowOff>
    </xdr:from>
    <xdr:to>
      <xdr:col>17</xdr:col>
      <xdr:colOff>0</xdr:colOff>
      <xdr:row>763</xdr:row>
      <xdr:rowOff>0</xdr:rowOff>
    </xdr:to>
    <xdr:cxnSp macro="">
      <xdr:nvCxnSpPr>
        <xdr:cNvPr id="32" name="直線矢印コネクタ 31"/>
        <xdr:cNvCxnSpPr/>
      </xdr:nvCxnSpPr>
      <xdr:spPr>
        <a:xfrm>
          <a:off x="1582615" y="52578000"/>
          <a:ext cx="17804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765</xdr:row>
      <xdr:rowOff>0</xdr:rowOff>
    </xdr:from>
    <xdr:to>
      <xdr:col>31</xdr:col>
      <xdr:colOff>0</xdr:colOff>
      <xdr:row>767</xdr:row>
      <xdr:rowOff>0</xdr:rowOff>
    </xdr:to>
    <xdr:sp macro="" textlink="">
      <xdr:nvSpPr>
        <xdr:cNvPr id="33" name="テキスト ボックス 32"/>
        <xdr:cNvSpPr txBox="1"/>
      </xdr:nvSpPr>
      <xdr:spPr>
        <a:xfrm>
          <a:off x="3363058" y="52226308"/>
          <a:ext cx="2769577" cy="7033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H.</a:t>
          </a:r>
          <a:r>
            <a:rPr kumimoji="1" lang="ja-JP" altLang="en-US" sz="1200"/>
            <a:t>（株）住化分析センター</a:t>
          </a:r>
          <a:endParaRPr kumimoji="1" lang="en-US" altLang="ja-JP" sz="1200"/>
        </a:p>
        <a:p>
          <a:pPr algn="ctr"/>
          <a:r>
            <a:rPr kumimoji="1" lang="en-US" altLang="ja-JP" sz="1200"/>
            <a:t>2.8</a:t>
          </a:r>
          <a:r>
            <a:rPr kumimoji="1" lang="ja-JP" altLang="en-US" sz="1200"/>
            <a:t>百万円</a:t>
          </a:r>
          <a:endParaRPr kumimoji="1" lang="en-US" altLang="ja-JP" sz="1200"/>
        </a:p>
      </xdr:txBody>
    </xdr:sp>
    <xdr:clientData/>
  </xdr:twoCellAnchor>
  <xdr:twoCellAnchor>
    <xdr:from>
      <xdr:col>16</xdr:col>
      <xdr:colOff>48163</xdr:colOff>
      <xdr:row>766</xdr:row>
      <xdr:rowOff>309294</xdr:rowOff>
    </xdr:from>
    <xdr:to>
      <xdr:col>32</xdr:col>
      <xdr:colOff>190500</xdr:colOff>
      <xdr:row>767</xdr:row>
      <xdr:rowOff>309294</xdr:rowOff>
    </xdr:to>
    <xdr:sp macro="" textlink="">
      <xdr:nvSpPr>
        <xdr:cNvPr id="34" name="テキスト ボックス 33"/>
        <xdr:cNvSpPr txBox="1"/>
      </xdr:nvSpPr>
      <xdr:spPr>
        <a:xfrm>
          <a:off x="3213394" y="54997448"/>
          <a:ext cx="3307568" cy="31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766</xdr:row>
      <xdr:rowOff>0</xdr:rowOff>
    </xdr:from>
    <xdr:to>
      <xdr:col>17</xdr:col>
      <xdr:colOff>0</xdr:colOff>
      <xdr:row>766</xdr:row>
      <xdr:rowOff>0</xdr:rowOff>
    </xdr:to>
    <xdr:cxnSp macro="">
      <xdr:nvCxnSpPr>
        <xdr:cNvPr id="35" name="直線矢印コネクタ 34"/>
        <xdr:cNvCxnSpPr/>
      </xdr:nvCxnSpPr>
      <xdr:spPr>
        <a:xfrm>
          <a:off x="1582615" y="52578000"/>
          <a:ext cx="17804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768</xdr:row>
      <xdr:rowOff>0</xdr:rowOff>
    </xdr:from>
    <xdr:to>
      <xdr:col>31</xdr:col>
      <xdr:colOff>0</xdr:colOff>
      <xdr:row>770</xdr:row>
      <xdr:rowOff>0</xdr:rowOff>
    </xdr:to>
    <xdr:sp macro="" textlink="">
      <xdr:nvSpPr>
        <xdr:cNvPr id="36" name="テキスト ボックス 35"/>
        <xdr:cNvSpPr txBox="1"/>
      </xdr:nvSpPr>
      <xdr:spPr>
        <a:xfrm>
          <a:off x="3363058" y="52226308"/>
          <a:ext cx="2769577" cy="7033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I.</a:t>
          </a:r>
          <a:r>
            <a:rPr kumimoji="1" lang="ja-JP" altLang="en-US" sz="1200"/>
            <a:t>事務費等</a:t>
          </a:r>
          <a:endParaRPr kumimoji="1" lang="en-US" altLang="ja-JP" sz="1200"/>
        </a:p>
        <a:p>
          <a:pPr algn="ctr"/>
          <a:r>
            <a:rPr kumimoji="1" lang="en-US" altLang="ja-JP" sz="1200"/>
            <a:t>7.9</a:t>
          </a:r>
          <a:r>
            <a:rPr kumimoji="1" lang="ja-JP" altLang="en-US" sz="1200"/>
            <a:t>百万円</a:t>
          </a:r>
          <a:endParaRPr kumimoji="1" lang="en-US" altLang="ja-JP" sz="1200"/>
        </a:p>
      </xdr:txBody>
    </xdr:sp>
    <xdr:clientData/>
  </xdr:twoCellAnchor>
  <xdr:twoCellAnchor>
    <xdr:from>
      <xdr:col>16</xdr:col>
      <xdr:colOff>172720</xdr:colOff>
      <xdr:row>769</xdr:row>
      <xdr:rowOff>294640</xdr:rowOff>
    </xdr:from>
    <xdr:to>
      <xdr:col>31</xdr:col>
      <xdr:colOff>172720</xdr:colOff>
      <xdr:row>770</xdr:row>
      <xdr:rowOff>294640</xdr:rowOff>
    </xdr:to>
    <xdr:sp macro="" textlink="">
      <xdr:nvSpPr>
        <xdr:cNvPr id="37" name="テキスト ボックス 36"/>
        <xdr:cNvSpPr txBox="1"/>
      </xdr:nvSpPr>
      <xdr:spPr>
        <a:xfrm>
          <a:off x="3337951" y="52872640"/>
          <a:ext cx="2967404" cy="351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（賃金職員・雑役務費・消耗品費　等）</a:t>
          </a:r>
        </a:p>
      </xdr:txBody>
    </xdr:sp>
    <xdr:clientData/>
  </xdr:twoCellAnchor>
  <xdr:twoCellAnchor>
    <xdr:from>
      <xdr:col>8</xdr:col>
      <xdr:colOff>0</xdr:colOff>
      <xdr:row>769</xdr:row>
      <xdr:rowOff>0</xdr:rowOff>
    </xdr:from>
    <xdr:to>
      <xdr:col>17</xdr:col>
      <xdr:colOff>0</xdr:colOff>
      <xdr:row>769</xdr:row>
      <xdr:rowOff>0</xdr:rowOff>
    </xdr:to>
    <xdr:cxnSp macro="">
      <xdr:nvCxnSpPr>
        <xdr:cNvPr id="38" name="直線矢印コネクタ 37"/>
        <xdr:cNvCxnSpPr/>
      </xdr:nvCxnSpPr>
      <xdr:spPr>
        <a:xfrm>
          <a:off x="1582615" y="52578000"/>
          <a:ext cx="178044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753</xdr:row>
      <xdr:rowOff>7326</xdr:rowOff>
    </xdr:from>
    <xdr:to>
      <xdr:col>17</xdr:col>
      <xdr:colOff>190500</xdr:colOff>
      <xdr:row>754</xdr:row>
      <xdr:rowOff>7325</xdr:rowOff>
    </xdr:to>
    <xdr:sp macro="" textlink="">
      <xdr:nvSpPr>
        <xdr:cNvPr id="41" name="テキスト ボックス 40"/>
        <xdr:cNvSpPr txBox="1"/>
      </xdr:nvSpPr>
      <xdr:spPr>
        <a:xfrm>
          <a:off x="1377461" y="50123480"/>
          <a:ext cx="2176097" cy="35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43962</xdr:colOff>
      <xdr:row>747</xdr:row>
      <xdr:rowOff>0</xdr:rowOff>
    </xdr:from>
    <xdr:to>
      <xdr:col>17</xdr:col>
      <xdr:colOff>177312</xdr:colOff>
      <xdr:row>748</xdr:row>
      <xdr:rowOff>732</xdr:rowOff>
    </xdr:to>
    <xdr:sp macro="" textlink="">
      <xdr:nvSpPr>
        <xdr:cNvPr id="42" name="テキスト ボックス 41"/>
        <xdr:cNvSpPr txBox="1"/>
      </xdr:nvSpPr>
      <xdr:spPr>
        <a:xfrm>
          <a:off x="1428750" y="48006000"/>
          <a:ext cx="211162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xdr:colOff>
      <xdr:row>759</xdr:row>
      <xdr:rowOff>29307</xdr:rowOff>
    </xdr:from>
    <xdr:to>
      <xdr:col>18</xdr:col>
      <xdr:colOff>1</xdr:colOff>
      <xdr:row>760</xdr:row>
      <xdr:rowOff>24997</xdr:rowOff>
    </xdr:to>
    <xdr:sp macro="" textlink="">
      <xdr:nvSpPr>
        <xdr:cNvPr id="43" name="テキスト ボックス 42"/>
        <xdr:cNvSpPr txBox="1"/>
      </xdr:nvSpPr>
      <xdr:spPr>
        <a:xfrm>
          <a:off x="1384789" y="52255615"/>
          <a:ext cx="217609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14654</xdr:colOff>
      <xdr:row>762</xdr:row>
      <xdr:rowOff>36635</xdr:rowOff>
    </xdr:from>
    <xdr:to>
      <xdr:col>18</xdr:col>
      <xdr:colOff>14654</xdr:colOff>
      <xdr:row>763</xdr:row>
      <xdr:rowOff>32325</xdr:rowOff>
    </xdr:to>
    <xdr:sp macro="" textlink="">
      <xdr:nvSpPr>
        <xdr:cNvPr id="44" name="テキスト ボックス 43"/>
        <xdr:cNvSpPr txBox="1"/>
      </xdr:nvSpPr>
      <xdr:spPr>
        <a:xfrm>
          <a:off x="1399442" y="53318020"/>
          <a:ext cx="217609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197826</xdr:colOff>
      <xdr:row>765</xdr:row>
      <xdr:rowOff>14654</xdr:rowOff>
    </xdr:from>
    <xdr:to>
      <xdr:col>18</xdr:col>
      <xdr:colOff>0</xdr:colOff>
      <xdr:row>766</xdr:row>
      <xdr:rowOff>10344</xdr:rowOff>
    </xdr:to>
    <xdr:sp macro="" textlink="">
      <xdr:nvSpPr>
        <xdr:cNvPr id="45" name="テキスト ボックス 44"/>
        <xdr:cNvSpPr txBox="1"/>
      </xdr:nvSpPr>
      <xdr:spPr>
        <a:xfrm>
          <a:off x="1384788" y="54351116"/>
          <a:ext cx="217609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389</v>
      </c>
      <c r="AT2" s="967"/>
      <c r="AU2" s="967"/>
      <c r="AV2" s="51" t="str">
        <f>IF(AW2="", "", "-")</f>
        <v/>
      </c>
      <c r="AW2" s="912"/>
      <c r="AX2" s="912"/>
    </row>
    <row r="3" spans="1:50" ht="21" customHeight="1" thickBot="1" x14ac:dyDescent="0.2">
      <c r="A3" s="868" t="s">
        <v>423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555</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480</v>
      </c>
      <c r="H5" s="841"/>
      <c r="I5" s="841"/>
      <c r="J5" s="841"/>
      <c r="K5" s="841"/>
      <c r="L5" s="841"/>
      <c r="M5" s="842" t="s">
        <v>66</v>
      </c>
      <c r="N5" s="843"/>
      <c r="O5" s="843"/>
      <c r="P5" s="843"/>
      <c r="Q5" s="843"/>
      <c r="R5" s="844"/>
      <c r="S5" s="845" t="s">
        <v>70</v>
      </c>
      <c r="T5" s="841"/>
      <c r="U5" s="841"/>
      <c r="V5" s="841"/>
      <c r="W5" s="841"/>
      <c r="X5" s="846"/>
      <c r="Y5" s="697" t="s">
        <v>3</v>
      </c>
      <c r="Z5" s="545"/>
      <c r="AA5" s="545"/>
      <c r="AB5" s="545"/>
      <c r="AC5" s="545"/>
      <c r="AD5" s="546"/>
      <c r="AE5" s="698" t="s">
        <v>735</v>
      </c>
      <c r="AF5" s="698"/>
      <c r="AG5" s="698"/>
      <c r="AH5" s="698"/>
      <c r="AI5" s="698"/>
      <c r="AJ5" s="698"/>
      <c r="AK5" s="698"/>
      <c r="AL5" s="698"/>
      <c r="AM5" s="698"/>
      <c r="AN5" s="698"/>
      <c r="AO5" s="698"/>
      <c r="AP5" s="699"/>
      <c r="AQ5" s="700" t="s">
        <v>558</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561</v>
      </c>
      <c r="H7" s="501"/>
      <c r="I7" s="501"/>
      <c r="J7" s="501"/>
      <c r="K7" s="501"/>
      <c r="L7" s="501"/>
      <c r="M7" s="501"/>
      <c r="N7" s="501"/>
      <c r="O7" s="501"/>
      <c r="P7" s="501"/>
      <c r="Q7" s="501"/>
      <c r="R7" s="501"/>
      <c r="S7" s="501"/>
      <c r="T7" s="501"/>
      <c r="U7" s="501"/>
      <c r="V7" s="501"/>
      <c r="W7" s="501"/>
      <c r="X7" s="502"/>
      <c r="Y7" s="923" t="s">
        <v>387</v>
      </c>
      <c r="Z7" s="445"/>
      <c r="AA7" s="445"/>
      <c r="AB7" s="445"/>
      <c r="AC7" s="445"/>
      <c r="AD7" s="924"/>
      <c r="AE7" s="913" t="s">
        <v>562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258</v>
      </c>
      <c r="B8" s="498"/>
      <c r="C8" s="498"/>
      <c r="D8" s="498"/>
      <c r="E8" s="498"/>
      <c r="F8" s="499"/>
      <c r="G8" s="934" t="str">
        <f>入力規則等!A27</f>
        <v>-</v>
      </c>
      <c r="H8" s="719"/>
      <c r="I8" s="719"/>
      <c r="J8" s="719"/>
      <c r="K8" s="719"/>
      <c r="L8" s="719"/>
      <c r="M8" s="719"/>
      <c r="N8" s="719"/>
      <c r="O8" s="719"/>
      <c r="P8" s="719"/>
      <c r="Q8" s="719"/>
      <c r="R8" s="719"/>
      <c r="S8" s="719"/>
      <c r="T8" s="719"/>
      <c r="U8" s="719"/>
      <c r="V8" s="719"/>
      <c r="W8" s="719"/>
      <c r="X8" s="935"/>
      <c r="Y8" s="847" t="s">
        <v>259</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563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564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7" t="s">
        <v>24</v>
      </c>
      <c r="B12" s="978"/>
      <c r="C12" s="978"/>
      <c r="D12" s="978"/>
      <c r="E12" s="978"/>
      <c r="F12" s="979"/>
      <c r="G12" s="759"/>
      <c r="H12" s="760"/>
      <c r="I12" s="760"/>
      <c r="J12" s="760"/>
      <c r="K12" s="760"/>
      <c r="L12" s="760"/>
      <c r="M12" s="760"/>
      <c r="N12" s="760"/>
      <c r="O12" s="760"/>
      <c r="P12" s="417" t="s">
        <v>390</v>
      </c>
      <c r="Q12" s="418"/>
      <c r="R12" s="418"/>
      <c r="S12" s="418"/>
      <c r="T12" s="418"/>
      <c r="U12" s="418"/>
      <c r="V12" s="419"/>
      <c r="W12" s="417" t="s">
        <v>410</v>
      </c>
      <c r="X12" s="418"/>
      <c r="Y12" s="418"/>
      <c r="Z12" s="418"/>
      <c r="AA12" s="418"/>
      <c r="AB12" s="418"/>
      <c r="AC12" s="419"/>
      <c r="AD12" s="417" t="s">
        <v>417</v>
      </c>
      <c r="AE12" s="418"/>
      <c r="AF12" s="418"/>
      <c r="AG12" s="418"/>
      <c r="AH12" s="418"/>
      <c r="AI12" s="418"/>
      <c r="AJ12" s="419"/>
      <c r="AK12" s="417" t="s">
        <v>424</v>
      </c>
      <c r="AL12" s="418"/>
      <c r="AM12" s="418"/>
      <c r="AN12" s="418"/>
      <c r="AO12" s="418"/>
      <c r="AP12" s="418"/>
      <c r="AQ12" s="419"/>
      <c r="AR12" s="417" t="s">
        <v>425</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201</v>
      </c>
      <c r="Q13" s="657"/>
      <c r="R13" s="657"/>
      <c r="S13" s="657"/>
      <c r="T13" s="657"/>
      <c r="U13" s="657"/>
      <c r="V13" s="658"/>
      <c r="W13" s="656">
        <v>214</v>
      </c>
      <c r="X13" s="657"/>
      <c r="Y13" s="657"/>
      <c r="Z13" s="657"/>
      <c r="AA13" s="657"/>
      <c r="AB13" s="657"/>
      <c r="AC13" s="658"/>
      <c r="AD13" s="656">
        <v>209</v>
      </c>
      <c r="AE13" s="657"/>
      <c r="AF13" s="657"/>
      <c r="AG13" s="657"/>
      <c r="AH13" s="657"/>
      <c r="AI13" s="657"/>
      <c r="AJ13" s="658"/>
      <c r="AK13" s="656">
        <v>209</v>
      </c>
      <c r="AL13" s="657"/>
      <c r="AM13" s="657"/>
      <c r="AN13" s="657"/>
      <c r="AO13" s="657"/>
      <c r="AP13" s="657"/>
      <c r="AQ13" s="658"/>
      <c r="AR13" s="920">
        <v>211</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704</v>
      </c>
      <c r="Q14" s="657"/>
      <c r="R14" s="657"/>
      <c r="S14" s="657"/>
      <c r="T14" s="657"/>
      <c r="U14" s="657"/>
      <c r="V14" s="658"/>
      <c r="W14" s="656" t="s">
        <v>705</v>
      </c>
      <c r="X14" s="657"/>
      <c r="Y14" s="657"/>
      <c r="Z14" s="657"/>
      <c r="AA14" s="657"/>
      <c r="AB14" s="657"/>
      <c r="AC14" s="658"/>
      <c r="AD14" s="656" t="s">
        <v>705</v>
      </c>
      <c r="AE14" s="657"/>
      <c r="AF14" s="657"/>
      <c r="AG14" s="657"/>
      <c r="AH14" s="657"/>
      <c r="AI14" s="657"/>
      <c r="AJ14" s="658"/>
      <c r="AK14" s="656" t="s">
        <v>708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705</v>
      </c>
      <c r="Q15" s="657"/>
      <c r="R15" s="657"/>
      <c r="S15" s="657"/>
      <c r="T15" s="657"/>
      <c r="U15" s="657"/>
      <c r="V15" s="658"/>
      <c r="W15" s="656" t="s">
        <v>704</v>
      </c>
      <c r="X15" s="657"/>
      <c r="Y15" s="657"/>
      <c r="Z15" s="657"/>
      <c r="AA15" s="657"/>
      <c r="AB15" s="657"/>
      <c r="AC15" s="658"/>
      <c r="AD15" s="656" t="s">
        <v>707</v>
      </c>
      <c r="AE15" s="657"/>
      <c r="AF15" s="657"/>
      <c r="AG15" s="657"/>
      <c r="AH15" s="657"/>
      <c r="AI15" s="657"/>
      <c r="AJ15" s="658"/>
      <c r="AK15" s="656" t="s">
        <v>707</v>
      </c>
      <c r="AL15" s="657"/>
      <c r="AM15" s="657"/>
      <c r="AN15" s="657"/>
      <c r="AO15" s="657"/>
      <c r="AP15" s="657"/>
      <c r="AQ15" s="658"/>
      <c r="AR15" s="656">
        <v>0</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705</v>
      </c>
      <c r="Q16" s="657"/>
      <c r="R16" s="657"/>
      <c r="S16" s="657"/>
      <c r="T16" s="657"/>
      <c r="U16" s="657"/>
      <c r="V16" s="658"/>
      <c r="W16" s="656" t="s">
        <v>705</v>
      </c>
      <c r="X16" s="657"/>
      <c r="Y16" s="657"/>
      <c r="Z16" s="657"/>
      <c r="AA16" s="657"/>
      <c r="AB16" s="657"/>
      <c r="AC16" s="658"/>
      <c r="AD16" s="656" t="s">
        <v>704</v>
      </c>
      <c r="AE16" s="657"/>
      <c r="AF16" s="657"/>
      <c r="AG16" s="657"/>
      <c r="AH16" s="657"/>
      <c r="AI16" s="657"/>
      <c r="AJ16" s="658"/>
      <c r="AK16" s="656" t="s">
        <v>705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705</v>
      </c>
      <c r="Q17" s="657"/>
      <c r="R17" s="657"/>
      <c r="S17" s="657"/>
      <c r="T17" s="657"/>
      <c r="U17" s="657"/>
      <c r="V17" s="658"/>
      <c r="W17" s="656" t="s">
        <v>706</v>
      </c>
      <c r="X17" s="657"/>
      <c r="Y17" s="657"/>
      <c r="Z17" s="657"/>
      <c r="AA17" s="657"/>
      <c r="AB17" s="657"/>
      <c r="AC17" s="658"/>
      <c r="AD17" s="656" t="s">
        <v>706</v>
      </c>
      <c r="AE17" s="657"/>
      <c r="AF17" s="657"/>
      <c r="AG17" s="657"/>
      <c r="AH17" s="657"/>
      <c r="AI17" s="657"/>
      <c r="AJ17" s="658"/>
      <c r="AK17" s="656" t="s">
        <v>704</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9">
        <f>SUM(P13:V17)</f>
        <v>201</v>
      </c>
      <c r="Q18" s="880"/>
      <c r="R18" s="880"/>
      <c r="S18" s="880"/>
      <c r="T18" s="880"/>
      <c r="U18" s="880"/>
      <c r="V18" s="881"/>
      <c r="W18" s="879">
        <f>SUM(W13:AC17)</f>
        <v>214</v>
      </c>
      <c r="X18" s="880"/>
      <c r="Y18" s="880"/>
      <c r="Z18" s="880"/>
      <c r="AA18" s="880"/>
      <c r="AB18" s="880"/>
      <c r="AC18" s="881"/>
      <c r="AD18" s="879">
        <f>SUM(AD13:AJ17)</f>
        <v>209</v>
      </c>
      <c r="AE18" s="880"/>
      <c r="AF18" s="880"/>
      <c r="AG18" s="880"/>
      <c r="AH18" s="880"/>
      <c r="AI18" s="880"/>
      <c r="AJ18" s="881"/>
      <c r="AK18" s="879">
        <f>SUM(AK13:AQ17)</f>
        <v>209</v>
      </c>
      <c r="AL18" s="880"/>
      <c r="AM18" s="880"/>
      <c r="AN18" s="880"/>
      <c r="AO18" s="880"/>
      <c r="AP18" s="880"/>
      <c r="AQ18" s="881"/>
      <c r="AR18" s="879">
        <f>SUM(AR13:AX17)</f>
        <v>211</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190</v>
      </c>
      <c r="Q19" s="657"/>
      <c r="R19" s="657"/>
      <c r="S19" s="657"/>
      <c r="T19" s="657"/>
      <c r="U19" s="657"/>
      <c r="V19" s="658"/>
      <c r="W19" s="656">
        <v>167</v>
      </c>
      <c r="X19" s="657"/>
      <c r="Y19" s="657"/>
      <c r="Z19" s="657"/>
      <c r="AA19" s="657"/>
      <c r="AB19" s="657"/>
      <c r="AC19" s="658"/>
      <c r="AD19" s="656">
        <v>196</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7" t="s">
        <v>10</v>
      </c>
      <c r="H20" s="878"/>
      <c r="I20" s="878"/>
      <c r="J20" s="878"/>
      <c r="K20" s="878"/>
      <c r="L20" s="878"/>
      <c r="M20" s="878"/>
      <c r="N20" s="878"/>
      <c r="O20" s="878"/>
      <c r="P20" s="316">
        <f>IF(P18=0, "-", SUM(P19)/P18)</f>
        <v>0.94527363184079605</v>
      </c>
      <c r="Q20" s="316"/>
      <c r="R20" s="316"/>
      <c r="S20" s="316"/>
      <c r="T20" s="316"/>
      <c r="U20" s="316"/>
      <c r="V20" s="316"/>
      <c r="W20" s="316">
        <f t="shared" ref="W20" si="0">IF(W18=0, "-", SUM(W19)/W18)</f>
        <v>0.78037383177570097</v>
      </c>
      <c r="X20" s="316"/>
      <c r="Y20" s="316"/>
      <c r="Z20" s="316"/>
      <c r="AA20" s="316"/>
      <c r="AB20" s="316"/>
      <c r="AC20" s="316"/>
      <c r="AD20" s="316">
        <f t="shared" ref="AD20" si="1">IF(AD18=0, "-", SUM(AD19)/AD18)</f>
        <v>0.93779904306220097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352</v>
      </c>
      <c r="H21" s="315"/>
      <c r="I21" s="315"/>
      <c r="J21" s="315"/>
      <c r="K21" s="315"/>
      <c r="L21" s="315"/>
      <c r="M21" s="315"/>
      <c r="N21" s="315"/>
      <c r="O21" s="315"/>
      <c r="P21" s="316">
        <f>IF(P19=0, "-", SUM(P19)/SUM(P13,P14))</f>
        <v>0.94527363184079605</v>
      </c>
      <c r="Q21" s="316"/>
      <c r="R21" s="316"/>
      <c r="S21" s="316"/>
      <c r="T21" s="316"/>
      <c r="U21" s="316"/>
      <c r="V21" s="316"/>
      <c r="W21" s="316">
        <f t="shared" ref="W21" si="2">IF(W19=0, "-", SUM(W19)/SUM(W13,W14))</f>
        <v>0.78037383177570097</v>
      </c>
      <c r="X21" s="316"/>
      <c r="Y21" s="316"/>
      <c r="Z21" s="316"/>
      <c r="AA21" s="316"/>
      <c r="AB21" s="316"/>
      <c r="AC21" s="316"/>
      <c r="AD21" s="316">
        <f t="shared" ref="AD21" si="3">IF(AD19=0, "-", SUM(AD19)/SUM(AD13,AD14))</f>
        <v>0.93779904306220097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426</v>
      </c>
      <c r="B22" s="948"/>
      <c r="C22" s="948"/>
      <c r="D22" s="948"/>
      <c r="E22" s="948"/>
      <c r="F22" s="949"/>
      <c r="G22" s="985" t="s">
        <v>331</v>
      </c>
      <c r="H22" s="220"/>
      <c r="I22" s="220"/>
      <c r="J22" s="220"/>
      <c r="K22" s="220"/>
      <c r="L22" s="220"/>
      <c r="M22" s="220"/>
      <c r="N22" s="220"/>
      <c r="O22" s="221"/>
      <c r="P22" s="936" t="s">
        <v>427</v>
      </c>
      <c r="Q22" s="220"/>
      <c r="R22" s="220"/>
      <c r="S22" s="220"/>
      <c r="T22" s="220"/>
      <c r="U22" s="220"/>
      <c r="V22" s="221"/>
      <c r="W22" s="936" t="s">
        <v>428</v>
      </c>
      <c r="X22" s="220"/>
      <c r="Y22" s="220"/>
      <c r="Z22" s="220"/>
      <c r="AA22" s="220"/>
      <c r="AB22" s="220"/>
      <c r="AC22" s="221"/>
      <c r="AD22" s="936" t="s">
        <v>330</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565</v>
      </c>
      <c r="H23" s="987"/>
      <c r="I23" s="987"/>
      <c r="J23" s="987"/>
      <c r="K23" s="987"/>
      <c r="L23" s="987"/>
      <c r="M23" s="987"/>
      <c r="N23" s="987"/>
      <c r="O23" s="988"/>
      <c r="P23" s="920">
        <v>153</v>
      </c>
      <c r="Q23" s="921"/>
      <c r="R23" s="921"/>
      <c r="S23" s="921"/>
      <c r="T23" s="921"/>
      <c r="U23" s="921"/>
      <c r="V23" s="937"/>
      <c r="W23" s="920">
        <v>153</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566</v>
      </c>
      <c r="H24" s="939"/>
      <c r="I24" s="939"/>
      <c r="J24" s="939"/>
      <c r="K24" s="939"/>
      <c r="L24" s="939"/>
      <c r="M24" s="939"/>
      <c r="N24" s="939"/>
      <c r="O24" s="940"/>
      <c r="P24" s="656">
        <v>28</v>
      </c>
      <c r="Q24" s="657"/>
      <c r="R24" s="657"/>
      <c r="S24" s="657"/>
      <c r="T24" s="657"/>
      <c r="U24" s="657"/>
      <c r="V24" s="658"/>
      <c r="W24" s="656">
        <v>30</v>
      </c>
      <c r="X24" s="657"/>
      <c r="Y24" s="657"/>
      <c r="Z24" s="657"/>
      <c r="AA24" s="657"/>
      <c r="AB24" s="657"/>
      <c r="AC24" s="65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567</v>
      </c>
      <c r="H25" s="939"/>
      <c r="I25" s="939"/>
      <c r="J25" s="939"/>
      <c r="K25" s="939"/>
      <c r="L25" s="939"/>
      <c r="M25" s="939"/>
      <c r="N25" s="939"/>
      <c r="O25" s="940"/>
      <c r="P25" s="656">
        <v>23</v>
      </c>
      <c r="Q25" s="657"/>
      <c r="R25" s="657"/>
      <c r="S25" s="657"/>
      <c r="T25" s="657"/>
      <c r="U25" s="657"/>
      <c r="V25" s="658"/>
      <c r="W25" s="656">
        <v>23</v>
      </c>
      <c r="X25" s="657"/>
      <c r="Y25" s="657"/>
      <c r="Z25" s="657"/>
      <c r="AA25" s="657"/>
      <c r="AB25" s="657"/>
      <c r="AC25" s="65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568</v>
      </c>
      <c r="H26" s="939"/>
      <c r="I26" s="939"/>
      <c r="J26" s="939"/>
      <c r="K26" s="939"/>
      <c r="L26" s="939"/>
      <c r="M26" s="939"/>
      <c r="N26" s="939"/>
      <c r="O26" s="940"/>
      <c r="P26" s="656">
        <v>2</v>
      </c>
      <c r="Q26" s="657"/>
      <c r="R26" s="657"/>
      <c r="S26" s="657"/>
      <c r="T26" s="657"/>
      <c r="U26" s="657"/>
      <c r="V26" s="658"/>
      <c r="W26" s="656">
        <v>2</v>
      </c>
      <c r="X26" s="657"/>
      <c r="Y26" s="657"/>
      <c r="Z26" s="657"/>
      <c r="AA26" s="657"/>
      <c r="AB26" s="657"/>
      <c r="AC26" s="65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569</v>
      </c>
      <c r="H27" s="939"/>
      <c r="I27" s="939"/>
      <c r="J27" s="939"/>
      <c r="K27" s="939"/>
      <c r="L27" s="939"/>
      <c r="M27" s="939"/>
      <c r="N27" s="939"/>
      <c r="O27" s="940"/>
      <c r="P27" s="656">
        <v>1</v>
      </c>
      <c r="Q27" s="657"/>
      <c r="R27" s="657"/>
      <c r="S27" s="657"/>
      <c r="T27" s="657"/>
      <c r="U27" s="657"/>
      <c r="V27" s="658"/>
      <c r="W27" s="656">
        <v>1</v>
      </c>
      <c r="X27" s="657"/>
      <c r="Y27" s="657"/>
      <c r="Z27" s="657"/>
      <c r="AA27" s="657"/>
      <c r="AB27" s="657"/>
      <c r="AC27" s="65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335</v>
      </c>
      <c r="H28" s="942"/>
      <c r="I28" s="942"/>
      <c r="J28" s="942"/>
      <c r="K28" s="942"/>
      <c r="L28" s="942"/>
      <c r="M28" s="942"/>
      <c r="N28" s="942"/>
      <c r="O28" s="943"/>
      <c r="P28" s="879">
        <f>P29-SUM(P23:P27)</f>
        <v>2</v>
      </c>
      <c r="Q28" s="880"/>
      <c r="R28" s="880"/>
      <c r="S28" s="880"/>
      <c r="T28" s="880"/>
      <c r="U28" s="880"/>
      <c r="V28" s="881"/>
      <c r="W28" s="879">
        <f>W29-SUM(W23:W27)</f>
        <v>2</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332</v>
      </c>
      <c r="H29" s="945"/>
      <c r="I29" s="945"/>
      <c r="J29" s="945"/>
      <c r="K29" s="945"/>
      <c r="L29" s="945"/>
      <c r="M29" s="945"/>
      <c r="N29" s="945"/>
      <c r="O29" s="946"/>
      <c r="P29" s="656">
        <f>AK13</f>
        <v>209</v>
      </c>
      <c r="Q29" s="657"/>
      <c r="R29" s="657"/>
      <c r="S29" s="657"/>
      <c r="T29" s="657"/>
      <c r="U29" s="657"/>
      <c r="V29" s="658"/>
      <c r="W29" s="968">
        <f>AR13</f>
        <v>211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347</v>
      </c>
      <c r="B30" s="863"/>
      <c r="C30" s="863"/>
      <c r="D30" s="863"/>
      <c r="E30" s="863"/>
      <c r="F30" s="86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390</v>
      </c>
      <c r="AF30" s="860"/>
      <c r="AG30" s="860"/>
      <c r="AH30" s="861"/>
      <c r="AI30" s="859" t="s">
        <v>412</v>
      </c>
      <c r="AJ30" s="860"/>
      <c r="AK30" s="860"/>
      <c r="AL30" s="861"/>
      <c r="AM30" s="916" t="s">
        <v>417</v>
      </c>
      <c r="AN30" s="916"/>
      <c r="AO30" s="916"/>
      <c r="AP30" s="859"/>
      <c r="AQ30" s="766" t="s">
        <v>234</v>
      </c>
      <c r="AR30" s="767"/>
      <c r="AS30" s="767"/>
      <c r="AT30" s="768"/>
      <c r="AU30" s="773" t="s">
        <v>134</v>
      </c>
      <c r="AV30" s="773"/>
      <c r="AW30" s="773"/>
      <c r="AX30" s="917"/>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573</v>
      </c>
      <c r="AR31" s="199"/>
      <c r="AS31" s="132" t="s">
        <v>235</v>
      </c>
      <c r="AT31" s="133"/>
      <c r="AU31" s="198">
        <v>2</v>
      </c>
      <c r="AV31" s="198"/>
      <c r="AW31" s="397" t="s">
        <v>181</v>
      </c>
      <c r="AX31" s="398"/>
    </row>
    <row r="32" spans="1:50" ht="30.75" customHeight="1" x14ac:dyDescent="0.15">
      <c r="A32" s="402"/>
      <c r="B32" s="400"/>
      <c r="C32" s="400"/>
      <c r="D32" s="400"/>
      <c r="E32" s="400"/>
      <c r="F32" s="401"/>
      <c r="G32" s="563" t="s">
        <v>570</v>
      </c>
      <c r="H32" s="564"/>
      <c r="I32" s="564"/>
      <c r="J32" s="564"/>
      <c r="K32" s="564"/>
      <c r="L32" s="564"/>
      <c r="M32" s="564"/>
      <c r="N32" s="564"/>
      <c r="O32" s="565"/>
      <c r="P32" s="104" t="s">
        <v>571</v>
      </c>
      <c r="Q32" s="104"/>
      <c r="R32" s="104"/>
      <c r="S32" s="104"/>
      <c r="T32" s="104"/>
      <c r="U32" s="104"/>
      <c r="V32" s="104"/>
      <c r="W32" s="104"/>
      <c r="X32" s="105"/>
      <c r="Y32" s="473" t="s">
        <v>12</v>
      </c>
      <c r="Z32" s="533"/>
      <c r="AA32" s="534"/>
      <c r="AB32" s="463" t="s">
        <v>572</v>
      </c>
      <c r="AC32" s="463"/>
      <c r="AD32" s="463"/>
      <c r="AE32" s="216">
        <v>430</v>
      </c>
      <c r="AF32" s="217"/>
      <c r="AG32" s="217"/>
      <c r="AH32" s="217"/>
      <c r="AI32" s="216">
        <v>445</v>
      </c>
      <c r="AJ32" s="217"/>
      <c r="AK32" s="217"/>
      <c r="AL32" s="217"/>
      <c r="AM32" s="216">
        <v>449</v>
      </c>
      <c r="AN32" s="217"/>
      <c r="AO32" s="217"/>
      <c r="AP32" s="217"/>
      <c r="AQ32" s="339" t="s">
        <v>562</v>
      </c>
      <c r="AR32" s="206"/>
      <c r="AS32" s="206"/>
      <c r="AT32" s="340"/>
      <c r="AU32" s="217" t="s">
        <v>562</v>
      </c>
      <c r="AV32" s="217"/>
      <c r="AW32" s="217"/>
      <c r="AX32" s="219"/>
    </row>
    <row r="33" spans="1:50" ht="30.7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463" t="s">
        <v>572</v>
      </c>
      <c r="AC33" s="463"/>
      <c r="AD33" s="463"/>
      <c r="AE33" s="216">
        <v>478</v>
      </c>
      <c r="AF33" s="217"/>
      <c r="AG33" s="217"/>
      <c r="AH33" s="217"/>
      <c r="AI33" s="216">
        <v>450</v>
      </c>
      <c r="AJ33" s="217"/>
      <c r="AK33" s="217"/>
      <c r="AL33" s="217"/>
      <c r="AM33" s="216">
        <v>450</v>
      </c>
      <c r="AN33" s="217"/>
      <c r="AO33" s="217"/>
      <c r="AP33" s="217"/>
      <c r="AQ33" s="339" t="s">
        <v>562</v>
      </c>
      <c r="AR33" s="206"/>
      <c r="AS33" s="206"/>
      <c r="AT33" s="340"/>
      <c r="AU33" s="217">
        <v>450</v>
      </c>
      <c r="AV33" s="217"/>
      <c r="AW33" s="217"/>
      <c r="AX33" s="219"/>
    </row>
    <row r="34" spans="1:50" ht="30.7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90</v>
      </c>
      <c r="AF34" s="217"/>
      <c r="AG34" s="217"/>
      <c r="AH34" s="217"/>
      <c r="AI34" s="216">
        <v>99</v>
      </c>
      <c r="AJ34" s="217"/>
      <c r="AK34" s="217"/>
      <c r="AL34" s="217"/>
      <c r="AM34" s="216">
        <v>99</v>
      </c>
      <c r="AN34" s="217"/>
      <c r="AO34" s="217"/>
      <c r="AP34" s="217"/>
      <c r="AQ34" s="339" t="s">
        <v>573</v>
      </c>
      <c r="AR34" s="206"/>
      <c r="AS34" s="206"/>
      <c r="AT34" s="340"/>
      <c r="AU34" s="217" t="s">
        <v>562</v>
      </c>
      <c r="AV34" s="217"/>
      <c r="AW34" s="217"/>
      <c r="AX34" s="219"/>
    </row>
    <row r="35" spans="1:50" ht="23.25" customHeight="1" x14ac:dyDescent="0.15">
      <c r="A35" s="224" t="s">
        <v>378</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347</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390</v>
      </c>
      <c r="AF37" s="243"/>
      <c r="AG37" s="243"/>
      <c r="AH37" s="244"/>
      <c r="AI37" s="242" t="s">
        <v>388</v>
      </c>
      <c r="AJ37" s="243"/>
      <c r="AK37" s="243"/>
      <c r="AL37" s="244"/>
      <c r="AM37" s="248" t="s">
        <v>417</v>
      </c>
      <c r="AN37" s="248"/>
      <c r="AO37" s="248"/>
      <c r="AP37" s="248"/>
      <c r="AQ37" s="150" t="s">
        <v>234</v>
      </c>
      <c r="AR37" s="151"/>
      <c r="AS37" s="151"/>
      <c r="AT37" s="152"/>
      <c r="AU37" s="413" t="s">
        <v>134</v>
      </c>
      <c r="AV37" s="413"/>
      <c r="AW37" s="413"/>
      <c r="AX37" s="911"/>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235</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347</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390</v>
      </c>
      <c r="AF44" s="243"/>
      <c r="AG44" s="243"/>
      <c r="AH44" s="244"/>
      <c r="AI44" s="242" t="s">
        <v>388</v>
      </c>
      <c r="AJ44" s="243"/>
      <c r="AK44" s="243"/>
      <c r="AL44" s="244"/>
      <c r="AM44" s="248" t="s">
        <v>417</v>
      </c>
      <c r="AN44" s="248"/>
      <c r="AO44" s="248"/>
      <c r="AP44" s="248"/>
      <c r="AQ44" s="150" t="s">
        <v>234</v>
      </c>
      <c r="AR44" s="151"/>
      <c r="AS44" s="151"/>
      <c r="AT44" s="152"/>
      <c r="AU44" s="413" t="s">
        <v>134</v>
      </c>
      <c r="AV44" s="413"/>
      <c r="AW44" s="413"/>
      <c r="AX44" s="911"/>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235</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347</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390</v>
      </c>
      <c r="AF51" s="243"/>
      <c r="AG51" s="243"/>
      <c r="AH51" s="244"/>
      <c r="AI51" s="242" t="s">
        <v>388</v>
      </c>
      <c r="AJ51" s="243"/>
      <c r="AK51" s="243"/>
      <c r="AL51" s="244"/>
      <c r="AM51" s="248" t="s">
        <v>417</v>
      </c>
      <c r="AN51" s="248"/>
      <c r="AO51" s="248"/>
      <c r="AP51" s="248"/>
      <c r="AQ51" s="150" t="s">
        <v>234</v>
      </c>
      <c r="AR51" s="151"/>
      <c r="AS51" s="151"/>
      <c r="AT51" s="152"/>
      <c r="AU51" s="925" t="s">
        <v>134</v>
      </c>
      <c r="AV51" s="925"/>
      <c r="AW51" s="925"/>
      <c r="AX51" s="926"/>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235</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347</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390</v>
      </c>
      <c r="AF58" s="243"/>
      <c r="AG58" s="243"/>
      <c r="AH58" s="244"/>
      <c r="AI58" s="242" t="s">
        <v>388</v>
      </c>
      <c r="AJ58" s="243"/>
      <c r="AK58" s="243"/>
      <c r="AL58" s="244"/>
      <c r="AM58" s="248" t="s">
        <v>417</v>
      </c>
      <c r="AN58" s="248"/>
      <c r="AO58" s="248"/>
      <c r="AP58" s="248"/>
      <c r="AQ58" s="150" t="s">
        <v>234</v>
      </c>
      <c r="AR58" s="151"/>
      <c r="AS58" s="151"/>
      <c r="AT58" s="152"/>
      <c r="AU58" s="925" t="s">
        <v>134</v>
      </c>
      <c r="AV58" s="925"/>
      <c r="AW58" s="925"/>
      <c r="AX58" s="926"/>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235</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348</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343</v>
      </c>
      <c r="X65" s="490"/>
      <c r="Y65" s="493"/>
      <c r="Z65" s="493"/>
      <c r="AA65" s="494"/>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7"/>
      <c r="B67" s="478"/>
      <c r="C67" s="478"/>
      <c r="D67" s="478"/>
      <c r="E67" s="478"/>
      <c r="F67" s="47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353</v>
      </c>
      <c r="B70" s="478"/>
      <c r="C70" s="478"/>
      <c r="D70" s="478"/>
      <c r="E70" s="478"/>
      <c r="F70" s="479"/>
      <c r="G70" s="254" t="s">
        <v>237</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348</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235</v>
      </c>
      <c r="AT74" s="133"/>
      <c r="AU74" s="589"/>
      <c r="AV74" s="199"/>
      <c r="AW74" s="132" t="s">
        <v>181</v>
      </c>
      <c r="AX74" s="194"/>
    </row>
    <row r="75" spans="1:50" ht="23.25" hidden="1" customHeight="1" x14ac:dyDescent="0.15">
      <c r="A75" s="511"/>
      <c r="B75" s="512"/>
      <c r="C75" s="512"/>
      <c r="D75" s="512"/>
      <c r="E75" s="512"/>
      <c r="F75" s="513"/>
      <c r="G75" s="608"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x14ac:dyDescent="0.15">
      <c r="A78" s="333" t="s">
        <v>381</v>
      </c>
      <c r="B78" s="334"/>
      <c r="C78" s="334"/>
      <c r="D78" s="334"/>
      <c r="E78" s="331" t="s">
        <v>326</v>
      </c>
      <c r="F78" s="332"/>
      <c r="G78" s="56" t="s">
        <v>237</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342</v>
      </c>
      <c r="AP79" s="277"/>
      <c r="AQ79" s="277"/>
      <c r="AR79" s="80" t="s">
        <v>340</v>
      </c>
      <c r="AS79" s="276"/>
      <c r="AT79" s="277"/>
      <c r="AU79" s="277"/>
      <c r="AV79" s="277"/>
      <c r="AW79" s="277"/>
      <c r="AX79" s="981"/>
    </row>
    <row r="80" spans="1:50" ht="18.75" hidden="1" customHeight="1" x14ac:dyDescent="0.15">
      <c r="A80" s="865" t="s">
        <v>147</v>
      </c>
      <c r="B80" s="526" t="s">
        <v>339</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429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6"/>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35" t="s">
        <v>134</v>
      </c>
      <c r="AV85" s="535"/>
      <c r="AW85" s="535"/>
      <c r="AX85" s="536"/>
      <c r="AY85" s="10"/>
      <c r="AZ85" s="10"/>
      <c r="BA85" s="10"/>
      <c r="BB85" s="10"/>
      <c r="BC85" s="10"/>
    </row>
    <row r="86" spans="1:60" ht="18.75" hidden="1" customHeight="1" x14ac:dyDescent="0.15">
      <c r="A86" s="866"/>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7" t="s">
        <v>181</v>
      </c>
      <c r="AX86" s="398"/>
      <c r="AY86" s="10"/>
      <c r="AZ86" s="10"/>
      <c r="BA86" s="10"/>
      <c r="BB86" s="10"/>
      <c r="BC86" s="10"/>
      <c r="BD86" s="10"/>
      <c r="BE86" s="10"/>
      <c r="BF86" s="10"/>
      <c r="BG86" s="10"/>
      <c r="BH86" s="10"/>
    </row>
    <row r="87" spans="1:60" ht="23.25" hidden="1" customHeight="1" x14ac:dyDescent="0.15">
      <c r="A87" s="866"/>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35" t="s">
        <v>134</v>
      </c>
      <c r="AV90" s="535"/>
      <c r="AW90" s="535"/>
      <c r="AX90" s="536"/>
    </row>
    <row r="91" spans="1:60" ht="18.75" hidden="1" customHeight="1" x14ac:dyDescent="0.15">
      <c r="A91" s="866"/>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7" t="s">
        <v>181</v>
      </c>
      <c r="AX91" s="398"/>
      <c r="AY91" s="10"/>
      <c r="AZ91" s="10"/>
      <c r="BA91" s="10"/>
      <c r="BB91" s="10"/>
      <c r="BC91" s="10"/>
    </row>
    <row r="92" spans="1:60" ht="23.25" hidden="1" customHeight="1" x14ac:dyDescent="0.15">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6"/>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7" t="s">
        <v>181</v>
      </c>
      <c r="AX96" s="398"/>
    </row>
    <row r="97" spans="1:60" ht="23.25" hidden="1" customHeight="1" x14ac:dyDescent="0.15">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7"/>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390</v>
      </c>
      <c r="AF100" s="542"/>
      <c r="AG100" s="542"/>
      <c r="AH100" s="543"/>
      <c r="AI100" s="541" t="s">
        <v>410</v>
      </c>
      <c r="AJ100" s="542"/>
      <c r="AK100" s="542"/>
      <c r="AL100" s="543"/>
      <c r="AM100" s="541" t="s">
        <v>417</v>
      </c>
      <c r="AN100" s="542"/>
      <c r="AO100" s="542"/>
      <c r="AP100" s="543"/>
      <c r="AQ100" s="318" t="s">
        <v>430</v>
      </c>
      <c r="AR100" s="319"/>
      <c r="AS100" s="319"/>
      <c r="AT100" s="320"/>
      <c r="AU100" s="318" t="s">
        <v>431</v>
      </c>
      <c r="AV100" s="319"/>
      <c r="AW100" s="319"/>
      <c r="AX100" s="321"/>
    </row>
    <row r="101" spans="1:60" ht="23.25" customHeight="1" x14ac:dyDescent="0.15">
      <c r="A101" s="424"/>
      <c r="B101" s="425"/>
      <c r="C101" s="425"/>
      <c r="D101" s="425"/>
      <c r="E101" s="425"/>
      <c r="F101" s="426"/>
      <c r="G101" s="104" t="s">
        <v>575</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576</v>
      </c>
      <c r="AC101" s="463"/>
      <c r="AD101" s="463"/>
      <c r="AE101" s="216">
        <v>21</v>
      </c>
      <c r="AF101" s="217"/>
      <c r="AG101" s="217"/>
      <c r="AH101" s="218"/>
      <c r="AI101" s="216">
        <v>9</v>
      </c>
      <c r="AJ101" s="217"/>
      <c r="AK101" s="217"/>
      <c r="AL101" s="218"/>
      <c r="AM101" s="216">
        <v>4</v>
      </c>
      <c r="AN101" s="217"/>
      <c r="AO101" s="217"/>
      <c r="AP101" s="218"/>
      <c r="AQ101" s="216" t="s">
        <v>562</v>
      </c>
      <c r="AR101" s="217"/>
      <c r="AS101" s="217"/>
      <c r="AT101" s="218"/>
      <c r="AU101" s="216"/>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576</v>
      </c>
      <c r="AC102" s="463"/>
      <c r="AD102" s="463"/>
      <c r="AE102" s="420">
        <v>20</v>
      </c>
      <c r="AF102" s="420"/>
      <c r="AG102" s="420"/>
      <c r="AH102" s="420"/>
      <c r="AI102" s="420">
        <v>20</v>
      </c>
      <c r="AJ102" s="420"/>
      <c r="AK102" s="420"/>
      <c r="AL102" s="420"/>
      <c r="AM102" s="420">
        <v>20</v>
      </c>
      <c r="AN102" s="420"/>
      <c r="AO102" s="420"/>
      <c r="AP102" s="420"/>
      <c r="AQ102" s="271">
        <v>20</v>
      </c>
      <c r="AR102" s="272"/>
      <c r="AS102" s="272"/>
      <c r="AT102" s="317"/>
      <c r="AU102" s="271"/>
      <c r="AV102" s="272"/>
      <c r="AW102" s="272"/>
      <c r="AX102" s="317"/>
    </row>
    <row r="103" spans="1:60" ht="31.5" hidden="1" customHeight="1" x14ac:dyDescent="0.15">
      <c r="A103" s="421" t="s">
        <v>349</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390</v>
      </c>
      <c r="AF103" s="418"/>
      <c r="AG103" s="418"/>
      <c r="AH103" s="419"/>
      <c r="AI103" s="417" t="s">
        <v>388</v>
      </c>
      <c r="AJ103" s="418"/>
      <c r="AK103" s="418"/>
      <c r="AL103" s="419"/>
      <c r="AM103" s="417" t="s">
        <v>417</v>
      </c>
      <c r="AN103" s="418"/>
      <c r="AO103" s="418"/>
      <c r="AP103" s="419"/>
      <c r="AQ103" s="282" t="s">
        <v>430</v>
      </c>
      <c r="AR103" s="283"/>
      <c r="AS103" s="283"/>
      <c r="AT103" s="322"/>
      <c r="AU103" s="282" t="s">
        <v>431</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349</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390</v>
      </c>
      <c r="AF106" s="418"/>
      <c r="AG106" s="418"/>
      <c r="AH106" s="419"/>
      <c r="AI106" s="417" t="s">
        <v>388</v>
      </c>
      <c r="AJ106" s="418"/>
      <c r="AK106" s="418"/>
      <c r="AL106" s="419"/>
      <c r="AM106" s="417" t="s">
        <v>417</v>
      </c>
      <c r="AN106" s="418"/>
      <c r="AO106" s="418"/>
      <c r="AP106" s="419"/>
      <c r="AQ106" s="282" t="s">
        <v>430</v>
      </c>
      <c r="AR106" s="283"/>
      <c r="AS106" s="283"/>
      <c r="AT106" s="322"/>
      <c r="AU106" s="282" t="s">
        <v>431</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349</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390</v>
      </c>
      <c r="AF109" s="418"/>
      <c r="AG109" s="418"/>
      <c r="AH109" s="419"/>
      <c r="AI109" s="417" t="s">
        <v>388</v>
      </c>
      <c r="AJ109" s="418"/>
      <c r="AK109" s="418"/>
      <c r="AL109" s="419"/>
      <c r="AM109" s="417" t="s">
        <v>417</v>
      </c>
      <c r="AN109" s="418"/>
      <c r="AO109" s="418"/>
      <c r="AP109" s="419"/>
      <c r="AQ109" s="282" t="s">
        <v>430</v>
      </c>
      <c r="AR109" s="283"/>
      <c r="AS109" s="283"/>
      <c r="AT109" s="322"/>
      <c r="AU109" s="282" t="s">
        <v>431</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349</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390</v>
      </c>
      <c r="AF112" s="418"/>
      <c r="AG112" s="418"/>
      <c r="AH112" s="419"/>
      <c r="AI112" s="417" t="s">
        <v>388</v>
      </c>
      <c r="AJ112" s="418"/>
      <c r="AK112" s="418"/>
      <c r="AL112" s="419"/>
      <c r="AM112" s="417" t="s">
        <v>417</v>
      </c>
      <c r="AN112" s="418"/>
      <c r="AO112" s="418"/>
      <c r="AP112" s="419"/>
      <c r="AQ112" s="282" t="s">
        <v>430</v>
      </c>
      <c r="AR112" s="283"/>
      <c r="AS112" s="283"/>
      <c r="AT112" s="322"/>
      <c r="AU112" s="282" t="s">
        <v>431</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390</v>
      </c>
      <c r="AF115" s="418"/>
      <c r="AG115" s="418"/>
      <c r="AH115" s="419"/>
      <c r="AI115" s="417" t="s">
        <v>388</v>
      </c>
      <c r="AJ115" s="418"/>
      <c r="AK115" s="418"/>
      <c r="AL115" s="419"/>
      <c r="AM115" s="417" t="s">
        <v>417</v>
      </c>
      <c r="AN115" s="418"/>
      <c r="AO115" s="418"/>
      <c r="AP115" s="419"/>
      <c r="AQ115" s="590" t="s">
        <v>432</v>
      </c>
      <c r="AR115" s="591"/>
      <c r="AS115" s="591"/>
      <c r="AT115" s="591"/>
      <c r="AU115" s="591"/>
      <c r="AV115" s="591"/>
      <c r="AW115" s="591"/>
      <c r="AX115" s="592"/>
    </row>
    <row r="116" spans="1:50" ht="23.25" customHeight="1" x14ac:dyDescent="0.15">
      <c r="A116" s="441"/>
      <c r="B116" s="442"/>
      <c r="C116" s="442"/>
      <c r="D116" s="442"/>
      <c r="E116" s="442"/>
      <c r="F116" s="443"/>
      <c r="G116" s="392" t="s">
        <v>711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577</v>
      </c>
      <c r="AC116" s="465"/>
      <c r="AD116" s="466"/>
      <c r="AE116" s="420">
        <v>9042973</v>
      </c>
      <c r="AF116" s="420"/>
      <c r="AG116" s="420"/>
      <c r="AH116" s="420"/>
      <c r="AI116" s="420">
        <v>18571696</v>
      </c>
      <c r="AJ116" s="420"/>
      <c r="AK116" s="420"/>
      <c r="AL116" s="420"/>
      <c r="AM116" s="420">
        <v>48938936</v>
      </c>
      <c r="AN116" s="420"/>
      <c r="AO116" s="420"/>
      <c r="AP116" s="420"/>
      <c r="AQ116" s="216">
        <v>10452400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578</v>
      </c>
      <c r="AC117" s="475"/>
      <c r="AD117" s="476"/>
      <c r="AE117" s="553" t="s">
        <v>579</v>
      </c>
      <c r="AF117" s="553"/>
      <c r="AG117" s="553"/>
      <c r="AH117" s="553"/>
      <c r="AI117" s="553" t="s">
        <v>580</v>
      </c>
      <c r="AJ117" s="553"/>
      <c r="AK117" s="553"/>
      <c r="AL117" s="553"/>
      <c r="AM117" s="553" t="s">
        <v>717</v>
      </c>
      <c r="AN117" s="553"/>
      <c r="AO117" s="553"/>
      <c r="AP117" s="553"/>
      <c r="AQ117" s="553" t="s">
        <v>709</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390</v>
      </c>
      <c r="AF118" s="418"/>
      <c r="AG118" s="418"/>
      <c r="AH118" s="419"/>
      <c r="AI118" s="417" t="s">
        <v>388</v>
      </c>
      <c r="AJ118" s="418"/>
      <c r="AK118" s="418"/>
      <c r="AL118" s="419"/>
      <c r="AM118" s="417" t="s">
        <v>417</v>
      </c>
      <c r="AN118" s="418"/>
      <c r="AO118" s="418"/>
      <c r="AP118" s="419"/>
      <c r="AQ118" s="590" t="s">
        <v>432</v>
      </c>
      <c r="AR118" s="591"/>
      <c r="AS118" s="591"/>
      <c r="AT118" s="591"/>
      <c r="AU118" s="591"/>
      <c r="AV118" s="591"/>
      <c r="AW118" s="591"/>
      <c r="AX118" s="592"/>
    </row>
    <row r="119" spans="1:50" ht="23.25" hidden="1" customHeight="1" x14ac:dyDescent="0.15">
      <c r="A119" s="441"/>
      <c r="B119" s="442"/>
      <c r="C119" s="442"/>
      <c r="D119" s="442"/>
      <c r="E119" s="442"/>
      <c r="F119" s="443"/>
      <c r="G119" s="392" t="s">
        <v>357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356</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390</v>
      </c>
      <c r="AF121" s="418"/>
      <c r="AG121" s="418"/>
      <c r="AH121" s="419"/>
      <c r="AI121" s="417" t="s">
        <v>388</v>
      </c>
      <c r="AJ121" s="418"/>
      <c r="AK121" s="418"/>
      <c r="AL121" s="419"/>
      <c r="AM121" s="417" t="s">
        <v>417</v>
      </c>
      <c r="AN121" s="418"/>
      <c r="AO121" s="418"/>
      <c r="AP121" s="419"/>
      <c r="AQ121" s="590" t="s">
        <v>432</v>
      </c>
      <c r="AR121" s="591"/>
      <c r="AS121" s="591"/>
      <c r="AT121" s="591"/>
      <c r="AU121" s="591"/>
      <c r="AV121" s="591"/>
      <c r="AW121" s="591"/>
      <c r="AX121" s="592"/>
    </row>
    <row r="122" spans="1:50" ht="23.25" hidden="1" customHeight="1" x14ac:dyDescent="0.15">
      <c r="A122" s="441"/>
      <c r="B122" s="442"/>
      <c r="C122" s="442"/>
      <c r="D122" s="442"/>
      <c r="E122" s="442"/>
      <c r="F122" s="443"/>
      <c r="G122" s="392" t="s">
        <v>358</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359</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390</v>
      </c>
      <c r="AF124" s="418"/>
      <c r="AG124" s="418"/>
      <c r="AH124" s="419"/>
      <c r="AI124" s="417" t="s">
        <v>388</v>
      </c>
      <c r="AJ124" s="418"/>
      <c r="AK124" s="418"/>
      <c r="AL124" s="419"/>
      <c r="AM124" s="417" t="s">
        <v>417</v>
      </c>
      <c r="AN124" s="418"/>
      <c r="AO124" s="418"/>
      <c r="AP124" s="419"/>
      <c r="AQ124" s="590" t="s">
        <v>432</v>
      </c>
      <c r="AR124" s="591"/>
      <c r="AS124" s="591"/>
      <c r="AT124" s="591"/>
      <c r="AU124" s="591"/>
      <c r="AV124" s="591"/>
      <c r="AW124" s="591"/>
      <c r="AX124" s="592"/>
    </row>
    <row r="125" spans="1:50" ht="23.25" hidden="1" customHeight="1" x14ac:dyDescent="0.15">
      <c r="A125" s="441"/>
      <c r="B125" s="442"/>
      <c r="C125" s="442"/>
      <c r="D125" s="442"/>
      <c r="E125" s="442"/>
      <c r="F125" s="443"/>
      <c r="G125" s="392" t="s">
        <v>358</v>
      </c>
      <c r="H125" s="392"/>
      <c r="I125" s="392"/>
      <c r="J125" s="392"/>
      <c r="K125" s="392"/>
      <c r="L125" s="392"/>
      <c r="M125" s="392"/>
      <c r="N125" s="392"/>
      <c r="O125" s="392"/>
      <c r="P125" s="392"/>
      <c r="Q125" s="392"/>
      <c r="R125" s="392"/>
      <c r="S125" s="392"/>
      <c r="T125" s="392"/>
      <c r="U125" s="392"/>
      <c r="V125" s="392"/>
      <c r="W125" s="392"/>
      <c r="X125" s="93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1"/>
      <c r="Y126" s="473" t="s">
        <v>49</v>
      </c>
      <c r="Z126" s="448"/>
      <c r="AA126" s="449"/>
      <c r="AB126" s="474" t="s">
        <v>356</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7" t="s">
        <v>390</v>
      </c>
      <c r="AF127" s="418"/>
      <c r="AG127" s="418"/>
      <c r="AH127" s="419"/>
      <c r="AI127" s="417" t="s">
        <v>388</v>
      </c>
      <c r="AJ127" s="418"/>
      <c r="AK127" s="418"/>
      <c r="AL127" s="419"/>
      <c r="AM127" s="417" t="s">
        <v>417</v>
      </c>
      <c r="AN127" s="418"/>
      <c r="AO127" s="418"/>
      <c r="AP127" s="419"/>
      <c r="AQ127" s="590" t="s">
        <v>432</v>
      </c>
      <c r="AR127" s="591"/>
      <c r="AS127" s="591"/>
      <c r="AT127" s="591"/>
      <c r="AU127" s="591"/>
      <c r="AV127" s="591"/>
      <c r="AW127" s="591"/>
      <c r="AX127" s="592"/>
    </row>
    <row r="128" spans="1:50" ht="23.25" hidden="1" customHeight="1" x14ac:dyDescent="0.15">
      <c r="A128" s="441"/>
      <c r="B128" s="442"/>
      <c r="C128" s="442"/>
      <c r="D128" s="442"/>
      <c r="E128" s="442"/>
      <c r="F128" s="443"/>
      <c r="G128" s="392" t="s">
        <v>358</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356</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8.25" customHeight="1" x14ac:dyDescent="0.15">
      <c r="A130" s="187" t="s">
        <v>405</v>
      </c>
      <c r="B130" s="184"/>
      <c r="C130" s="183" t="s">
        <v>238</v>
      </c>
      <c r="D130" s="184"/>
      <c r="E130" s="168" t="s">
        <v>267</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9" customHeight="1" x14ac:dyDescent="0.15">
      <c r="A131" s="188"/>
      <c r="B131" s="185"/>
      <c r="C131" s="179"/>
      <c r="D131" s="185"/>
      <c r="E131" s="173" t="s">
        <v>266</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562</v>
      </c>
      <c r="AR133" s="198"/>
      <c r="AS133" s="132" t="s">
        <v>235</v>
      </c>
      <c r="AT133" s="133"/>
      <c r="AU133" s="199">
        <v>2</v>
      </c>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576</v>
      </c>
      <c r="AC134" s="204"/>
      <c r="AD134" s="204"/>
      <c r="AE134" s="205">
        <v>21</v>
      </c>
      <c r="AF134" s="206"/>
      <c r="AG134" s="206"/>
      <c r="AH134" s="206"/>
      <c r="AI134" s="205">
        <v>9</v>
      </c>
      <c r="AJ134" s="206"/>
      <c r="AK134" s="206"/>
      <c r="AL134" s="206"/>
      <c r="AM134" s="205">
        <v>4</v>
      </c>
      <c r="AN134" s="206"/>
      <c r="AO134" s="206"/>
      <c r="AP134" s="206"/>
      <c r="AQ134" s="205" t="s">
        <v>584</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576</v>
      </c>
      <c r="AC135" s="204"/>
      <c r="AD135" s="204"/>
      <c r="AE135" s="205">
        <v>20</v>
      </c>
      <c r="AF135" s="206"/>
      <c r="AG135" s="206"/>
      <c r="AH135" s="206"/>
      <c r="AI135" s="205">
        <v>20</v>
      </c>
      <c r="AJ135" s="206"/>
      <c r="AK135" s="206"/>
      <c r="AL135" s="206"/>
      <c r="AM135" s="205">
        <v>20</v>
      </c>
      <c r="AN135" s="206"/>
      <c r="AO135" s="206"/>
      <c r="AP135" s="206"/>
      <c r="AQ135" s="205" t="s">
        <v>562</v>
      </c>
      <c r="AR135" s="206"/>
      <c r="AS135" s="206"/>
      <c r="AT135" s="206"/>
      <c r="AU135" s="205">
        <v>20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585</v>
      </c>
      <c r="R154" s="104"/>
      <c r="S154" s="104"/>
      <c r="T154" s="104"/>
      <c r="U154" s="104"/>
      <c r="V154" s="104"/>
      <c r="W154" s="104"/>
      <c r="X154" s="104"/>
      <c r="Y154" s="104"/>
      <c r="Z154" s="104"/>
      <c r="AA154" s="291"/>
      <c r="AB154" s="140" t="s">
        <v>586</v>
      </c>
      <c r="AC154" s="141"/>
      <c r="AD154" s="141"/>
      <c r="AE154" s="146" t="s">
        <v>587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3.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3.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420</v>
      </c>
      <c r="D430" s="932"/>
      <c r="E430" s="173" t="s">
        <v>398</v>
      </c>
      <c r="F430" s="899"/>
      <c r="G430" s="900" t="s">
        <v>254</v>
      </c>
      <c r="H430" s="122"/>
      <c r="I430" s="122"/>
      <c r="J430" s="901" t="s">
        <v>560</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411</v>
      </c>
      <c r="AJ431" s="338"/>
      <c r="AK431" s="338"/>
      <c r="AL431" s="158"/>
      <c r="AM431" s="338" t="s">
        <v>424</v>
      </c>
      <c r="AN431" s="338"/>
      <c r="AO431" s="338"/>
      <c r="AP431" s="158"/>
      <c r="AQ431" s="158" t="s">
        <v>234</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584</v>
      </c>
      <c r="AF432" s="199"/>
      <c r="AG432" s="132" t="s">
        <v>235</v>
      </c>
      <c r="AH432" s="133"/>
      <c r="AI432" s="155"/>
      <c r="AJ432" s="155"/>
      <c r="AK432" s="155"/>
      <c r="AL432" s="153"/>
      <c r="AM432" s="155"/>
      <c r="AN432" s="155"/>
      <c r="AO432" s="155"/>
      <c r="AP432" s="153"/>
      <c r="AQ432" s="589" t="s">
        <v>584</v>
      </c>
      <c r="AR432" s="199"/>
      <c r="AS432" s="132" t="s">
        <v>235</v>
      </c>
      <c r="AT432" s="133"/>
      <c r="AU432" s="199" t="s">
        <v>584</v>
      </c>
      <c r="AV432" s="199"/>
      <c r="AW432" s="132" t="s">
        <v>181</v>
      </c>
      <c r="AX432" s="194"/>
    </row>
    <row r="433" spans="1:50" ht="23.25" customHeight="1" x14ac:dyDescent="0.15">
      <c r="A433" s="188"/>
      <c r="B433" s="185"/>
      <c r="C433" s="179"/>
      <c r="D433" s="185"/>
      <c r="E433" s="341"/>
      <c r="F433" s="342"/>
      <c r="G433" s="103" t="s">
        <v>590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39" t="s">
        <v>584</v>
      </c>
      <c r="AF433" s="206"/>
      <c r="AG433" s="206"/>
      <c r="AH433" s="206"/>
      <c r="AI433" s="339" t="s">
        <v>591</v>
      </c>
      <c r="AJ433" s="206"/>
      <c r="AK433" s="206"/>
      <c r="AL433" s="206"/>
      <c r="AM433" s="339" t="s">
        <v>562</v>
      </c>
      <c r="AN433" s="206"/>
      <c r="AO433" s="206"/>
      <c r="AP433" s="340"/>
      <c r="AQ433" s="339" t="s">
        <v>562</v>
      </c>
      <c r="AR433" s="206"/>
      <c r="AS433" s="206"/>
      <c r="AT433" s="340"/>
      <c r="AU433" s="206" t="s">
        <v>562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590</v>
      </c>
      <c r="AC434" s="204"/>
      <c r="AD434" s="204"/>
      <c r="AE434" s="339" t="s">
        <v>562</v>
      </c>
      <c r="AF434" s="206"/>
      <c r="AG434" s="206"/>
      <c r="AH434" s="340"/>
      <c r="AI434" s="339" t="s">
        <v>562</v>
      </c>
      <c r="AJ434" s="206"/>
      <c r="AK434" s="206"/>
      <c r="AL434" s="206"/>
      <c r="AM434" s="339" t="s">
        <v>592</v>
      </c>
      <c r="AN434" s="206"/>
      <c r="AO434" s="206"/>
      <c r="AP434" s="340"/>
      <c r="AQ434" s="339" t="s">
        <v>562</v>
      </c>
      <c r="AR434" s="206"/>
      <c r="AS434" s="206"/>
      <c r="AT434" s="340"/>
      <c r="AU434" s="206" t="s">
        <v>562</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562</v>
      </c>
      <c r="AF435" s="206"/>
      <c r="AG435" s="206"/>
      <c r="AH435" s="340"/>
      <c r="AI435" s="339" t="s">
        <v>592</v>
      </c>
      <c r="AJ435" s="206"/>
      <c r="AK435" s="206"/>
      <c r="AL435" s="206"/>
      <c r="AM435" s="339" t="s">
        <v>591</v>
      </c>
      <c r="AN435" s="206"/>
      <c r="AO435" s="206"/>
      <c r="AP435" s="340"/>
      <c r="AQ435" s="339" t="s">
        <v>584</v>
      </c>
      <c r="AR435" s="206"/>
      <c r="AS435" s="206"/>
      <c r="AT435" s="340"/>
      <c r="AU435" s="206" t="s">
        <v>562</v>
      </c>
      <c r="AV435" s="206"/>
      <c r="AW435" s="206"/>
      <c r="AX435" s="207"/>
    </row>
    <row r="436" spans="1:50" ht="18.75"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411</v>
      </c>
      <c r="AJ436" s="338"/>
      <c r="AK436" s="338"/>
      <c r="AL436" s="158"/>
      <c r="AM436" s="338" t="s">
        <v>424</v>
      </c>
      <c r="AN436" s="338"/>
      <c r="AO436" s="338"/>
      <c r="AP436" s="158"/>
      <c r="AQ436" s="158" t="s">
        <v>234</v>
      </c>
      <c r="AR436" s="129"/>
      <c r="AS436" s="129"/>
      <c r="AT436" s="130"/>
      <c r="AU436" s="135" t="s">
        <v>134</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562</v>
      </c>
      <c r="AF437" s="199"/>
      <c r="AG437" s="132" t="s">
        <v>235</v>
      </c>
      <c r="AH437" s="133"/>
      <c r="AI437" s="155"/>
      <c r="AJ437" s="155"/>
      <c r="AK437" s="155"/>
      <c r="AL437" s="153"/>
      <c r="AM437" s="155"/>
      <c r="AN437" s="155"/>
      <c r="AO437" s="155"/>
      <c r="AP437" s="153"/>
      <c r="AQ437" s="589" t="s">
        <v>562</v>
      </c>
      <c r="AR437" s="199"/>
      <c r="AS437" s="132" t="s">
        <v>235</v>
      </c>
      <c r="AT437" s="133"/>
      <c r="AU437" s="199" t="s">
        <v>593</v>
      </c>
      <c r="AV437" s="199"/>
      <c r="AW437" s="132" t="s">
        <v>181</v>
      </c>
      <c r="AX437" s="194"/>
    </row>
    <row r="438" spans="1:50" ht="23.25" customHeight="1" x14ac:dyDescent="0.15">
      <c r="A438" s="188"/>
      <c r="B438" s="185"/>
      <c r="C438" s="179"/>
      <c r="D438" s="185"/>
      <c r="E438" s="341"/>
      <c r="F438" s="342"/>
      <c r="G438" s="103" t="s">
        <v>562</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594</v>
      </c>
      <c r="AC438" s="212"/>
      <c r="AD438" s="212"/>
      <c r="AE438" s="339" t="s">
        <v>591</v>
      </c>
      <c r="AF438" s="206"/>
      <c r="AG438" s="206"/>
      <c r="AH438" s="206"/>
      <c r="AI438" s="339" t="s">
        <v>562</v>
      </c>
      <c r="AJ438" s="206"/>
      <c r="AK438" s="206"/>
      <c r="AL438" s="206"/>
      <c r="AM438" s="339" t="s">
        <v>591</v>
      </c>
      <c r="AN438" s="206"/>
      <c r="AO438" s="206"/>
      <c r="AP438" s="340"/>
      <c r="AQ438" s="339" t="s">
        <v>595</v>
      </c>
      <c r="AR438" s="206"/>
      <c r="AS438" s="206"/>
      <c r="AT438" s="340"/>
      <c r="AU438" s="206" t="s">
        <v>562</v>
      </c>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586</v>
      </c>
      <c r="AC439" s="204"/>
      <c r="AD439" s="204"/>
      <c r="AE439" s="339" t="s">
        <v>562</v>
      </c>
      <c r="AF439" s="206"/>
      <c r="AG439" s="206"/>
      <c r="AH439" s="340"/>
      <c r="AI439" s="339" t="s">
        <v>595</v>
      </c>
      <c r="AJ439" s="206"/>
      <c r="AK439" s="206"/>
      <c r="AL439" s="206"/>
      <c r="AM439" s="339" t="s">
        <v>595</v>
      </c>
      <c r="AN439" s="206"/>
      <c r="AO439" s="206"/>
      <c r="AP439" s="340"/>
      <c r="AQ439" s="339" t="s">
        <v>562</v>
      </c>
      <c r="AR439" s="206"/>
      <c r="AS439" s="206"/>
      <c r="AT439" s="340"/>
      <c r="AU439" s="206" t="s">
        <v>562</v>
      </c>
      <c r="AV439" s="206"/>
      <c r="AW439" s="206"/>
      <c r="AX439" s="207"/>
    </row>
    <row r="440" spans="1:50" ht="23.25"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t="s">
        <v>562</v>
      </c>
      <c r="AF440" s="206"/>
      <c r="AG440" s="206"/>
      <c r="AH440" s="340"/>
      <c r="AI440" s="339" t="s">
        <v>595</v>
      </c>
      <c r="AJ440" s="206"/>
      <c r="AK440" s="206"/>
      <c r="AL440" s="206"/>
      <c r="AM440" s="339" t="s">
        <v>595</v>
      </c>
      <c r="AN440" s="206"/>
      <c r="AO440" s="206"/>
      <c r="AP440" s="340"/>
      <c r="AQ440" s="339" t="s">
        <v>595</v>
      </c>
      <c r="AR440" s="206"/>
      <c r="AS440" s="206"/>
      <c r="AT440" s="340"/>
      <c r="AU440" s="206" t="s">
        <v>595</v>
      </c>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411</v>
      </c>
      <c r="AJ441" s="338"/>
      <c r="AK441" s="338"/>
      <c r="AL441" s="158"/>
      <c r="AM441" s="338" t="s">
        <v>424</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89"/>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411</v>
      </c>
      <c r="AJ446" s="338"/>
      <c r="AK446" s="338"/>
      <c r="AL446" s="158"/>
      <c r="AM446" s="338" t="s">
        <v>424</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89"/>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411</v>
      </c>
      <c r="AJ451" s="338"/>
      <c r="AK451" s="338"/>
      <c r="AL451" s="158"/>
      <c r="AM451" s="338" t="s">
        <v>424</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89"/>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411</v>
      </c>
      <c r="AJ456" s="338"/>
      <c r="AK456" s="338"/>
      <c r="AL456" s="158"/>
      <c r="AM456" s="338" t="s">
        <v>424</v>
      </c>
      <c r="AN456" s="338"/>
      <c r="AO456" s="338"/>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89"/>
      <c r="AR457" s="199"/>
      <c r="AS457" s="132" t="s">
        <v>235</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411</v>
      </c>
      <c r="AJ461" s="338"/>
      <c r="AK461" s="338"/>
      <c r="AL461" s="158"/>
      <c r="AM461" s="338" t="s">
        <v>424</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89"/>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411</v>
      </c>
      <c r="AJ466" s="338"/>
      <c r="AK466" s="338"/>
      <c r="AL466" s="158"/>
      <c r="AM466" s="338" t="s">
        <v>424</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89"/>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411</v>
      </c>
      <c r="AJ471" s="338"/>
      <c r="AK471" s="338"/>
      <c r="AL471" s="158"/>
      <c r="AM471" s="338" t="s">
        <v>424</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89"/>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411</v>
      </c>
      <c r="AJ476" s="338"/>
      <c r="AK476" s="338"/>
      <c r="AL476" s="158"/>
      <c r="AM476" s="338" t="s">
        <v>424</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89"/>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 customHeight="1" x14ac:dyDescent="0.15">
      <c r="A482" s="188"/>
      <c r="B482" s="185"/>
      <c r="C482" s="179"/>
      <c r="D482" s="185"/>
      <c r="E482" s="124" t="s">
        <v>712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0.2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00" t="s">
        <v>254</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411</v>
      </c>
      <c r="AJ485" s="338"/>
      <c r="AK485" s="338"/>
      <c r="AL485" s="158"/>
      <c r="AM485" s="338" t="s">
        <v>424</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89"/>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411</v>
      </c>
      <c r="AJ490" s="338"/>
      <c r="AK490" s="338"/>
      <c r="AL490" s="158"/>
      <c r="AM490" s="338" t="s">
        <v>424</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89"/>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411</v>
      </c>
      <c r="AJ495" s="338"/>
      <c r="AK495" s="338"/>
      <c r="AL495" s="158"/>
      <c r="AM495" s="338" t="s">
        <v>424</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89"/>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411</v>
      </c>
      <c r="AJ500" s="338"/>
      <c r="AK500" s="338"/>
      <c r="AL500" s="158"/>
      <c r="AM500" s="338" t="s">
        <v>424</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89"/>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411</v>
      </c>
      <c r="AJ505" s="338"/>
      <c r="AK505" s="338"/>
      <c r="AL505" s="158"/>
      <c r="AM505" s="338" t="s">
        <v>424</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89"/>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411</v>
      </c>
      <c r="AJ510" s="338"/>
      <c r="AK510" s="338"/>
      <c r="AL510" s="158"/>
      <c r="AM510" s="338" t="s">
        <v>424</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89"/>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411</v>
      </c>
      <c r="AJ515" s="338"/>
      <c r="AK515" s="338"/>
      <c r="AL515" s="158"/>
      <c r="AM515" s="338" t="s">
        <v>424</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89"/>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411</v>
      </c>
      <c r="AJ520" s="338"/>
      <c r="AK520" s="338"/>
      <c r="AL520" s="158"/>
      <c r="AM520" s="338" t="s">
        <v>424</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89"/>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411</v>
      </c>
      <c r="AJ525" s="338"/>
      <c r="AK525" s="338"/>
      <c r="AL525" s="158"/>
      <c r="AM525" s="338" t="s">
        <v>424</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89"/>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411</v>
      </c>
      <c r="AJ530" s="338"/>
      <c r="AK530" s="338"/>
      <c r="AL530" s="158"/>
      <c r="AM530" s="338" t="s">
        <v>424</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89"/>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00" t="s">
        <v>254</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411</v>
      </c>
      <c r="AJ539" s="338"/>
      <c r="AK539" s="338"/>
      <c r="AL539" s="158"/>
      <c r="AM539" s="338" t="s">
        <v>424</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89"/>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411</v>
      </c>
      <c r="AJ544" s="338"/>
      <c r="AK544" s="338"/>
      <c r="AL544" s="158"/>
      <c r="AM544" s="338" t="s">
        <v>424</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89"/>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411</v>
      </c>
      <c r="AJ549" s="338"/>
      <c r="AK549" s="338"/>
      <c r="AL549" s="158"/>
      <c r="AM549" s="338" t="s">
        <v>424</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89"/>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411</v>
      </c>
      <c r="AJ554" s="338"/>
      <c r="AK554" s="338"/>
      <c r="AL554" s="158"/>
      <c r="AM554" s="338" t="s">
        <v>424</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89"/>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411</v>
      </c>
      <c r="AJ559" s="338"/>
      <c r="AK559" s="338"/>
      <c r="AL559" s="158"/>
      <c r="AM559" s="338" t="s">
        <v>424</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89"/>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411</v>
      </c>
      <c r="AJ564" s="338"/>
      <c r="AK564" s="338"/>
      <c r="AL564" s="158"/>
      <c r="AM564" s="338" t="s">
        <v>424</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89"/>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411</v>
      </c>
      <c r="AJ569" s="338"/>
      <c r="AK569" s="338"/>
      <c r="AL569" s="158"/>
      <c r="AM569" s="338" t="s">
        <v>424</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89"/>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411</v>
      </c>
      <c r="AJ574" s="338"/>
      <c r="AK574" s="338"/>
      <c r="AL574" s="158"/>
      <c r="AM574" s="338" t="s">
        <v>424</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89"/>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411</v>
      </c>
      <c r="AJ579" s="338"/>
      <c r="AK579" s="338"/>
      <c r="AL579" s="158"/>
      <c r="AM579" s="338" t="s">
        <v>424</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89"/>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411</v>
      </c>
      <c r="AJ584" s="338"/>
      <c r="AK584" s="338"/>
      <c r="AL584" s="158"/>
      <c r="AM584" s="338" t="s">
        <v>424</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89"/>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00" t="s">
        <v>254</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411</v>
      </c>
      <c r="AJ593" s="338"/>
      <c r="AK593" s="338"/>
      <c r="AL593" s="158"/>
      <c r="AM593" s="338" t="s">
        <v>424</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89"/>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411</v>
      </c>
      <c r="AJ598" s="338"/>
      <c r="AK598" s="338"/>
      <c r="AL598" s="158"/>
      <c r="AM598" s="338" t="s">
        <v>424</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89"/>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411</v>
      </c>
      <c r="AJ603" s="338"/>
      <c r="AK603" s="338"/>
      <c r="AL603" s="158"/>
      <c r="AM603" s="338" t="s">
        <v>424</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89"/>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411</v>
      </c>
      <c r="AJ608" s="338"/>
      <c r="AK608" s="338"/>
      <c r="AL608" s="158"/>
      <c r="AM608" s="338" t="s">
        <v>424</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89"/>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411</v>
      </c>
      <c r="AJ613" s="338"/>
      <c r="AK613" s="338"/>
      <c r="AL613" s="158"/>
      <c r="AM613" s="338" t="s">
        <v>424</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89"/>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411</v>
      </c>
      <c r="AJ618" s="338"/>
      <c r="AK618" s="338"/>
      <c r="AL618" s="158"/>
      <c r="AM618" s="338" t="s">
        <v>424</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89"/>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411</v>
      </c>
      <c r="AJ623" s="338"/>
      <c r="AK623" s="338"/>
      <c r="AL623" s="158"/>
      <c r="AM623" s="338" t="s">
        <v>424</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89"/>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411</v>
      </c>
      <c r="AJ628" s="338"/>
      <c r="AK628" s="338"/>
      <c r="AL628" s="158"/>
      <c r="AM628" s="338" t="s">
        <v>424</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89"/>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411</v>
      </c>
      <c r="AJ633" s="338"/>
      <c r="AK633" s="338"/>
      <c r="AL633" s="158"/>
      <c r="AM633" s="338" t="s">
        <v>424</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89"/>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411</v>
      </c>
      <c r="AJ638" s="338"/>
      <c r="AK638" s="338"/>
      <c r="AL638" s="158"/>
      <c r="AM638" s="338" t="s">
        <v>424</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89"/>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00" t="s">
        <v>254</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411</v>
      </c>
      <c r="AJ647" s="338"/>
      <c r="AK647" s="338"/>
      <c r="AL647" s="158"/>
      <c r="AM647" s="338" t="s">
        <v>424</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89"/>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411</v>
      </c>
      <c r="AJ652" s="338"/>
      <c r="AK652" s="338"/>
      <c r="AL652" s="158"/>
      <c r="AM652" s="338" t="s">
        <v>424</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89"/>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411</v>
      </c>
      <c r="AJ657" s="338"/>
      <c r="AK657" s="338"/>
      <c r="AL657" s="158"/>
      <c r="AM657" s="338" t="s">
        <v>424</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89"/>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411</v>
      </c>
      <c r="AJ662" s="338"/>
      <c r="AK662" s="338"/>
      <c r="AL662" s="158"/>
      <c r="AM662" s="338" t="s">
        <v>424</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89"/>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411</v>
      </c>
      <c r="AJ667" s="338"/>
      <c r="AK667" s="338"/>
      <c r="AL667" s="158"/>
      <c r="AM667" s="338" t="s">
        <v>424</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89"/>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411</v>
      </c>
      <c r="AJ672" s="338"/>
      <c r="AK672" s="338"/>
      <c r="AL672" s="158"/>
      <c r="AM672" s="338" t="s">
        <v>424</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89"/>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411</v>
      </c>
      <c r="AJ677" s="338"/>
      <c r="AK677" s="338"/>
      <c r="AL677" s="158"/>
      <c r="AM677" s="338" t="s">
        <v>424</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89"/>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411</v>
      </c>
      <c r="AJ682" s="338"/>
      <c r="AK682" s="338"/>
      <c r="AL682" s="158"/>
      <c r="AM682" s="338" t="s">
        <v>424</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89"/>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411</v>
      </c>
      <c r="AJ687" s="338"/>
      <c r="AK687" s="338"/>
      <c r="AL687" s="158"/>
      <c r="AM687" s="338" t="s">
        <v>424</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89"/>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411</v>
      </c>
      <c r="AJ692" s="338"/>
      <c r="AK692" s="338"/>
      <c r="AL692" s="158"/>
      <c r="AM692" s="338" t="s">
        <v>424</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89"/>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57.75" customHeight="1" x14ac:dyDescent="0.15">
      <c r="A702" s="871" t="s">
        <v>140</v>
      </c>
      <c r="B702" s="872"/>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559</v>
      </c>
      <c r="AE702" s="345"/>
      <c r="AF702" s="345"/>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5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559</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52.5"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559</v>
      </c>
      <c r="AE704" s="782"/>
      <c r="AF704" s="782"/>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5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559</v>
      </c>
      <c r="AE705" s="714"/>
      <c r="AF705" s="714"/>
      <c r="AG705" s="124" t="s">
        <v>716</v>
      </c>
      <c r="AH705" s="104"/>
      <c r="AI705" s="104"/>
      <c r="AJ705" s="104"/>
      <c r="AK705" s="104"/>
      <c r="AL705" s="104"/>
      <c r="AM705" s="104"/>
      <c r="AN705" s="104"/>
      <c r="AO705" s="104"/>
      <c r="AP705" s="104"/>
      <c r="AQ705" s="104"/>
      <c r="AR705" s="104"/>
      <c r="AS705" s="104"/>
      <c r="AT705" s="104"/>
      <c r="AU705" s="104"/>
      <c r="AV705" s="104"/>
      <c r="AW705" s="104"/>
      <c r="AX705" s="125"/>
    </row>
    <row r="706" spans="1:50" ht="57" customHeight="1" x14ac:dyDescent="0.15">
      <c r="A706" s="641"/>
      <c r="B706" s="642"/>
      <c r="C706" s="794"/>
      <c r="D706" s="795"/>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596</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60" customHeight="1" x14ac:dyDescent="0.15">
      <c r="A707" s="641"/>
      <c r="B707" s="642"/>
      <c r="C707" s="796"/>
      <c r="D707" s="797"/>
      <c r="E707" s="732" t="s">
        <v>317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596</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597</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559</v>
      </c>
      <c r="AE709" s="327"/>
      <c r="AF709" s="327"/>
      <c r="AG709" s="100" t="s">
        <v>602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597</v>
      </c>
      <c r="AE710" s="327"/>
      <c r="AF710" s="327"/>
      <c r="AG710" s="100" t="s">
        <v>562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559</v>
      </c>
      <c r="AE711" s="327"/>
      <c r="AF711" s="327"/>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344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597</v>
      </c>
      <c r="AE712" s="782"/>
      <c r="AF712" s="782"/>
      <c r="AG712" s="810" t="s">
        <v>406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82" t="s">
        <v>345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597</v>
      </c>
      <c r="AE713" s="327"/>
      <c r="AF713" s="662"/>
      <c r="AG713" s="100" t="s">
        <v>587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597</v>
      </c>
      <c r="AE714" s="808"/>
      <c r="AF714" s="809"/>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323</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559</v>
      </c>
      <c r="AE715" s="604"/>
      <c r="AF715" s="655"/>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559</v>
      </c>
      <c r="AE716" s="626"/>
      <c r="AF716" s="626"/>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79.5" customHeight="1" x14ac:dyDescent="0.15">
      <c r="A717" s="641"/>
      <c r="B717" s="643"/>
      <c r="C717" s="390" t="s">
        <v>245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598</v>
      </c>
      <c r="AE717" s="327"/>
      <c r="AF717" s="327"/>
      <c r="AG717" s="100" t="s">
        <v>718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559</v>
      </c>
      <c r="AE718" s="327"/>
      <c r="AF718" s="327"/>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559</v>
      </c>
      <c r="AE719" s="604"/>
      <c r="AF719" s="604"/>
      <c r="AG719" s="124" t="s">
        <v>713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83.25" customHeight="1" x14ac:dyDescent="0.15">
      <c r="A721" s="777"/>
      <c r="B721" s="778"/>
      <c r="C721" s="294" t="s">
        <v>555</v>
      </c>
      <c r="D721" s="295"/>
      <c r="E721" s="295"/>
      <c r="F721" s="296"/>
      <c r="G721" s="285"/>
      <c r="H721" s="286"/>
      <c r="I721" s="82" t="str">
        <f>IF(OR(G721="　", G721=""), "", "-")</f>
        <v/>
      </c>
      <c r="J721" s="289">
        <v>226</v>
      </c>
      <c r="K721" s="289"/>
      <c r="L721" s="82" t="str">
        <f>IF(M721="","","-")</f>
        <v/>
      </c>
      <c r="M721" s="83"/>
      <c r="N721" s="302" t="s">
        <v>607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78.75" customHeight="1" x14ac:dyDescent="0.15">
      <c r="A722" s="777"/>
      <c r="B722" s="778"/>
      <c r="C722" s="294" t="s">
        <v>555</v>
      </c>
      <c r="D722" s="295"/>
      <c r="E722" s="295"/>
      <c r="F722" s="296"/>
      <c r="G722" s="285"/>
      <c r="H722" s="286"/>
      <c r="I722" s="82" t="str">
        <f t="shared" ref="I722:I725" si="4">IF(OR(G722="　", G722=""), "", "-")</f>
        <v/>
      </c>
      <c r="J722" s="289">
        <v>416</v>
      </c>
      <c r="K722" s="289"/>
      <c r="L722" s="82" t="str">
        <f t="shared" ref="L722:L725" si="5">IF(M722="","","-")</f>
        <v/>
      </c>
      <c r="M722" s="83"/>
      <c r="N722" s="302" t="s">
        <v>608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8.75" customHeight="1" x14ac:dyDescent="0.15">
      <c r="A726" s="639" t="s">
        <v>48</v>
      </c>
      <c r="B726" s="802"/>
      <c r="C726" s="815" t="s">
        <v>53</v>
      </c>
      <c r="D726" s="838"/>
      <c r="E726" s="838"/>
      <c r="F726" s="839"/>
      <c r="G726" s="576" t="s">
        <v>714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5" customHeight="1" thickBot="1" x14ac:dyDescent="0.2">
      <c r="A727" s="803"/>
      <c r="B727" s="804"/>
      <c r="C727" s="747" t="s">
        <v>57</v>
      </c>
      <c r="D727" s="748"/>
      <c r="E727" s="748"/>
      <c r="F727" s="749"/>
      <c r="G727" s="574" t="s">
        <v>710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3.25" customHeight="1" thickBot="1" x14ac:dyDescent="0.2">
      <c r="A729" s="633" t="s">
        <v>733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9.5" customHeight="1" thickBot="1" x14ac:dyDescent="0.2">
      <c r="A731" s="799" t="s">
        <v>138</v>
      </c>
      <c r="B731" s="800"/>
      <c r="C731" s="800"/>
      <c r="D731" s="800"/>
      <c r="E731" s="801"/>
      <c r="F731" s="728" t="s">
        <v>734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1.75" customHeight="1" thickBot="1" x14ac:dyDescent="0.2">
      <c r="A733" s="672" t="s">
        <v>138</v>
      </c>
      <c r="B733" s="673"/>
      <c r="C733" s="673"/>
      <c r="D733" s="673"/>
      <c r="E733" s="674"/>
      <c r="F733" s="636" t="s">
        <v>736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401</v>
      </c>
      <c r="B737" s="209"/>
      <c r="C737" s="209"/>
      <c r="D737" s="210"/>
      <c r="E737" s="990" t="s">
        <v>609</v>
      </c>
      <c r="F737" s="990"/>
      <c r="G737" s="990"/>
      <c r="H737" s="990"/>
      <c r="I737" s="990"/>
      <c r="J737" s="990"/>
      <c r="K737" s="990"/>
      <c r="L737" s="990"/>
      <c r="M737" s="990"/>
      <c r="N737" s="364" t="s">
        <v>396</v>
      </c>
      <c r="O737" s="364"/>
      <c r="P737" s="364"/>
      <c r="Q737" s="364"/>
      <c r="R737" s="990" t="s">
        <v>610</v>
      </c>
      <c r="S737" s="990"/>
      <c r="T737" s="990"/>
      <c r="U737" s="990"/>
      <c r="V737" s="990"/>
      <c r="W737" s="990"/>
      <c r="X737" s="990"/>
      <c r="Y737" s="990"/>
      <c r="Z737" s="990"/>
      <c r="AA737" s="364" t="s">
        <v>395</v>
      </c>
      <c r="AB737" s="364"/>
      <c r="AC737" s="364"/>
      <c r="AD737" s="364"/>
      <c r="AE737" s="990" t="s">
        <v>611</v>
      </c>
      <c r="AF737" s="990"/>
      <c r="AG737" s="990"/>
      <c r="AH737" s="990"/>
      <c r="AI737" s="990"/>
      <c r="AJ737" s="990"/>
      <c r="AK737" s="990"/>
      <c r="AL737" s="990"/>
      <c r="AM737" s="990"/>
      <c r="AN737" s="364" t="s">
        <v>394</v>
      </c>
      <c r="AO737" s="364"/>
      <c r="AP737" s="364"/>
      <c r="AQ737" s="364"/>
      <c r="AR737" s="996" t="s">
        <v>612</v>
      </c>
      <c r="AS737" s="997"/>
      <c r="AT737" s="997"/>
      <c r="AU737" s="997"/>
      <c r="AV737" s="997"/>
      <c r="AW737" s="997"/>
      <c r="AX737" s="998"/>
      <c r="AY737" s="88"/>
      <c r="AZ737" s="88"/>
    </row>
    <row r="738" spans="1:52" ht="24.75" customHeight="1" x14ac:dyDescent="0.15">
      <c r="A738" s="989" t="s">
        <v>393</v>
      </c>
      <c r="B738" s="209"/>
      <c r="C738" s="209"/>
      <c r="D738" s="210"/>
      <c r="E738" s="990" t="s">
        <v>613</v>
      </c>
      <c r="F738" s="990"/>
      <c r="G738" s="990"/>
      <c r="H738" s="990"/>
      <c r="I738" s="990"/>
      <c r="J738" s="990"/>
      <c r="K738" s="990"/>
      <c r="L738" s="990"/>
      <c r="M738" s="990"/>
      <c r="N738" s="364" t="s">
        <v>392</v>
      </c>
      <c r="O738" s="364"/>
      <c r="P738" s="364"/>
      <c r="Q738" s="364"/>
      <c r="R738" s="990" t="s">
        <v>614</v>
      </c>
      <c r="S738" s="990"/>
      <c r="T738" s="990"/>
      <c r="U738" s="990"/>
      <c r="V738" s="990"/>
      <c r="W738" s="990"/>
      <c r="X738" s="990"/>
      <c r="Y738" s="990"/>
      <c r="Z738" s="990"/>
      <c r="AA738" s="364" t="s">
        <v>391</v>
      </c>
      <c r="AB738" s="364"/>
      <c r="AC738" s="364"/>
      <c r="AD738" s="364"/>
      <c r="AE738" s="990" t="s">
        <v>615</v>
      </c>
      <c r="AF738" s="990"/>
      <c r="AG738" s="990"/>
      <c r="AH738" s="990"/>
      <c r="AI738" s="990"/>
      <c r="AJ738" s="990"/>
      <c r="AK738" s="990"/>
      <c r="AL738" s="990"/>
      <c r="AM738" s="990"/>
      <c r="AN738" s="364" t="s">
        <v>390</v>
      </c>
      <c r="AO738" s="364"/>
      <c r="AP738" s="364"/>
      <c r="AQ738" s="364"/>
      <c r="AR738" s="996" t="s">
        <v>616</v>
      </c>
      <c r="AS738" s="997"/>
      <c r="AT738" s="997"/>
      <c r="AU738" s="997"/>
      <c r="AV738" s="997"/>
      <c r="AW738" s="997"/>
      <c r="AX738" s="998"/>
    </row>
    <row r="739" spans="1:52" ht="24.75" customHeight="1" x14ac:dyDescent="0.15">
      <c r="A739" s="989" t="s">
        <v>389</v>
      </c>
      <c r="B739" s="209"/>
      <c r="C739" s="209"/>
      <c r="D739" s="210"/>
      <c r="E739" s="990" t="s">
        <v>617</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413</v>
      </c>
      <c r="B740" s="972"/>
      <c r="C740" s="972"/>
      <c r="D740" s="973"/>
      <c r="E740" s="974" t="s">
        <v>555</v>
      </c>
      <c r="F740" s="975"/>
      <c r="G740" s="975"/>
      <c r="H740" s="92" t="str">
        <f>IF(E740="", "", "(")</f>
        <v>(</v>
      </c>
      <c r="I740" s="975"/>
      <c r="J740" s="975"/>
      <c r="K740" s="92" t="str">
        <f>IF(OR(I740="　", I740=""), "", "-")</f>
        <v/>
      </c>
      <c r="L740" s="976">
        <v>383</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3" t="s">
        <v>382</v>
      </c>
      <c r="B741" s="614"/>
      <c r="C741" s="614"/>
      <c r="D741" s="614"/>
      <c r="E741" s="614"/>
      <c r="F741" s="615"/>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3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3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3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8.3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8.3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35"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8.3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8.3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8.3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384</v>
      </c>
      <c r="B780" s="628"/>
      <c r="C780" s="628"/>
      <c r="D780" s="628"/>
      <c r="E780" s="628"/>
      <c r="F780" s="629"/>
      <c r="G780" s="594" t="s">
        <v>618</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629</v>
      </c>
      <c r="AD780" s="792"/>
      <c r="AE780" s="792"/>
      <c r="AF780" s="792"/>
      <c r="AG780" s="792"/>
      <c r="AH780" s="792"/>
      <c r="AI780" s="792"/>
      <c r="AJ780" s="792"/>
      <c r="AK780" s="792"/>
      <c r="AL780" s="792"/>
      <c r="AM780" s="792"/>
      <c r="AN780" s="792"/>
      <c r="AO780" s="792"/>
      <c r="AP780" s="792"/>
      <c r="AQ780" s="792"/>
      <c r="AR780" s="792"/>
      <c r="AS780" s="792"/>
      <c r="AT780" s="792"/>
      <c r="AU780" s="792"/>
      <c r="AV780" s="792"/>
      <c r="AW780" s="792"/>
      <c r="AX780" s="793"/>
    </row>
    <row r="781" spans="1:50" ht="24.75" customHeight="1" x14ac:dyDescent="0.15">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619</v>
      </c>
      <c r="H782" s="670"/>
      <c r="I782" s="670"/>
      <c r="J782" s="670"/>
      <c r="K782" s="671"/>
      <c r="L782" s="663" t="s">
        <v>620</v>
      </c>
      <c r="M782" s="664"/>
      <c r="N782" s="664"/>
      <c r="O782" s="664"/>
      <c r="P782" s="664"/>
      <c r="Q782" s="664"/>
      <c r="R782" s="664"/>
      <c r="S782" s="664"/>
      <c r="T782" s="664"/>
      <c r="U782" s="664"/>
      <c r="V782" s="664"/>
      <c r="W782" s="664"/>
      <c r="X782" s="665"/>
      <c r="Y782" s="387">
        <v>34.9</v>
      </c>
      <c r="Z782" s="388"/>
      <c r="AA782" s="388"/>
      <c r="AB782" s="805"/>
      <c r="AC782" s="669" t="s">
        <v>723</v>
      </c>
      <c r="AD782" s="670"/>
      <c r="AE782" s="670"/>
      <c r="AF782" s="670"/>
      <c r="AG782" s="671"/>
      <c r="AH782" s="663" t="s">
        <v>723</v>
      </c>
      <c r="AI782" s="664"/>
      <c r="AJ782" s="664"/>
      <c r="AK782" s="664"/>
      <c r="AL782" s="664"/>
      <c r="AM782" s="664"/>
      <c r="AN782" s="664"/>
      <c r="AO782" s="664"/>
      <c r="AP782" s="664"/>
      <c r="AQ782" s="664"/>
      <c r="AR782" s="664"/>
      <c r="AS782" s="664"/>
      <c r="AT782" s="665"/>
      <c r="AU782" s="387">
        <v>22.6</v>
      </c>
      <c r="AV782" s="388"/>
      <c r="AW782" s="388"/>
      <c r="AX782" s="389"/>
    </row>
    <row r="783" spans="1:50" ht="24.75" customHeight="1" x14ac:dyDescent="0.15">
      <c r="A783" s="630"/>
      <c r="B783" s="631"/>
      <c r="C783" s="631"/>
      <c r="D783" s="631"/>
      <c r="E783" s="631"/>
      <c r="F783" s="632"/>
      <c r="G783" s="605" t="s">
        <v>621</v>
      </c>
      <c r="H783" s="606"/>
      <c r="I783" s="606"/>
      <c r="J783" s="606"/>
      <c r="K783" s="607"/>
      <c r="L783" s="597" t="s">
        <v>622</v>
      </c>
      <c r="M783" s="598"/>
      <c r="N783" s="598"/>
      <c r="O783" s="598"/>
      <c r="P783" s="598"/>
      <c r="Q783" s="598"/>
      <c r="R783" s="598"/>
      <c r="S783" s="598"/>
      <c r="T783" s="598"/>
      <c r="U783" s="598"/>
      <c r="V783" s="598"/>
      <c r="W783" s="598"/>
      <c r="X783" s="599"/>
      <c r="Y783" s="600">
        <v>29.7</v>
      </c>
      <c r="Z783" s="601"/>
      <c r="AA783" s="601"/>
      <c r="AB783" s="611"/>
      <c r="AC783" s="605" t="s">
        <v>719</v>
      </c>
      <c r="AD783" s="606"/>
      <c r="AE783" s="606"/>
      <c r="AF783" s="606"/>
      <c r="AG783" s="607"/>
      <c r="AH783" s="597" t="s">
        <v>720</v>
      </c>
      <c r="AI783" s="598"/>
      <c r="AJ783" s="598"/>
      <c r="AK783" s="598"/>
      <c r="AL783" s="598"/>
      <c r="AM783" s="598"/>
      <c r="AN783" s="598"/>
      <c r="AO783" s="598"/>
      <c r="AP783" s="598"/>
      <c r="AQ783" s="598"/>
      <c r="AR783" s="598"/>
      <c r="AS783" s="598"/>
      <c r="AT783" s="599"/>
      <c r="AU783" s="600">
        <v>6</v>
      </c>
      <c r="AV783" s="601"/>
      <c r="AW783" s="601"/>
      <c r="AX783" s="602"/>
    </row>
    <row r="784" spans="1:50" ht="24.75" customHeight="1" x14ac:dyDescent="0.15">
      <c r="A784" s="630"/>
      <c r="B784" s="631"/>
      <c r="C784" s="631"/>
      <c r="D784" s="631"/>
      <c r="E784" s="631"/>
      <c r="F784" s="632"/>
      <c r="G784" s="605" t="s">
        <v>625</v>
      </c>
      <c r="H784" s="606"/>
      <c r="I784" s="606"/>
      <c r="J784" s="606"/>
      <c r="K784" s="607"/>
      <c r="L784" s="597" t="s">
        <v>626</v>
      </c>
      <c r="M784" s="598"/>
      <c r="N784" s="598"/>
      <c r="O784" s="598"/>
      <c r="P784" s="598"/>
      <c r="Q784" s="598"/>
      <c r="R784" s="598"/>
      <c r="S784" s="598"/>
      <c r="T784" s="598"/>
      <c r="U784" s="598"/>
      <c r="V784" s="598"/>
      <c r="W784" s="598"/>
      <c r="X784" s="599"/>
      <c r="Y784" s="600">
        <v>9.4</v>
      </c>
      <c r="Z784" s="601"/>
      <c r="AA784" s="601"/>
      <c r="AB784" s="611"/>
      <c r="AC784" s="605" t="s">
        <v>721</v>
      </c>
      <c r="AD784" s="606"/>
      <c r="AE784" s="606"/>
      <c r="AF784" s="606"/>
      <c r="AG784" s="607"/>
      <c r="AH784" s="597" t="s">
        <v>722</v>
      </c>
      <c r="AI784" s="598"/>
      <c r="AJ784" s="598"/>
      <c r="AK784" s="598"/>
      <c r="AL784" s="598"/>
      <c r="AM784" s="598"/>
      <c r="AN784" s="598"/>
      <c r="AO784" s="598"/>
      <c r="AP784" s="598"/>
      <c r="AQ784" s="598"/>
      <c r="AR784" s="598"/>
      <c r="AS784" s="598"/>
      <c r="AT784" s="599"/>
      <c r="AU784" s="600">
        <v>2.9</v>
      </c>
      <c r="AV784" s="601"/>
      <c r="AW784" s="601"/>
      <c r="AX784" s="602"/>
    </row>
    <row r="785" spans="1:50" ht="24.75" customHeight="1" x14ac:dyDescent="0.15">
      <c r="A785" s="630"/>
      <c r="B785" s="631"/>
      <c r="C785" s="631"/>
      <c r="D785" s="631"/>
      <c r="E785" s="631"/>
      <c r="F785" s="632"/>
      <c r="G785" s="605" t="s">
        <v>627</v>
      </c>
      <c r="H785" s="606"/>
      <c r="I785" s="606"/>
      <c r="J785" s="606"/>
      <c r="K785" s="607"/>
      <c r="L785" s="597" t="s">
        <v>628</v>
      </c>
      <c r="M785" s="598"/>
      <c r="N785" s="598"/>
      <c r="O785" s="598"/>
      <c r="P785" s="598"/>
      <c r="Q785" s="598"/>
      <c r="R785" s="598"/>
      <c r="S785" s="598"/>
      <c r="T785" s="598"/>
      <c r="U785" s="598"/>
      <c r="V785" s="598"/>
      <c r="W785" s="598"/>
      <c r="X785" s="599"/>
      <c r="Y785" s="600">
        <v>9.1999999999999993</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623</v>
      </c>
      <c r="H786" s="606"/>
      <c r="I786" s="606"/>
      <c r="J786" s="606"/>
      <c r="K786" s="607"/>
      <c r="L786" s="597" t="s">
        <v>624</v>
      </c>
      <c r="M786" s="598"/>
      <c r="N786" s="598"/>
      <c r="O786" s="598"/>
      <c r="P786" s="598"/>
      <c r="Q786" s="598"/>
      <c r="R786" s="598"/>
      <c r="S786" s="598"/>
      <c r="T786" s="598"/>
      <c r="U786" s="598"/>
      <c r="V786" s="598"/>
      <c r="W786" s="598"/>
      <c r="X786" s="599"/>
      <c r="Y786" s="600">
        <v>8.1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91.3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31.5</v>
      </c>
      <c r="AV792" s="832"/>
      <c r="AW792" s="832"/>
      <c r="AX792" s="834"/>
    </row>
    <row r="793" spans="1:50" ht="24.75" customHeight="1" x14ac:dyDescent="0.15">
      <c r="A793" s="630"/>
      <c r="B793" s="631"/>
      <c r="C793" s="631"/>
      <c r="D793" s="631"/>
      <c r="E793" s="631"/>
      <c r="F793" s="632"/>
      <c r="G793" s="594" t="s">
        <v>631</v>
      </c>
      <c r="H793" s="595"/>
      <c r="I793" s="595"/>
      <c r="J793" s="595"/>
      <c r="K793" s="595"/>
      <c r="L793" s="595"/>
      <c r="M793" s="595"/>
      <c r="N793" s="595"/>
      <c r="O793" s="595"/>
      <c r="P793" s="595"/>
      <c r="Q793" s="595"/>
      <c r="R793" s="595"/>
      <c r="S793" s="595"/>
      <c r="T793" s="595"/>
      <c r="U793" s="595"/>
      <c r="V793" s="595"/>
      <c r="W793" s="595"/>
      <c r="X793" s="595"/>
      <c r="Y793" s="595"/>
      <c r="Z793" s="595"/>
      <c r="AA793" s="595"/>
      <c r="AB793" s="837"/>
      <c r="AC793" s="594" t="s">
        <v>632</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837"/>
    </row>
    <row r="794" spans="1:50" ht="24.75" customHeight="1" x14ac:dyDescent="0.15">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15">
      <c r="A795" s="630"/>
      <c r="B795" s="631"/>
      <c r="C795" s="631"/>
      <c r="D795" s="631"/>
      <c r="E795" s="631"/>
      <c r="F795" s="632"/>
      <c r="G795" s="669" t="s">
        <v>723</v>
      </c>
      <c r="H795" s="670"/>
      <c r="I795" s="670"/>
      <c r="J795" s="670"/>
      <c r="K795" s="671"/>
      <c r="L795" s="663" t="s">
        <v>723</v>
      </c>
      <c r="M795" s="664"/>
      <c r="N795" s="664"/>
      <c r="O795" s="664"/>
      <c r="P795" s="664"/>
      <c r="Q795" s="664"/>
      <c r="R795" s="664"/>
      <c r="S795" s="664"/>
      <c r="T795" s="664"/>
      <c r="U795" s="664"/>
      <c r="V795" s="664"/>
      <c r="W795" s="664"/>
      <c r="X795" s="665"/>
      <c r="Y795" s="387">
        <v>20.9</v>
      </c>
      <c r="Z795" s="388"/>
      <c r="AA795" s="388"/>
      <c r="AB795" s="805"/>
      <c r="AC795" s="669" t="s">
        <v>723</v>
      </c>
      <c r="AD795" s="670"/>
      <c r="AE795" s="670"/>
      <c r="AF795" s="670"/>
      <c r="AG795" s="671"/>
      <c r="AH795" s="663" t="s">
        <v>723</v>
      </c>
      <c r="AI795" s="664"/>
      <c r="AJ795" s="664"/>
      <c r="AK795" s="664"/>
      <c r="AL795" s="664"/>
      <c r="AM795" s="664"/>
      <c r="AN795" s="664"/>
      <c r="AO795" s="664"/>
      <c r="AP795" s="664"/>
      <c r="AQ795" s="664"/>
      <c r="AR795" s="664"/>
      <c r="AS795" s="664"/>
      <c r="AT795" s="665"/>
      <c r="AU795" s="387">
        <v>6.5</v>
      </c>
      <c r="AV795" s="388"/>
      <c r="AW795" s="388"/>
      <c r="AX795" s="389"/>
    </row>
    <row r="796" spans="1:50" ht="24.75" customHeight="1" x14ac:dyDescent="0.15">
      <c r="A796" s="630"/>
      <c r="B796" s="631"/>
      <c r="C796" s="631"/>
      <c r="D796" s="631"/>
      <c r="E796" s="631"/>
      <c r="F796" s="632"/>
      <c r="G796" s="605" t="s">
        <v>719</v>
      </c>
      <c r="H796" s="606"/>
      <c r="I796" s="606"/>
      <c r="J796" s="606"/>
      <c r="K796" s="607"/>
      <c r="L796" s="597" t="s">
        <v>720</v>
      </c>
      <c r="M796" s="598"/>
      <c r="N796" s="598"/>
      <c r="O796" s="598"/>
      <c r="P796" s="598"/>
      <c r="Q796" s="598"/>
      <c r="R796" s="598"/>
      <c r="S796" s="598"/>
      <c r="T796" s="598"/>
      <c r="U796" s="598"/>
      <c r="V796" s="598"/>
      <c r="W796" s="598"/>
      <c r="X796" s="599"/>
      <c r="Y796" s="600">
        <v>9.9</v>
      </c>
      <c r="Z796" s="601"/>
      <c r="AA796" s="601"/>
      <c r="AB796" s="611"/>
      <c r="AC796" s="605" t="s">
        <v>726</v>
      </c>
      <c r="AD796" s="606"/>
      <c r="AE796" s="606"/>
      <c r="AF796" s="606"/>
      <c r="AG796" s="607"/>
      <c r="AH796" s="597" t="s">
        <v>727</v>
      </c>
      <c r="AI796" s="598"/>
      <c r="AJ796" s="598"/>
      <c r="AK796" s="598"/>
      <c r="AL796" s="598"/>
      <c r="AM796" s="598"/>
      <c r="AN796" s="598"/>
      <c r="AO796" s="598"/>
      <c r="AP796" s="598"/>
      <c r="AQ796" s="598"/>
      <c r="AR796" s="598"/>
      <c r="AS796" s="598"/>
      <c r="AT796" s="599"/>
      <c r="AU796" s="600">
        <v>6.7</v>
      </c>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02"/>
      <c r="AC797" s="605" t="s">
        <v>724</v>
      </c>
      <c r="AD797" s="606"/>
      <c r="AE797" s="606"/>
      <c r="AF797" s="606"/>
      <c r="AG797" s="607"/>
      <c r="AH797" s="597" t="s">
        <v>725</v>
      </c>
      <c r="AI797" s="598"/>
      <c r="AJ797" s="598"/>
      <c r="AK797" s="598"/>
      <c r="AL797" s="598"/>
      <c r="AM797" s="598"/>
      <c r="AN797" s="598"/>
      <c r="AO797" s="598"/>
      <c r="AP797" s="598"/>
      <c r="AQ797" s="598"/>
      <c r="AR797" s="598"/>
      <c r="AS797" s="598"/>
      <c r="AT797" s="599"/>
      <c r="AU797" s="600">
        <v>4.8</v>
      </c>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721</v>
      </c>
      <c r="AD798" s="606"/>
      <c r="AE798" s="606"/>
      <c r="AF798" s="606"/>
      <c r="AG798" s="607"/>
      <c r="AH798" s="597" t="s">
        <v>722</v>
      </c>
      <c r="AI798" s="598"/>
      <c r="AJ798" s="598"/>
      <c r="AK798" s="598"/>
      <c r="AL798" s="598"/>
      <c r="AM798" s="598"/>
      <c r="AN798" s="598"/>
      <c r="AO798" s="598"/>
      <c r="AP798" s="598"/>
      <c r="AQ798" s="598"/>
      <c r="AR798" s="598"/>
      <c r="AS798" s="598"/>
      <c r="AT798" s="599"/>
      <c r="AU798" s="600">
        <v>2.7</v>
      </c>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t="s">
        <v>630</v>
      </c>
      <c r="AD799" s="606"/>
      <c r="AE799" s="606"/>
      <c r="AF799" s="606"/>
      <c r="AG799" s="607"/>
      <c r="AH799" s="597" t="s">
        <v>633</v>
      </c>
      <c r="AI799" s="598"/>
      <c r="AJ799" s="598"/>
      <c r="AK799" s="598"/>
      <c r="AL799" s="598"/>
      <c r="AM799" s="598"/>
      <c r="AN799" s="598"/>
      <c r="AO799" s="598"/>
      <c r="AP799" s="598"/>
      <c r="AQ799" s="598"/>
      <c r="AR799" s="598"/>
      <c r="AS799" s="598"/>
      <c r="AT799" s="599"/>
      <c r="AU799" s="600">
        <v>0.7</v>
      </c>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thickBot="1" x14ac:dyDescent="0.2">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30.799999999999997</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21.4</v>
      </c>
      <c r="AV805" s="832"/>
      <c r="AW805" s="832"/>
      <c r="AX805" s="834"/>
    </row>
    <row r="806" spans="1:50" ht="24.75" customHeight="1" x14ac:dyDescent="0.15">
      <c r="A806" s="630"/>
      <c r="B806" s="631"/>
      <c r="C806" s="631"/>
      <c r="D806" s="631"/>
      <c r="E806" s="631"/>
      <c r="F806" s="632"/>
      <c r="G806" s="594" t="s">
        <v>634</v>
      </c>
      <c r="H806" s="792"/>
      <c r="I806" s="792"/>
      <c r="J806" s="792"/>
      <c r="K806" s="792"/>
      <c r="L806" s="792"/>
      <c r="M806" s="792"/>
      <c r="N806" s="792"/>
      <c r="O806" s="792"/>
      <c r="P806" s="792"/>
      <c r="Q806" s="792"/>
      <c r="R806" s="792"/>
      <c r="S806" s="792"/>
      <c r="T806" s="792"/>
      <c r="U806" s="792"/>
      <c r="V806" s="792"/>
      <c r="W806" s="792"/>
      <c r="X806" s="792"/>
      <c r="Y806" s="792"/>
      <c r="Z806" s="792"/>
      <c r="AA806" s="792"/>
      <c r="AB806" s="793"/>
      <c r="AC806" s="594" t="s">
        <v>635</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596"/>
    </row>
    <row r="807" spans="1:50" ht="24.75" customHeight="1" x14ac:dyDescent="0.15">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customHeight="1" x14ac:dyDescent="0.15">
      <c r="A808" s="630"/>
      <c r="B808" s="631"/>
      <c r="C808" s="631"/>
      <c r="D808" s="631"/>
      <c r="E808" s="631"/>
      <c r="F808" s="632"/>
      <c r="G808" s="669" t="s">
        <v>723</v>
      </c>
      <c r="H808" s="670"/>
      <c r="I808" s="670"/>
      <c r="J808" s="670"/>
      <c r="K808" s="671"/>
      <c r="L808" s="663" t="s">
        <v>723</v>
      </c>
      <c r="M808" s="664"/>
      <c r="N808" s="664"/>
      <c r="O808" s="664"/>
      <c r="P808" s="664"/>
      <c r="Q808" s="664"/>
      <c r="R808" s="664"/>
      <c r="S808" s="664"/>
      <c r="T808" s="664"/>
      <c r="U808" s="664"/>
      <c r="V808" s="664"/>
      <c r="W808" s="664"/>
      <c r="X808" s="665"/>
      <c r="Y808" s="387">
        <v>3.3</v>
      </c>
      <c r="Z808" s="388"/>
      <c r="AA808" s="388"/>
      <c r="AB808" s="805"/>
      <c r="AC808" s="669" t="s">
        <v>723</v>
      </c>
      <c r="AD808" s="670"/>
      <c r="AE808" s="670"/>
      <c r="AF808" s="670"/>
      <c r="AG808" s="671"/>
      <c r="AH808" s="663" t="s">
        <v>723</v>
      </c>
      <c r="AI808" s="664"/>
      <c r="AJ808" s="664"/>
      <c r="AK808" s="664"/>
      <c r="AL808" s="664"/>
      <c r="AM808" s="664"/>
      <c r="AN808" s="664"/>
      <c r="AO808" s="664"/>
      <c r="AP808" s="664"/>
      <c r="AQ808" s="664"/>
      <c r="AR808" s="664"/>
      <c r="AS808" s="664"/>
      <c r="AT808" s="665"/>
      <c r="AU808" s="387">
        <v>1.2</v>
      </c>
      <c r="AV808" s="388"/>
      <c r="AW808" s="388"/>
      <c r="AX808" s="389"/>
    </row>
    <row r="809" spans="1:50" ht="24.75" customHeight="1" x14ac:dyDescent="0.15">
      <c r="A809" s="630"/>
      <c r="B809" s="631"/>
      <c r="C809" s="631"/>
      <c r="D809" s="631"/>
      <c r="E809" s="631"/>
      <c r="F809" s="632"/>
      <c r="G809" s="605" t="s">
        <v>721</v>
      </c>
      <c r="H809" s="606"/>
      <c r="I809" s="606"/>
      <c r="J809" s="606"/>
      <c r="K809" s="607"/>
      <c r="L809" s="597" t="s">
        <v>722</v>
      </c>
      <c r="M809" s="598"/>
      <c r="N809" s="598"/>
      <c r="O809" s="598"/>
      <c r="P809" s="598"/>
      <c r="Q809" s="598"/>
      <c r="R809" s="598"/>
      <c r="S809" s="598"/>
      <c r="T809" s="598"/>
      <c r="U809" s="598"/>
      <c r="V809" s="598"/>
      <c r="W809" s="598"/>
      <c r="X809" s="599"/>
      <c r="Y809" s="600">
        <v>0.3</v>
      </c>
      <c r="Z809" s="601"/>
      <c r="AA809" s="601"/>
      <c r="AB809" s="611"/>
      <c r="AC809" s="605" t="s">
        <v>729</v>
      </c>
      <c r="AD809" s="606"/>
      <c r="AE809" s="606"/>
      <c r="AF809" s="606"/>
      <c r="AG809" s="607"/>
      <c r="AH809" s="597" t="s">
        <v>730</v>
      </c>
      <c r="AI809" s="598"/>
      <c r="AJ809" s="598"/>
      <c r="AK809" s="598"/>
      <c r="AL809" s="598"/>
      <c r="AM809" s="598"/>
      <c r="AN809" s="598"/>
      <c r="AO809" s="598"/>
      <c r="AP809" s="598"/>
      <c r="AQ809" s="598"/>
      <c r="AR809" s="598"/>
      <c r="AS809" s="598"/>
      <c r="AT809" s="599"/>
      <c r="AU809" s="600">
        <v>1</v>
      </c>
      <c r="AV809" s="601"/>
      <c r="AW809" s="601"/>
      <c r="AX809" s="602"/>
    </row>
    <row r="810" spans="1:50" ht="24.75" customHeight="1" x14ac:dyDescent="0.15">
      <c r="A810" s="630"/>
      <c r="B810" s="631"/>
      <c r="C810" s="631"/>
      <c r="D810" s="631"/>
      <c r="E810" s="631"/>
      <c r="F810" s="632"/>
      <c r="G810" s="605" t="s">
        <v>719</v>
      </c>
      <c r="H810" s="606"/>
      <c r="I810" s="606"/>
      <c r="J810" s="606"/>
      <c r="K810" s="607"/>
      <c r="L810" s="597" t="s">
        <v>728</v>
      </c>
      <c r="M810" s="598"/>
      <c r="N810" s="598"/>
      <c r="O810" s="598"/>
      <c r="P810" s="598"/>
      <c r="Q810" s="598"/>
      <c r="R810" s="598"/>
      <c r="S810" s="598"/>
      <c r="T810" s="598"/>
      <c r="U810" s="598"/>
      <c r="V810" s="598"/>
      <c r="W810" s="598"/>
      <c r="X810" s="599"/>
      <c r="Y810" s="600">
        <v>0.1</v>
      </c>
      <c r="Z810" s="601"/>
      <c r="AA810" s="601"/>
      <c r="AB810" s="611"/>
      <c r="AC810" s="605" t="s">
        <v>719</v>
      </c>
      <c r="AD810" s="606"/>
      <c r="AE810" s="606"/>
      <c r="AF810" s="606"/>
      <c r="AG810" s="607"/>
      <c r="AH810" s="597" t="s">
        <v>720</v>
      </c>
      <c r="AI810" s="598"/>
      <c r="AJ810" s="598"/>
      <c r="AK810" s="598"/>
      <c r="AL810" s="598"/>
      <c r="AM810" s="598"/>
      <c r="AN810" s="598"/>
      <c r="AO810" s="598"/>
      <c r="AP810" s="598"/>
      <c r="AQ810" s="598"/>
      <c r="AR810" s="598"/>
      <c r="AS810" s="598"/>
      <c r="AT810" s="599"/>
      <c r="AU810" s="600">
        <v>0.8</v>
      </c>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02"/>
      <c r="AC811" s="605" t="s">
        <v>721</v>
      </c>
      <c r="AD811" s="606"/>
      <c r="AE811" s="606"/>
      <c r="AF811" s="606"/>
      <c r="AG811" s="607"/>
      <c r="AH811" s="597" t="s">
        <v>722</v>
      </c>
      <c r="AI811" s="598"/>
      <c r="AJ811" s="598"/>
      <c r="AK811" s="598"/>
      <c r="AL811" s="598"/>
      <c r="AM811" s="598"/>
      <c r="AN811" s="598"/>
      <c r="AO811" s="598"/>
      <c r="AP811" s="598"/>
      <c r="AQ811" s="598"/>
      <c r="AR811" s="598"/>
      <c r="AS811" s="598"/>
      <c r="AT811" s="599"/>
      <c r="AU811" s="600">
        <v>0.5</v>
      </c>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3.6999999999999997</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3.5</v>
      </c>
      <c r="AV818" s="832"/>
      <c r="AW818" s="832"/>
      <c r="AX818" s="834"/>
    </row>
    <row r="819" spans="1:50" ht="24.75" customHeight="1" x14ac:dyDescent="0.15">
      <c r="A819" s="630"/>
      <c r="B819" s="631"/>
      <c r="C819" s="631"/>
      <c r="D819" s="631"/>
      <c r="E819" s="631"/>
      <c r="F819" s="632"/>
      <c r="G819" s="594" t="s">
        <v>636</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637</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837"/>
    </row>
    <row r="820" spans="1:50" ht="24.75" customHeight="1" x14ac:dyDescent="0.15">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customHeight="1" x14ac:dyDescent="0.15">
      <c r="A821" s="630"/>
      <c r="B821" s="631"/>
      <c r="C821" s="631"/>
      <c r="D821" s="631"/>
      <c r="E821" s="631"/>
      <c r="F821" s="632"/>
      <c r="G821" s="669" t="s">
        <v>731</v>
      </c>
      <c r="H821" s="670"/>
      <c r="I821" s="670"/>
      <c r="J821" s="670"/>
      <c r="K821" s="671"/>
      <c r="L821" s="663" t="s">
        <v>732</v>
      </c>
      <c r="M821" s="664"/>
      <c r="N821" s="664"/>
      <c r="O821" s="664"/>
      <c r="P821" s="664"/>
      <c r="Q821" s="664"/>
      <c r="R821" s="664"/>
      <c r="S821" s="664"/>
      <c r="T821" s="664"/>
      <c r="U821" s="664"/>
      <c r="V821" s="664"/>
      <c r="W821" s="664"/>
      <c r="X821" s="665"/>
      <c r="Y821" s="387">
        <v>2.4</v>
      </c>
      <c r="Z821" s="388"/>
      <c r="AA821" s="388"/>
      <c r="AB821" s="805"/>
      <c r="AC821" s="669" t="s">
        <v>723</v>
      </c>
      <c r="AD821" s="670"/>
      <c r="AE821" s="670"/>
      <c r="AF821" s="670"/>
      <c r="AG821" s="671"/>
      <c r="AH821" s="663" t="s">
        <v>723</v>
      </c>
      <c r="AI821" s="664"/>
      <c r="AJ821" s="664"/>
      <c r="AK821" s="664"/>
      <c r="AL821" s="664"/>
      <c r="AM821" s="664"/>
      <c r="AN821" s="664"/>
      <c r="AO821" s="664"/>
      <c r="AP821" s="664"/>
      <c r="AQ821" s="664"/>
      <c r="AR821" s="664"/>
      <c r="AS821" s="664"/>
      <c r="AT821" s="665"/>
      <c r="AU821" s="387">
        <v>2.5</v>
      </c>
      <c r="AV821" s="388"/>
      <c r="AW821" s="388"/>
      <c r="AX821" s="389"/>
    </row>
    <row r="822" spans="1:50" ht="24.75" customHeight="1" x14ac:dyDescent="0.15">
      <c r="A822" s="630"/>
      <c r="B822" s="631"/>
      <c r="C822" s="631"/>
      <c r="D822" s="631"/>
      <c r="E822" s="631"/>
      <c r="F822" s="632"/>
      <c r="G822" s="605" t="s">
        <v>719</v>
      </c>
      <c r="H822" s="606"/>
      <c r="I822" s="606"/>
      <c r="J822" s="606"/>
      <c r="K822" s="607"/>
      <c r="L822" s="597" t="s">
        <v>728</v>
      </c>
      <c r="M822" s="598"/>
      <c r="N822" s="598"/>
      <c r="O822" s="598"/>
      <c r="P822" s="598"/>
      <c r="Q822" s="598"/>
      <c r="R822" s="598"/>
      <c r="S822" s="598"/>
      <c r="T822" s="598"/>
      <c r="U822" s="598"/>
      <c r="V822" s="598"/>
      <c r="W822" s="598"/>
      <c r="X822" s="599"/>
      <c r="Y822" s="600">
        <v>0.3</v>
      </c>
      <c r="Z822" s="601"/>
      <c r="AA822" s="601"/>
      <c r="AB822" s="611"/>
      <c r="AC822" s="605" t="s">
        <v>721</v>
      </c>
      <c r="AD822" s="606"/>
      <c r="AE822" s="606"/>
      <c r="AF822" s="606"/>
      <c r="AG822" s="607"/>
      <c r="AH822" s="597" t="s">
        <v>722</v>
      </c>
      <c r="AI822" s="598"/>
      <c r="AJ822" s="598"/>
      <c r="AK822" s="598"/>
      <c r="AL822" s="598"/>
      <c r="AM822" s="598"/>
      <c r="AN822" s="598"/>
      <c r="AO822" s="598"/>
      <c r="AP822" s="598"/>
      <c r="AQ822" s="598"/>
      <c r="AR822" s="598"/>
      <c r="AS822" s="598"/>
      <c r="AT822" s="599"/>
      <c r="AU822" s="600">
        <v>0.3</v>
      </c>
      <c r="AV822" s="601"/>
      <c r="AW822" s="601"/>
      <c r="AX822" s="602"/>
    </row>
    <row r="823" spans="1:50" ht="24.75" customHeight="1" x14ac:dyDescent="0.15">
      <c r="A823" s="630"/>
      <c r="B823" s="631"/>
      <c r="C823" s="631"/>
      <c r="D823" s="631"/>
      <c r="E823" s="631"/>
      <c r="F823" s="632"/>
      <c r="G823" s="605" t="s">
        <v>721</v>
      </c>
      <c r="H823" s="606"/>
      <c r="I823" s="606"/>
      <c r="J823" s="606"/>
      <c r="K823" s="607"/>
      <c r="L823" s="597" t="s">
        <v>722</v>
      </c>
      <c r="M823" s="598"/>
      <c r="N823" s="598"/>
      <c r="O823" s="598"/>
      <c r="P823" s="598"/>
      <c r="Q823" s="598"/>
      <c r="R823" s="598"/>
      <c r="S823" s="598"/>
      <c r="T823" s="598"/>
      <c r="U823" s="598"/>
      <c r="V823" s="598"/>
      <c r="W823" s="598"/>
      <c r="X823" s="599"/>
      <c r="Y823" s="600">
        <v>0.2</v>
      </c>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customHeight="1" x14ac:dyDescent="0.15">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2.9</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2.8</v>
      </c>
      <c r="AV831" s="832"/>
      <c r="AW831" s="832"/>
      <c r="AX831" s="834"/>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342</v>
      </c>
      <c r="AM832" s="279"/>
      <c r="AN832" s="279"/>
      <c r="AO832" s="81" t="s">
        <v>638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365</v>
      </c>
      <c r="AI837" s="363"/>
      <c r="AJ837" s="363"/>
      <c r="AK837" s="363"/>
      <c r="AL837" s="363" t="s">
        <v>21</v>
      </c>
      <c r="AM837" s="363"/>
      <c r="AN837" s="363"/>
      <c r="AO837" s="368"/>
      <c r="AP837" s="369" t="s">
        <v>299</v>
      </c>
      <c r="AQ837" s="369"/>
      <c r="AR837" s="369"/>
      <c r="AS837" s="369"/>
      <c r="AT837" s="369"/>
      <c r="AU837" s="369"/>
      <c r="AV837" s="369"/>
      <c r="AW837" s="369"/>
      <c r="AX837" s="369"/>
    </row>
    <row r="838" spans="1:50" ht="59.25" customHeight="1" x14ac:dyDescent="0.15">
      <c r="A838" s="375">
        <v>1</v>
      </c>
      <c r="B838" s="375">
        <v>1</v>
      </c>
      <c r="C838" s="360" t="s">
        <v>650</v>
      </c>
      <c r="D838" s="346"/>
      <c r="E838" s="346"/>
      <c r="F838" s="346"/>
      <c r="G838" s="346"/>
      <c r="H838" s="346"/>
      <c r="I838" s="346"/>
      <c r="J838" s="347" t="s">
        <v>562</v>
      </c>
      <c r="K838" s="348"/>
      <c r="L838" s="348"/>
      <c r="M838" s="348"/>
      <c r="N838" s="348"/>
      <c r="O838" s="348"/>
      <c r="P838" s="361" t="s">
        <v>651</v>
      </c>
      <c r="Q838" s="349"/>
      <c r="R838" s="349"/>
      <c r="S838" s="349"/>
      <c r="T838" s="349"/>
      <c r="U838" s="349"/>
      <c r="V838" s="349"/>
      <c r="W838" s="349"/>
      <c r="X838" s="349"/>
      <c r="Y838" s="350">
        <v>91.3</v>
      </c>
      <c r="Z838" s="351"/>
      <c r="AA838" s="351"/>
      <c r="AB838" s="352"/>
      <c r="AC838" s="362" t="s">
        <v>80</v>
      </c>
      <c r="AD838" s="370"/>
      <c r="AE838" s="370"/>
      <c r="AF838" s="370"/>
      <c r="AG838" s="370"/>
      <c r="AH838" s="371" t="s">
        <v>652</v>
      </c>
      <c r="AI838" s="372"/>
      <c r="AJ838" s="372"/>
      <c r="AK838" s="372"/>
      <c r="AL838" s="356" t="s">
        <v>652</v>
      </c>
      <c r="AM838" s="357"/>
      <c r="AN838" s="357"/>
      <c r="AO838" s="358"/>
      <c r="AP838" s="359" t="s">
        <v>692</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365</v>
      </c>
      <c r="AI870" s="363"/>
      <c r="AJ870" s="363"/>
      <c r="AK870" s="363"/>
      <c r="AL870" s="363" t="s">
        <v>21</v>
      </c>
      <c r="AM870" s="363"/>
      <c r="AN870" s="363"/>
      <c r="AO870" s="368"/>
      <c r="AP870" s="369" t="s">
        <v>299</v>
      </c>
      <c r="AQ870" s="369"/>
      <c r="AR870" s="369"/>
      <c r="AS870" s="369"/>
      <c r="AT870" s="369"/>
      <c r="AU870" s="369"/>
      <c r="AV870" s="369"/>
      <c r="AW870" s="369"/>
      <c r="AX870" s="369"/>
    </row>
    <row r="871" spans="1:50" ht="30" customHeight="1" x14ac:dyDescent="0.15">
      <c r="A871" s="375">
        <v>1</v>
      </c>
      <c r="B871" s="375">
        <v>1</v>
      </c>
      <c r="C871" s="360" t="s">
        <v>653</v>
      </c>
      <c r="D871" s="346"/>
      <c r="E871" s="346"/>
      <c r="F871" s="346"/>
      <c r="G871" s="346"/>
      <c r="H871" s="346"/>
      <c r="I871" s="346"/>
      <c r="J871" s="347">
        <v>7011001043906</v>
      </c>
      <c r="K871" s="348"/>
      <c r="L871" s="348"/>
      <c r="M871" s="348"/>
      <c r="N871" s="348"/>
      <c r="O871" s="348"/>
      <c r="P871" s="361" t="s">
        <v>654</v>
      </c>
      <c r="Q871" s="349"/>
      <c r="R871" s="349"/>
      <c r="S871" s="349"/>
      <c r="T871" s="349"/>
      <c r="U871" s="349"/>
      <c r="V871" s="349"/>
      <c r="W871" s="349"/>
      <c r="X871" s="349"/>
      <c r="Y871" s="350">
        <v>31.5</v>
      </c>
      <c r="Z871" s="351"/>
      <c r="AA871" s="351"/>
      <c r="AB871" s="352"/>
      <c r="AC871" s="362" t="s">
        <v>370</v>
      </c>
      <c r="AD871" s="370"/>
      <c r="AE871" s="370"/>
      <c r="AF871" s="370"/>
      <c r="AG871" s="370"/>
      <c r="AH871" s="371">
        <v>3</v>
      </c>
      <c r="AI871" s="372"/>
      <c r="AJ871" s="372"/>
      <c r="AK871" s="372"/>
      <c r="AL871" s="356">
        <v>97.5</v>
      </c>
      <c r="AM871" s="357"/>
      <c r="AN871" s="357"/>
      <c r="AO871" s="358"/>
      <c r="AP871" s="359" t="s">
        <v>693</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365</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75">
        <v>1</v>
      </c>
      <c r="B904" s="375">
        <v>1</v>
      </c>
      <c r="C904" s="360" t="s">
        <v>655</v>
      </c>
      <c r="D904" s="346"/>
      <c r="E904" s="346"/>
      <c r="F904" s="346"/>
      <c r="G904" s="346"/>
      <c r="H904" s="346"/>
      <c r="I904" s="346"/>
      <c r="J904" s="347">
        <v>3430001003575</v>
      </c>
      <c r="K904" s="348"/>
      <c r="L904" s="348"/>
      <c r="M904" s="348"/>
      <c r="N904" s="348"/>
      <c r="O904" s="348"/>
      <c r="P904" s="361" t="s">
        <v>654</v>
      </c>
      <c r="Q904" s="349"/>
      <c r="R904" s="349"/>
      <c r="S904" s="349"/>
      <c r="T904" s="349"/>
      <c r="U904" s="349"/>
      <c r="V904" s="349"/>
      <c r="W904" s="349"/>
      <c r="X904" s="349"/>
      <c r="Y904" s="350">
        <v>30.8</v>
      </c>
      <c r="Z904" s="351"/>
      <c r="AA904" s="351"/>
      <c r="AB904" s="352"/>
      <c r="AC904" s="362" t="s">
        <v>370</v>
      </c>
      <c r="AD904" s="370"/>
      <c r="AE904" s="370"/>
      <c r="AF904" s="370"/>
      <c r="AG904" s="370"/>
      <c r="AH904" s="371">
        <v>1</v>
      </c>
      <c r="AI904" s="372"/>
      <c r="AJ904" s="372"/>
      <c r="AK904" s="372"/>
      <c r="AL904" s="356">
        <v>77.8</v>
      </c>
      <c r="AM904" s="357"/>
      <c r="AN904" s="357"/>
      <c r="AO904" s="358"/>
      <c r="AP904" s="359" t="s">
        <v>694</v>
      </c>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365</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15">
      <c r="A937" s="375">
        <v>1</v>
      </c>
      <c r="B937" s="375">
        <v>1</v>
      </c>
      <c r="C937" s="360" t="s">
        <v>656</v>
      </c>
      <c r="D937" s="346"/>
      <c r="E937" s="346"/>
      <c r="F937" s="346"/>
      <c r="G937" s="346"/>
      <c r="H937" s="346"/>
      <c r="I937" s="346"/>
      <c r="J937" s="347">
        <v>9011005001123</v>
      </c>
      <c r="K937" s="348"/>
      <c r="L937" s="348"/>
      <c r="M937" s="348"/>
      <c r="N937" s="348"/>
      <c r="O937" s="348"/>
      <c r="P937" s="361" t="s">
        <v>691</v>
      </c>
      <c r="Q937" s="349"/>
      <c r="R937" s="349"/>
      <c r="S937" s="349"/>
      <c r="T937" s="349"/>
      <c r="U937" s="349"/>
      <c r="V937" s="349"/>
      <c r="W937" s="349"/>
      <c r="X937" s="349"/>
      <c r="Y937" s="350">
        <v>20.7</v>
      </c>
      <c r="Z937" s="351"/>
      <c r="AA937" s="351"/>
      <c r="AB937" s="352"/>
      <c r="AC937" s="362" t="s">
        <v>377</v>
      </c>
      <c r="AD937" s="370"/>
      <c r="AE937" s="370"/>
      <c r="AF937" s="370"/>
      <c r="AG937" s="370"/>
      <c r="AH937" s="371" t="s">
        <v>658</v>
      </c>
      <c r="AI937" s="372"/>
      <c r="AJ937" s="372"/>
      <c r="AK937" s="372"/>
      <c r="AL937" s="356">
        <v>88.5</v>
      </c>
      <c r="AM937" s="357"/>
      <c r="AN937" s="357"/>
      <c r="AO937" s="358"/>
      <c r="AP937" s="359" t="s">
        <v>695</v>
      </c>
      <c r="AQ937" s="359"/>
      <c r="AR937" s="359"/>
      <c r="AS937" s="359"/>
      <c r="AT937" s="359"/>
      <c r="AU937" s="359"/>
      <c r="AV937" s="359"/>
      <c r="AW937" s="359"/>
      <c r="AX937" s="359"/>
    </row>
    <row r="938" spans="1:50" ht="30" customHeight="1" x14ac:dyDescent="0.15">
      <c r="A938" s="375">
        <v>2</v>
      </c>
      <c r="B938" s="375">
        <v>1</v>
      </c>
      <c r="C938" s="360" t="s">
        <v>656</v>
      </c>
      <c r="D938" s="346"/>
      <c r="E938" s="346"/>
      <c r="F938" s="346"/>
      <c r="G938" s="346"/>
      <c r="H938" s="346"/>
      <c r="I938" s="346"/>
      <c r="J938" s="347">
        <v>9011005001123</v>
      </c>
      <c r="K938" s="348"/>
      <c r="L938" s="348"/>
      <c r="M938" s="348"/>
      <c r="N938" s="348"/>
      <c r="O938" s="348"/>
      <c r="P938" s="361" t="s">
        <v>657</v>
      </c>
      <c r="Q938" s="349"/>
      <c r="R938" s="349"/>
      <c r="S938" s="349"/>
      <c r="T938" s="349"/>
      <c r="U938" s="349"/>
      <c r="V938" s="349"/>
      <c r="W938" s="349"/>
      <c r="X938" s="349"/>
      <c r="Y938" s="350">
        <v>0.7</v>
      </c>
      <c r="Z938" s="351"/>
      <c r="AA938" s="351"/>
      <c r="AB938" s="352"/>
      <c r="AC938" s="362" t="s">
        <v>376</v>
      </c>
      <c r="AD938" s="362"/>
      <c r="AE938" s="362"/>
      <c r="AF938" s="362"/>
      <c r="AG938" s="362"/>
      <c r="AH938" s="371" t="s">
        <v>659</v>
      </c>
      <c r="AI938" s="372"/>
      <c r="AJ938" s="372"/>
      <c r="AK938" s="372"/>
      <c r="AL938" s="356">
        <v>100</v>
      </c>
      <c r="AM938" s="357"/>
      <c r="AN938" s="357"/>
      <c r="AO938" s="358"/>
      <c r="AP938" s="359" t="s">
        <v>695</v>
      </c>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365</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75">
        <v>1</v>
      </c>
      <c r="B970" s="375">
        <v>1</v>
      </c>
      <c r="C970" s="360" t="s">
        <v>660</v>
      </c>
      <c r="D970" s="346"/>
      <c r="E970" s="346"/>
      <c r="F970" s="346"/>
      <c r="G970" s="346"/>
      <c r="H970" s="346"/>
      <c r="I970" s="346"/>
      <c r="J970" s="347">
        <v>5010001022137</v>
      </c>
      <c r="K970" s="348"/>
      <c r="L970" s="348"/>
      <c r="M970" s="348"/>
      <c r="N970" s="348"/>
      <c r="O970" s="348"/>
      <c r="P970" s="361" t="s">
        <v>661</v>
      </c>
      <c r="Q970" s="349"/>
      <c r="R970" s="349"/>
      <c r="S970" s="349"/>
      <c r="T970" s="349"/>
      <c r="U970" s="349"/>
      <c r="V970" s="349"/>
      <c r="W970" s="349"/>
      <c r="X970" s="349"/>
      <c r="Y970" s="350">
        <v>3.7</v>
      </c>
      <c r="Z970" s="351"/>
      <c r="AA970" s="351"/>
      <c r="AB970" s="352"/>
      <c r="AC970" s="362" t="s">
        <v>370</v>
      </c>
      <c r="AD970" s="370"/>
      <c r="AE970" s="370"/>
      <c r="AF970" s="370"/>
      <c r="AG970" s="370"/>
      <c r="AH970" s="371">
        <v>1</v>
      </c>
      <c r="AI970" s="372"/>
      <c r="AJ970" s="372"/>
      <c r="AK970" s="372"/>
      <c r="AL970" s="356">
        <v>52.9</v>
      </c>
      <c r="AM970" s="357"/>
      <c r="AN970" s="357"/>
      <c r="AO970" s="358"/>
      <c r="AP970" s="359" t="s">
        <v>694</v>
      </c>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365</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75">
        <v>1</v>
      </c>
      <c r="B1003" s="375">
        <v>1</v>
      </c>
      <c r="C1003" s="360" t="s">
        <v>662</v>
      </c>
      <c r="D1003" s="346"/>
      <c r="E1003" s="346"/>
      <c r="F1003" s="346"/>
      <c r="G1003" s="346"/>
      <c r="H1003" s="346"/>
      <c r="I1003" s="346"/>
      <c r="J1003" s="347">
        <v>2011101025379</v>
      </c>
      <c r="K1003" s="348"/>
      <c r="L1003" s="348"/>
      <c r="M1003" s="348"/>
      <c r="N1003" s="348"/>
      <c r="O1003" s="348"/>
      <c r="P1003" s="361" t="s">
        <v>663</v>
      </c>
      <c r="Q1003" s="349"/>
      <c r="R1003" s="349"/>
      <c r="S1003" s="349"/>
      <c r="T1003" s="349"/>
      <c r="U1003" s="349"/>
      <c r="V1003" s="349"/>
      <c r="W1003" s="349"/>
      <c r="X1003" s="349"/>
      <c r="Y1003" s="350">
        <v>3.5</v>
      </c>
      <c r="Z1003" s="351"/>
      <c r="AA1003" s="351"/>
      <c r="AB1003" s="352"/>
      <c r="AC1003" s="362" t="s">
        <v>370</v>
      </c>
      <c r="AD1003" s="370"/>
      <c r="AE1003" s="370"/>
      <c r="AF1003" s="370"/>
      <c r="AG1003" s="370"/>
      <c r="AH1003" s="371">
        <v>3</v>
      </c>
      <c r="AI1003" s="372"/>
      <c r="AJ1003" s="372"/>
      <c r="AK1003" s="372"/>
      <c r="AL1003" s="356">
        <v>55.1</v>
      </c>
      <c r="AM1003" s="357"/>
      <c r="AN1003" s="357"/>
      <c r="AO1003" s="358"/>
      <c r="AP1003" s="359" t="s">
        <v>696</v>
      </c>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365</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customHeight="1" x14ac:dyDescent="0.15">
      <c r="A1036" s="375">
        <v>1</v>
      </c>
      <c r="B1036" s="375">
        <v>1</v>
      </c>
      <c r="C1036" s="360" t="s">
        <v>664</v>
      </c>
      <c r="D1036" s="346"/>
      <c r="E1036" s="346"/>
      <c r="F1036" s="346"/>
      <c r="G1036" s="346"/>
      <c r="H1036" s="346"/>
      <c r="I1036" s="346"/>
      <c r="J1036" s="347">
        <v>4010005015204</v>
      </c>
      <c r="K1036" s="348"/>
      <c r="L1036" s="348"/>
      <c r="M1036" s="348"/>
      <c r="N1036" s="348"/>
      <c r="O1036" s="348"/>
      <c r="P1036" s="361" t="s">
        <v>661</v>
      </c>
      <c r="Q1036" s="349"/>
      <c r="R1036" s="349"/>
      <c r="S1036" s="349"/>
      <c r="T1036" s="349"/>
      <c r="U1036" s="349"/>
      <c r="V1036" s="349"/>
      <c r="W1036" s="349"/>
      <c r="X1036" s="349"/>
      <c r="Y1036" s="350">
        <v>2.9</v>
      </c>
      <c r="Z1036" s="351"/>
      <c r="AA1036" s="351"/>
      <c r="AB1036" s="352"/>
      <c r="AC1036" s="362" t="s">
        <v>370</v>
      </c>
      <c r="AD1036" s="370"/>
      <c r="AE1036" s="370"/>
      <c r="AF1036" s="370"/>
      <c r="AG1036" s="370"/>
      <c r="AH1036" s="371">
        <v>3</v>
      </c>
      <c r="AI1036" s="372"/>
      <c r="AJ1036" s="372"/>
      <c r="AK1036" s="372"/>
      <c r="AL1036" s="356">
        <v>80.900000000000006</v>
      </c>
      <c r="AM1036" s="357"/>
      <c r="AN1036" s="357"/>
      <c r="AO1036" s="358"/>
      <c r="AP1036" s="359" t="s">
        <v>695</v>
      </c>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365</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customHeight="1" x14ac:dyDescent="0.15">
      <c r="A1069" s="375">
        <v>1</v>
      </c>
      <c r="B1069" s="375">
        <v>1</v>
      </c>
      <c r="C1069" s="360" t="s">
        <v>665</v>
      </c>
      <c r="D1069" s="346"/>
      <c r="E1069" s="346"/>
      <c r="F1069" s="346"/>
      <c r="G1069" s="346"/>
      <c r="H1069" s="346"/>
      <c r="I1069" s="346"/>
      <c r="J1069" s="347">
        <v>2120001026468</v>
      </c>
      <c r="K1069" s="348"/>
      <c r="L1069" s="348"/>
      <c r="M1069" s="348"/>
      <c r="N1069" s="348"/>
      <c r="O1069" s="348"/>
      <c r="P1069" s="361" t="s">
        <v>661</v>
      </c>
      <c r="Q1069" s="349"/>
      <c r="R1069" s="349"/>
      <c r="S1069" s="349"/>
      <c r="T1069" s="349"/>
      <c r="U1069" s="349"/>
      <c r="V1069" s="349"/>
      <c r="W1069" s="349"/>
      <c r="X1069" s="349"/>
      <c r="Y1069" s="350">
        <v>2.8</v>
      </c>
      <c r="Z1069" s="351"/>
      <c r="AA1069" s="351"/>
      <c r="AB1069" s="352"/>
      <c r="AC1069" s="362" t="s">
        <v>370</v>
      </c>
      <c r="AD1069" s="370"/>
      <c r="AE1069" s="370"/>
      <c r="AF1069" s="370"/>
      <c r="AG1069" s="370"/>
      <c r="AH1069" s="371">
        <v>2</v>
      </c>
      <c r="AI1069" s="372"/>
      <c r="AJ1069" s="372"/>
      <c r="AK1069" s="372"/>
      <c r="AL1069" s="356">
        <v>90.5</v>
      </c>
      <c r="AM1069" s="357"/>
      <c r="AN1069" s="357"/>
      <c r="AO1069" s="358"/>
      <c r="AP1069" s="359" t="s">
        <v>697</v>
      </c>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327</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342</v>
      </c>
      <c r="AM1099" s="281"/>
      <c r="AN1099" s="281"/>
      <c r="AO1099" s="79" t="s">
        <v>638</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265</v>
      </c>
      <c r="D1102" s="379"/>
      <c r="E1102" s="148" t="s">
        <v>264</v>
      </c>
      <c r="F1102" s="379"/>
      <c r="G1102" s="379"/>
      <c r="H1102" s="379"/>
      <c r="I1102" s="379"/>
      <c r="J1102" s="148" t="s">
        <v>298</v>
      </c>
      <c r="K1102" s="148"/>
      <c r="L1102" s="148"/>
      <c r="M1102" s="148"/>
      <c r="N1102" s="148"/>
      <c r="O1102" s="148"/>
      <c r="P1102" s="366" t="s">
        <v>27</v>
      </c>
      <c r="Q1102" s="366"/>
      <c r="R1102" s="366"/>
      <c r="S1102" s="366"/>
      <c r="T1102" s="366"/>
      <c r="U1102" s="366"/>
      <c r="V1102" s="366"/>
      <c r="W1102" s="366"/>
      <c r="X1102" s="366"/>
      <c r="Y1102" s="148" t="s">
        <v>300</v>
      </c>
      <c r="Z1102" s="379"/>
      <c r="AA1102" s="379"/>
      <c r="AB1102" s="379"/>
      <c r="AC1102" s="148" t="s">
        <v>247</v>
      </c>
      <c r="AD1102" s="148"/>
      <c r="AE1102" s="148"/>
      <c r="AF1102" s="148"/>
      <c r="AG1102" s="148"/>
      <c r="AH1102" s="366" t="s">
        <v>260</v>
      </c>
      <c r="AI1102" s="367"/>
      <c r="AJ1102" s="367"/>
      <c r="AK1102" s="367"/>
      <c r="AL1102" s="367" t="s">
        <v>21</v>
      </c>
      <c r="AM1102" s="367"/>
      <c r="AN1102" s="367"/>
      <c r="AO1102" s="380"/>
      <c r="AP1102" s="369" t="s">
        <v>328</v>
      </c>
      <c r="AQ1102" s="369"/>
      <c r="AR1102" s="369"/>
      <c r="AS1102" s="369"/>
      <c r="AT1102" s="369"/>
      <c r="AU1102" s="369"/>
      <c r="AV1102" s="369"/>
      <c r="AW1102" s="369"/>
      <c r="AX1102" s="369"/>
    </row>
    <row r="1103" spans="1:50" ht="30" customHeight="1" x14ac:dyDescent="0.15">
      <c r="A1103" s="375">
        <v>1</v>
      </c>
      <c r="B1103" s="375">
        <v>1</v>
      </c>
      <c r="C1103" s="373" t="s">
        <v>688</v>
      </c>
      <c r="D1103" s="373"/>
      <c r="E1103" s="146" t="s">
        <v>689</v>
      </c>
      <c r="F1103" s="374"/>
      <c r="G1103" s="374"/>
      <c r="H1103" s="374"/>
      <c r="I1103" s="374"/>
      <c r="J1103" s="347">
        <v>1010501030923</v>
      </c>
      <c r="K1103" s="348"/>
      <c r="L1103" s="348"/>
      <c r="M1103" s="348"/>
      <c r="N1103" s="348"/>
      <c r="O1103" s="348"/>
      <c r="P1103" s="361" t="s">
        <v>690</v>
      </c>
      <c r="Q1103" s="349"/>
      <c r="R1103" s="349"/>
      <c r="S1103" s="349"/>
      <c r="T1103" s="349"/>
      <c r="U1103" s="349"/>
      <c r="V1103" s="349"/>
      <c r="W1103" s="349"/>
      <c r="X1103" s="349"/>
      <c r="Y1103" s="350">
        <v>0.4</v>
      </c>
      <c r="Z1103" s="351"/>
      <c r="AA1103" s="351"/>
      <c r="AB1103" s="352"/>
      <c r="AC1103" s="353" t="s">
        <v>370</v>
      </c>
      <c r="AD1103" s="353"/>
      <c r="AE1103" s="353"/>
      <c r="AF1103" s="353"/>
      <c r="AG1103" s="353"/>
      <c r="AH1103" s="354">
        <v>3</v>
      </c>
      <c r="AI1103" s="355"/>
      <c r="AJ1103" s="355"/>
      <c r="AK1103" s="355"/>
      <c r="AL1103" s="356">
        <v>68.7</v>
      </c>
      <c r="AM1103" s="357"/>
      <c r="AN1103" s="357"/>
      <c r="AO1103" s="358"/>
      <c r="AP1103" s="359" t="s">
        <v>695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5">
      <formula>IF(RIGHT(TEXT(P14,"0.#"),1)=".",FALSE,TRUE)</formula>
    </cfRule>
    <cfRule type="expression" dxfId="2822" priority="14036">
      <formula>IF(RIGHT(TEXT(P14,"0.#"),1)=".",TRUE,FALSE)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83">
    <cfRule type="expression" dxfId="2817" priority="13907">
      <formula>IF(RIGHT(TEXT(Y783,"0.#"),1)=".",FALSE,TRUE)</formula>
    </cfRule>
    <cfRule type="expression" dxfId="2816" priority="13908">
      <formula>IF(RIGHT(TEXT(Y783,"0.#"),1)=".",TRUE,FALSE)</formula>
    </cfRule>
  </conditionalFormatting>
  <conditionalFormatting sqref="Y792">
    <cfRule type="expression" dxfId="2815" priority="13903">
      <formula>IF(RIGHT(TEXT(Y792,"0.#"),1)=".",FALSE,TRUE)</formula>
    </cfRule>
    <cfRule type="expression" dxfId="2814" priority="13904">
      <formula>IF(RIGHT(TEXT(Y792,"0.#"),1)=".",TRUE,FALSE)</formula>
    </cfRule>
  </conditionalFormatting>
  <conditionalFormatting sqref="Y824:Y830 Y821 Y808 Y798:Y804 Y795 Y812:Y817">
    <cfRule type="expression" dxfId="2813" priority="13685">
      <formula>IF(RIGHT(TEXT(Y795,"0.#"),1)=".",FALSE,TRUE)</formula>
    </cfRule>
    <cfRule type="expression" dxfId="2812" priority="13686">
      <formula>IF(RIGHT(TEXT(Y795,"0.#"),1)=".",TRUE,FALSE)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4:Y791 Y782">
    <cfRule type="expression" dxfId="2805" priority="13709">
      <formula>IF(RIGHT(TEXT(Y782,"0.#"),1)=".",FALSE,TRUE)</formula>
    </cfRule>
    <cfRule type="expression" dxfId="2804" priority="13710">
      <formula>IF(RIGHT(TEXT(Y782,"0.#"),1)=".",TRUE,FALSE)</formula>
    </cfRule>
  </conditionalFormatting>
  <conditionalFormatting sqref="AU783">
    <cfRule type="expression" dxfId="2803" priority="13707">
      <formula>IF(RIGHT(TEXT(AU783,"0.#"),1)=".",FALSE,TRUE)</formula>
    </cfRule>
    <cfRule type="expression" dxfId="2802" priority="13708">
      <formula>IF(RIGHT(TEXT(AU783,"0.#"),1)=".",TRUE,FALSE)</formula>
    </cfRule>
  </conditionalFormatting>
  <conditionalFormatting sqref="AU792">
    <cfRule type="expression" dxfId="2801" priority="13705">
      <formula>IF(RIGHT(TEXT(AU792,"0.#"),1)=".",FALSE,TRUE)</formula>
    </cfRule>
    <cfRule type="expression" dxfId="2800" priority="13706">
      <formula>IF(RIGHT(TEXT(AU792,"0.#"),1)=".",TRUE,FALSE)</formula>
    </cfRule>
  </conditionalFormatting>
  <conditionalFormatting sqref="AU784:AU791 AU782">
    <cfRule type="expression" dxfId="2799" priority="13703">
      <formula>IF(RIGHT(TEXT(AU782,"0.#"),1)=".",FALSE,TRUE)</formula>
    </cfRule>
    <cfRule type="expression" dxfId="2798" priority="13704">
      <formula>IF(RIGHT(TEXT(AU782,"0.#"),1)=".",TRUE,FALSE)</formula>
    </cfRule>
  </conditionalFormatting>
  <conditionalFormatting sqref="Y822 Y796">
    <cfRule type="expression" dxfId="2797" priority="13689">
      <formula>IF(RIGHT(TEXT(Y796,"0.#"),1)=".",FALSE,TRUE)</formula>
    </cfRule>
    <cfRule type="expression" dxfId="2796" priority="13690">
      <formula>IF(RIGHT(TEXT(Y796,"0.#"),1)=".",TRUE,FALSE)</formula>
    </cfRule>
  </conditionalFormatting>
  <conditionalFormatting sqref="Y831 Y818 Y805">
    <cfRule type="expression" dxfId="2795" priority="13687">
      <formula>IF(RIGHT(TEXT(Y805,"0.#"),1)=".",FALSE,TRUE)</formula>
    </cfRule>
    <cfRule type="expression" dxfId="2794" priority="13688">
      <formula>IF(RIGHT(TEXT(Y805,"0.#"),1)=".",TRUE,FALSE)</formula>
    </cfRule>
  </conditionalFormatting>
  <conditionalFormatting sqref="AU831 AU818 AU805">
    <cfRule type="expression" dxfId="2793" priority="13681">
      <formula>IF(RIGHT(TEXT(AU805,"0.#"),1)=".",FALSE,TRUE)</formula>
    </cfRule>
    <cfRule type="expression" dxfId="2792" priority="13682">
      <formula>IF(RIGHT(TEXT(AU805,"0.#"),1)=".",TRUE,FALSE)</formula>
    </cfRule>
  </conditionalFormatting>
  <conditionalFormatting sqref="AU823:AU830 AU821 AU811:AU817 AU808 AU798 AU795 AU803:AU804 AU800:AU801">
    <cfRule type="expression" dxfId="2791" priority="13679">
      <formula>IF(RIGHT(TEXT(AU795,"0.#"),1)=".",FALSE,TRUE)</formula>
    </cfRule>
    <cfRule type="expression" dxfId="2790" priority="13680">
      <formula>IF(RIGHT(TEXT(AU795,"0.#"),1)=".",TRUE,FALSE)</formula>
    </cfRule>
  </conditionalFormatting>
  <conditionalFormatting sqref="AM87">
    <cfRule type="expression" dxfId="2789" priority="13333">
      <formula>IF(RIGHT(TEXT(AM87,"0.#"),1)=".",FALSE,TRUE)</formula>
    </cfRule>
    <cfRule type="expression" dxfId="2788" priority="13334">
      <formula>IF(RIGHT(TEXT(AM87,"0.#"),1)=".",TRUE,FALSE)</formula>
    </cfRule>
  </conditionalFormatting>
  <conditionalFormatting sqref="AE55">
    <cfRule type="expression" dxfId="2787" priority="13401">
      <formula>IF(RIGHT(TEXT(AE55,"0.#"),1)=".",FALSE,TRUE)</formula>
    </cfRule>
    <cfRule type="expression" dxfId="2786" priority="13402">
      <formula>IF(RIGHT(TEXT(AE55,"0.#"),1)=".",TRUE,FALSE)</formula>
    </cfRule>
  </conditionalFormatting>
  <conditionalFormatting sqref="AI55">
    <cfRule type="expression" dxfId="2785" priority="13399">
      <formula>IF(RIGHT(TEXT(AI55,"0.#"),1)=".",FALSE,TRUE)</formula>
    </cfRule>
    <cfRule type="expression" dxfId="2784" priority="13400">
      <formula>IF(RIGHT(TEXT(AI55,"0.#"),1)=".",TRUE,FALSE)</formula>
    </cfRule>
  </conditionalFormatting>
  <conditionalFormatting sqref="AM34">
    <cfRule type="expression" dxfId="2783" priority="13479">
      <formula>IF(RIGHT(TEXT(AM34,"0.#"),1)=".",FALSE,TRUE)</formula>
    </cfRule>
    <cfRule type="expression" dxfId="2782" priority="13480">
      <formula>IF(RIGHT(TEXT(AM34,"0.#"),1)=".",TRUE,FALSE)</formula>
    </cfRule>
  </conditionalFormatting>
  <conditionalFormatting sqref="AE33">
    <cfRule type="expression" dxfId="2781" priority="13493">
      <formula>IF(RIGHT(TEXT(AE33,"0.#"),1)=".",FALSE,TRUE)</formula>
    </cfRule>
    <cfRule type="expression" dxfId="2780" priority="13494">
      <formula>IF(RIGHT(TEXT(AE33,"0.#"),1)=".",TRUE,FALSE)</formula>
    </cfRule>
  </conditionalFormatting>
  <conditionalFormatting sqref="AE34">
    <cfRule type="expression" dxfId="2779" priority="13491">
      <formula>IF(RIGHT(TEXT(AE34,"0.#"),1)=".",FALSE,TRUE)</formula>
    </cfRule>
    <cfRule type="expression" dxfId="2778" priority="13492">
      <formula>IF(RIGHT(TEXT(AE34,"0.#"),1)=".",TRUE,FALSE)</formula>
    </cfRule>
  </conditionalFormatting>
  <conditionalFormatting sqref="AI34">
    <cfRule type="expression" dxfId="2777" priority="13489">
      <formula>IF(RIGHT(TEXT(AI34,"0.#"),1)=".",FALSE,TRUE)</formula>
    </cfRule>
    <cfRule type="expression" dxfId="2776" priority="13490">
      <formula>IF(RIGHT(TEXT(AI34,"0.#"),1)=".",TRUE,FALSE)</formula>
    </cfRule>
  </conditionalFormatting>
  <conditionalFormatting sqref="AI33">
    <cfRule type="expression" dxfId="2775" priority="13487">
      <formula>IF(RIGHT(TEXT(AI33,"0.#"),1)=".",FALSE,TRUE)</formula>
    </cfRule>
    <cfRule type="expression" dxfId="2774" priority="13488">
      <formula>IF(RIGHT(TEXT(AI33,"0.#"),1)=".",TRUE,FALSE)</formula>
    </cfRule>
  </conditionalFormatting>
  <conditionalFormatting sqref="AI32">
    <cfRule type="expression" dxfId="2773" priority="13485">
      <formula>IF(RIGHT(TEXT(AI32,"0.#"),1)=".",FALSE,TRUE)</formula>
    </cfRule>
    <cfRule type="expression" dxfId="2772" priority="13486">
      <formula>IF(RIGHT(TEXT(AI32,"0.#"),1)=".",TRUE,FALSE)</formula>
    </cfRule>
  </conditionalFormatting>
  <conditionalFormatting sqref="AM32">
    <cfRule type="expression" dxfId="2771" priority="13483">
      <formula>IF(RIGHT(TEXT(AM32,"0.#"),1)=".",FALSE,TRUE)</formula>
    </cfRule>
    <cfRule type="expression" dxfId="2770" priority="13484">
      <formula>IF(RIGHT(TEXT(AM32,"0.#"),1)=".",TRUE,FALSE)</formula>
    </cfRule>
  </conditionalFormatting>
  <conditionalFormatting sqref="AM33">
    <cfRule type="expression" dxfId="2769" priority="13481">
      <formula>IF(RIGHT(TEXT(AM33,"0.#"),1)=".",FALSE,TRUE)</formula>
    </cfRule>
    <cfRule type="expression" dxfId="2768" priority="13482">
      <formula>IF(RIGHT(TEXT(AM33,"0.#"),1)=".",TRUE,FALSE)</formula>
    </cfRule>
  </conditionalFormatting>
  <conditionalFormatting sqref="AQ32:AQ34">
    <cfRule type="expression" dxfId="2767" priority="13473">
      <formula>IF(RIGHT(TEXT(AQ32,"0.#"),1)=".",FALSE,TRUE)</formula>
    </cfRule>
    <cfRule type="expression" dxfId="2766" priority="13474">
      <formula>IF(RIGHT(TEXT(AQ32,"0.#"),1)=".",TRUE,FALSE)</formula>
    </cfRule>
  </conditionalFormatting>
  <conditionalFormatting sqref="AU32:AU34">
    <cfRule type="expression" dxfId="2765" priority="13471">
      <formula>IF(RIGHT(TEXT(AU32,"0.#"),1)=".",FALSE,TRUE)</formula>
    </cfRule>
    <cfRule type="expression" dxfId="2764" priority="13472">
      <formula>IF(RIGHT(TEXT(AU32,"0.#"),1)=".",TRUE,FALSE)</formula>
    </cfRule>
  </conditionalFormatting>
  <conditionalFormatting sqref="AE53">
    <cfRule type="expression" dxfId="2763" priority="13405">
      <formula>IF(RIGHT(TEXT(AE53,"0.#"),1)=".",FALSE,TRUE)</formula>
    </cfRule>
    <cfRule type="expression" dxfId="2762" priority="13406">
      <formula>IF(RIGHT(TEXT(AE53,"0.#"),1)=".",TRUE,FALSE)</formula>
    </cfRule>
  </conditionalFormatting>
  <conditionalFormatting sqref="AE54">
    <cfRule type="expression" dxfId="2761" priority="13403">
      <formula>IF(RIGHT(TEXT(AE54,"0.#"),1)=".",FALSE,TRUE)</formula>
    </cfRule>
    <cfRule type="expression" dxfId="2760" priority="13404">
      <formula>IF(RIGHT(TEXT(AE54,"0.#"),1)=".",TRUE,FALSE)</formula>
    </cfRule>
  </conditionalFormatting>
  <conditionalFormatting sqref="AI54">
    <cfRule type="expression" dxfId="2759" priority="13397">
      <formula>IF(RIGHT(TEXT(AI54,"0.#"),1)=".",FALSE,TRUE)</formula>
    </cfRule>
    <cfRule type="expression" dxfId="2758" priority="13398">
      <formula>IF(RIGHT(TEXT(AI54,"0.#"),1)=".",TRUE,FALSE)</formula>
    </cfRule>
  </conditionalFormatting>
  <conditionalFormatting sqref="AI53">
    <cfRule type="expression" dxfId="2757" priority="13395">
      <formula>IF(RIGHT(TEXT(AI53,"0.#"),1)=".",FALSE,TRUE)</formula>
    </cfRule>
    <cfRule type="expression" dxfId="2756" priority="13396">
      <formula>IF(RIGHT(TEXT(AI53,"0.#"),1)=".",TRUE,FALSE)</formula>
    </cfRule>
  </conditionalFormatting>
  <conditionalFormatting sqref="AM53">
    <cfRule type="expression" dxfId="2755" priority="13393">
      <formula>IF(RIGHT(TEXT(AM53,"0.#"),1)=".",FALSE,TRUE)</formula>
    </cfRule>
    <cfRule type="expression" dxfId="2754" priority="13394">
      <formula>IF(RIGHT(TEXT(AM53,"0.#"),1)=".",TRUE,FALSE)</formula>
    </cfRule>
  </conditionalFormatting>
  <conditionalFormatting sqref="AM54">
    <cfRule type="expression" dxfId="2753" priority="13391">
      <formula>IF(RIGHT(TEXT(AM54,"0.#"),1)=".",FALSE,TRUE)</formula>
    </cfRule>
    <cfRule type="expression" dxfId="2752" priority="13392">
      <formula>IF(RIGHT(TEXT(AM54,"0.#"),1)=".",TRUE,FALSE)</formula>
    </cfRule>
  </conditionalFormatting>
  <conditionalFormatting sqref="AM55">
    <cfRule type="expression" dxfId="2751" priority="13389">
      <formula>IF(RIGHT(TEXT(AM55,"0.#"),1)=".",FALSE,TRUE)</formula>
    </cfRule>
    <cfRule type="expression" dxfId="2750" priority="13390">
      <formula>IF(RIGHT(TEXT(AM55,"0.#"),1)=".",TRUE,FALSE)</formula>
    </cfRule>
  </conditionalFormatting>
  <conditionalFormatting sqref="AE60">
    <cfRule type="expression" dxfId="2749" priority="13375">
      <formula>IF(RIGHT(TEXT(AE60,"0.#"),1)=".",FALSE,TRUE)</formula>
    </cfRule>
    <cfRule type="expression" dxfId="2748" priority="13376">
      <formula>IF(RIGHT(TEXT(AE60,"0.#"),1)=".",TRUE,FALSE)</formula>
    </cfRule>
  </conditionalFormatting>
  <conditionalFormatting sqref="AE61">
    <cfRule type="expression" dxfId="2747" priority="13373">
      <formula>IF(RIGHT(TEXT(AE61,"0.#"),1)=".",FALSE,TRUE)</formula>
    </cfRule>
    <cfRule type="expression" dxfId="2746" priority="13374">
      <formula>IF(RIGHT(TEXT(AE61,"0.#"),1)=".",TRUE,FALSE)</formula>
    </cfRule>
  </conditionalFormatting>
  <conditionalFormatting sqref="AE62">
    <cfRule type="expression" dxfId="2745" priority="13371">
      <formula>IF(RIGHT(TEXT(AE62,"0.#"),1)=".",FALSE,TRUE)</formula>
    </cfRule>
    <cfRule type="expression" dxfId="2744" priority="13372">
      <formula>IF(RIGHT(TEXT(AE62,"0.#"),1)=".",TRUE,FALSE)</formula>
    </cfRule>
  </conditionalFormatting>
  <conditionalFormatting sqref="AI62">
    <cfRule type="expression" dxfId="2743" priority="13369">
      <formula>IF(RIGHT(TEXT(AI62,"0.#"),1)=".",FALSE,TRUE)</formula>
    </cfRule>
    <cfRule type="expression" dxfId="2742" priority="13370">
      <formula>IF(RIGHT(TEXT(AI62,"0.#"),1)=".",TRUE,FALSE)</formula>
    </cfRule>
  </conditionalFormatting>
  <conditionalFormatting sqref="AI61">
    <cfRule type="expression" dxfId="2741" priority="13367">
      <formula>IF(RIGHT(TEXT(AI61,"0.#"),1)=".",FALSE,TRUE)</formula>
    </cfRule>
    <cfRule type="expression" dxfId="2740" priority="13368">
      <formula>IF(RIGHT(TEXT(AI61,"0.#"),1)=".",TRUE,FALSE)</formula>
    </cfRule>
  </conditionalFormatting>
  <conditionalFormatting sqref="AI60">
    <cfRule type="expression" dxfId="2739" priority="13365">
      <formula>IF(RIGHT(TEXT(AI60,"0.#"),1)=".",FALSE,TRUE)</formula>
    </cfRule>
    <cfRule type="expression" dxfId="2738" priority="13366">
      <formula>IF(RIGHT(TEXT(AI60,"0.#"),1)=".",TRUE,FALSE)</formula>
    </cfRule>
  </conditionalFormatting>
  <conditionalFormatting sqref="AM60">
    <cfRule type="expression" dxfId="2737" priority="13363">
      <formula>IF(RIGHT(TEXT(AM60,"0.#"),1)=".",FALSE,TRUE)</formula>
    </cfRule>
    <cfRule type="expression" dxfId="2736" priority="13364">
      <formula>IF(RIGHT(TEXT(AM60,"0.#"),1)=".",TRUE,FALSE)</formula>
    </cfRule>
  </conditionalFormatting>
  <conditionalFormatting sqref="AM61">
    <cfRule type="expression" dxfId="2735" priority="13361">
      <formula>IF(RIGHT(TEXT(AM61,"0.#"),1)=".",FALSE,TRUE)</formula>
    </cfRule>
    <cfRule type="expression" dxfId="2734" priority="13362">
      <formula>IF(RIGHT(TEXT(AM61,"0.#"),1)=".",TRUE,FALSE)</formula>
    </cfRule>
  </conditionalFormatting>
  <conditionalFormatting sqref="AM62">
    <cfRule type="expression" dxfId="2733" priority="13359">
      <formula>IF(RIGHT(TEXT(AM62,"0.#"),1)=".",FALSE,TRUE)</formula>
    </cfRule>
    <cfRule type="expression" dxfId="2732" priority="13360">
      <formula>IF(RIGHT(TEXT(AM62,"0.#"),1)=".",TRUE,FALSE)</formula>
    </cfRule>
  </conditionalFormatting>
  <conditionalFormatting sqref="AE87">
    <cfRule type="expression" dxfId="2731" priority="13345">
      <formula>IF(RIGHT(TEXT(AE87,"0.#"),1)=".",FALSE,TRUE)</formula>
    </cfRule>
    <cfRule type="expression" dxfId="2730" priority="13346">
      <formula>IF(RIGHT(TEXT(AE87,"0.#"),1)=".",TRUE,FALSE)</formula>
    </cfRule>
  </conditionalFormatting>
  <conditionalFormatting sqref="AE88">
    <cfRule type="expression" dxfId="2729" priority="13343">
      <formula>IF(RIGHT(TEXT(AE88,"0.#"),1)=".",FALSE,TRUE)</formula>
    </cfRule>
    <cfRule type="expression" dxfId="2728" priority="13344">
      <formula>IF(RIGHT(TEXT(AE88,"0.#"),1)=".",TRUE,FALSE)</formula>
    </cfRule>
  </conditionalFormatting>
  <conditionalFormatting sqref="AE89">
    <cfRule type="expression" dxfId="2727" priority="13341">
      <formula>IF(RIGHT(TEXT(AE89,"0.#"),1)=".",FALSE,TRUE)</formula>
    </cfRule>
    <cfRule type="expression" dxfId="2726" priority="13342">
      <formula>IF(RIGHT(TEXT(AE89,"0.#"),1)=".",TRUE,FALSE)</formula>
    </cfRule>
  </conditionalFormatting>
  <conditionalFormatting sqref="AI89">
    <cfRule type="expression" dxfId="2725" priority="13339">
      <formula>IF(RIGHT(TEXT(AI89,"0.#"),1)=".",FALSE,TRUE)</formula>
    </cfRule>
    <cfRule type="expression" dxfId="2724" priority="13340">
      <formula>IF(RIGHT(TEXT(AI89,"0.#"),1)=".",TRUE,FALSE)</formula>
    </cfRule>
  </conditionalFormatting>
  <conditionalFormatting sqref="AI88">
    <cfRule type="expression" dxfId="2723" priority="13337">
      <formula>IF(RIGHT(TEXT(AI88,"0.#"),1)=".",FALSE,TRUE)</formula>
    </cfRule>
    <cfRule type="expression" dxfId="2722" priority="13338">
      <formula>IF(RIGHT(TEXT(AI88,"0.#"),1)=".",TRUE,FALSE)</formula>
    </cfRule>
  </conditionalFormatting>
  <conditionalFormatting sqref="AI87">
    <cfRule type="expression" dxfId="2721" priority="13335">
      <formula>IF(RIGHT(TEXT(AI87,"0.#"),1)=".",FALSE,TRUE)</formula>
    </cfRule>
    <cfRule type="expression" dxfId="2720" priority="13336">
      <formula>IF(RIGHT(TEXT(AI87,"0.#"),1)=".",TRUE,FALSE)</formula>
    </cfRule>
  </conditionalFormatting>
  <conditionalFormatting sqref="AM88">
    <cfRule type="expression" dxfId="2719" priority="13331">
      <formula>IF(RIGHT(TEXT(AM88,"0.#"),1)=".",FALSE,TRUE)</formula>
    </cfRule>
    <cfRule type="expression" dxfId="2718" priority="13332">
      <formula>IF(RIGHT(TEXT(AM88,"0.#"),1)=".",TRUE,FALSE)</formula>
    </cfRule>
  </conditionalFormatting>
  <conditionalFormatting sqref="AM89">
    <cfRule type="expression" dxfId="2717" priority="13329">
      <formula>IF(RIGHT(TEXT(AM89,"0.#"),1)=".",FALSE,TRUE)</formula>
    </cfRule>
    <cfRule type="expression" dxfId="2716" priority="13330">
      <formula>IF(RIGHT(TEXT(AM89,"0.#"),1)=".",TRUE,FALSE)</formula>
    </cfRule>
  </conditionalFormatting>
  <conditionalFormatting sqref="AE92">
    <cfRule type="expression" dxfId="2715" priority="13315">
      <formula>IF(RIGHT(TEXT(AE92,"0.#"),1)=".",FALSE,TRUE)</formula>
    </cfRule>
    <cfRule type="expression" dxfId="2714" priority="13316">
      <formula>IF(RIGHT(TEXT(AE92,"0.#"),1)=".",TRUE,FALSE)</formula>
    </cfRule>
  </conditionalFormatting>
  <conditionalFormatting sqref="AE93">
    <cfRule type="expression" dxfId="2713" priority="13313">
      <formula>IF(RIGHT(TEXT(AE93,"0.#"),1)=".",FALSE,TRUE)</formula>
    </cfRule>
    <cfRule type="expression" dxfId="2712" priority="13314">
      <formula>IF(RIGHT(TEXT(AE93,"0.#"),1)=".",TRUE,FALSE)</formula>
    </cfRule>
  </conditionalFormatting>
  <conditionalFormatting sqref="AE94">
    <cfRule type="expression" dxfId="2711" priority="13311">
      <formula>IF(RIGHT(TEXT(AE94,"0.#"),1)=".",FALSE,TRUE)</formula>
    </cfRule>
    <cfRule type="expression" dxfId="2710" priority="13312">
      <formula>IF(RIGHT(TEXT(AE94,"0.#"),1)=".",TRUE,FALSE)</formula>
    </cfRule>
  </conditionalFormatting>
  <conditionalFormatting sqref="AI94">
    <cfRule type="expression" dxfId="2709" priority="13309">
      <formula>IF(RIGHT(TEXT(AI94,"0.#"),1)=".",FALSE,TRUE)</formula>
    </cfRule>
    <cfRule type="expression" dxfId="2708" priority="13310">
      <formula>IF(RIGHT(TEXT(AI94,"0.#"),1)=".",TRUE,FALSE)</formula>
    </cfRule>
  </conditionalFormatting>
  <conditionalFormatting sqref="AI93">
    <cfRule type="expression" dxfId="2707" priority="13307">
      <formula>IF(RIGHT(TEXT(AI93,"0.#"),1)=".",FALSE,TRUE)</formula>
    </cfRule>
    <cfRule type="expression" dxfId="2706" priority="13308">
      <formula>IF(RIGHT(TEXT(AI93,"0.#"),1)=".",TRUE,FALSE)</formula>
    </cfRule>
  </conditionalFormatting>
  <conditionalFormatting sqref="AI92">
    <cfRule type="expression" dxfId="2705" priority="13305">
      <formula>IF(RIGHT(TEXT(AI92,"0.#"),1)=".",FALSE,TRUE)</formula>
    </cfRule>
    <cfRule type="expression" dxfId="2704" priority="13306">
      <formula>IF(RIGHT(TEXT(AI92,"0.#"),1)=".",TRUE,FALSE)</formula>
    </cfRule>
  </conditionalFormatting>
  <conditionalFormatting sqref="AM92">
    <cfRule type="expression" dxfId="2703" priority="13303">
      <formula>IF(RIGHT(TEXT(AM92,"0.#"),1)=".",FALSE,TRUE)</formula>
    </cfRule>
    <cfRule type="expression" dxfId="2702" priority="13304">
      <formula>IF(RIGHT(TEXT(AM92,"0.#"),1)=".",TRUE,FALSE)</formula>
    </cfRule>
  </conditionalFormatting>
  <conditionalFormatting sqref="AM93">
    <cfRule type="expression" dxfId="2701" priority="13301">
      <formula>IF(RIGHT(TEXT(AM93,"0.#"),1)=".",FALSE,TRUE)</formula>
    </cfRule>
    <cfRule type="expression" dxfId="2700" priority="13302">
      <formula>IF(RIGHT(TEXT(AM93,"0.#"),1)=".",TRUE,FALSE)</formula>
    </cfRule>
  </conditionalFormatting>
  <conditionalFormatting sqref="AM94">
    <cfRule type="expression" dxfId="2699" priority="13299">
      <formula>IF(RIGHT(TEXT(AM94,"0.#"),1)=".",FALSE,TRUE)</formula>
    </cfRule>
    <cfRule type="expression" dxfId="2698" priority="13300">
      <formula>IF(RIGHT(TEXT(AM94,"0.#"),1)=".",TRUE,FALSE)</formula>
    </cfRule>
  </conditionalFormatting>
  <conditionalFormatting sqref="AE97">
    <cfRule type="expression" dxfId="2697" priority="13285">
      <formula>IF(RIGHT(TEXT(AE97,"0.#"),1)=".",FALSE,TRUE)</formula>
    </cfRule>
    <cfRule type="expression" dxfId="2696" priority="13286">
      <formula>IF(RIGHT(TEXT(AE97,"0.#"),1)=".",TRUE,FALSE)</formula>
    </cfRule>
  </conditionalFormatting>
  <conditionalFormatting sqref="AE98">
    <cfRule type="expression" dxfId="2695" priority="13283">
      <formula>IF(RIGHT(TEXT(AE98,"0.#"),1)=".",FALSE,TRUE)</formula>
    </cfRule>
    <cfRule type="expression" dxfId="2694" priority="13284">
      <formula>IF(RIGHT(TEXT(AE98,"0.#"),1)=".",TRUE,FALSE)</formula>
    </cfRule>
  </conditionalFormatting>
  <conditionalFormatting sqref="AE99">
    <cfRule type="expression" dxfId="2693" priority="13281">
      <formula>IF(RIGHT(TEXT(AE99,"0.#"),1)=".",FALSE,TRUE)</formula>
    </cfRule>
    <cfRule type="expression" dxfId="2692" priority="13282">
      <formula>IF(RIGHT(TEXT(AE99,"0.#"),1)=".",TRUE,FALSE)</formula>
    </cfRule>
  </conditionalFormatting>
  <conditionalFormatting sqref="AI99">
    <cfRule type="expression" dxfId="2691" priority="13279">
      <formula>IF(RIGHT(TEXT(AI99,"0.#"),1)=".",FALSE,TRUE)</formula>
    </cfRule>
    <cfRule type="expression" dxfId="2690" priority="13280">
      <formula>IF(RIGHT(TEXT(AI99,"0.#"),1)=".",TRUE,FALSE)</formula>
    </cfRule>
  </conditionalFormatting>
  <conditionalFormatting sqref="AI98">
    <cfRule type="expression" dxfId="2689" priority="13277">
      <formula>IF(RIGHT(TEXT(AI98,"0.#"),1)=".",FALSE,TRUE)</formula>
    </cfRule>
    <cfRule type="expression" dxfId="2688" priority="13278">
      <formula>IF(RIGHT(TEXT(AI98,"0.#"),1)=".",TRUE,FALSE)</formula>
    </cfRule>
  </conditionalFormatting>
  <conditionalFormatting sqref="AI97">
    <cfRule type="expression" dxfId="2687" priority="13275">
      <formula>IF(RIGHT(TEXT(AI97,"0.#"),1)=".",FALSE,TRUE)</formula>
    </cfRule>
    <cfRule type="expression" dxfId="2686" priority="13276">
      <formula>IF(RIGHT(TEXT(AI97,"0.#"),1)=".",TRUE,FALSE)</formula>
    </cfRule>
  </conditionalFormatting>
  <conditionalFormatting sqref="AM97">
    <cfRule type="expression" dxfId="2685" priority="13273">
      <formula>IF(RIGHT(TEXT(AM97,"0.#"),1)=".",FALSE,TRUE)</formula>
    </cfRule>
    <cfRule type="expression" dxfId="2684" priority="13274">
      <formula>IF(RIGHT(TEXT(AM97,"0.#"),1)=".",TRUE,FALSE)</formula>
    </cfRule>
  </conditionalFormatting>
  <conditionalFormatting sqref="AM98">
    <cfRule type="expression" dxfId="2683" priority="13271">
      <formula>IF(RIGHT(TEXT(AM98,"0.#"),1)=".",FALSE,TRUE)</formula>
    </cfRule>
    <cfRule type="expression" dxfId="2682" priority="13272">
      <formula>IF(RIGHT(TEXT(AM98,"0.#"),1)=".",TRUE,FALSE)</formula>
    </cfRule>
  </conditionalFormatting>
  <conditionalFormatting sqref="AM99">
    <cfRule type="expression" dxfId="2681" priority="13269">
      <formula>IF(RIGHT(TEXT(AM99,"0.#"),1)=".",FALSE,TRUE)</formula>
    </cfRule>
    <cfRule type="expression" dxfId="2680" priority="13270">
      <formula>IF(RIGHT(TEXT(AM99,"0.#"),1)=".",TRUE,FALSE)</formula>
    </cfRule>
  </conditionalFormatting>
  <conditionalFormatting sqref="AI101">
    <cfRule type="expression" dxfId="2679" priority="13255">
      <formula>IF(RIGHT(TEXT(AI101,"0.#"),1)=".",FALSE,TRUE)</formula>
    </cfRule>
    <cfRule type="expression" dxfId="2678" priority="13256">
      <formula>IF(RIGHT(TEXT(AI101,"0.#"),1)=".",TRUE,FALSE)</formula>
    </cfRule>
  </conditionalFormatting>
  <conditionalFormatting sqref="AM101">
    <cfRule type="expression" dxfId="2677" priority="13253">
      <formula>IF(RIGHT(TEXT(AM101,"0.#"),1)=".",FALSE,TRUE)</formula>
    </cfRule>
    <cfRule type="expression" dxfId="2676" priority="13254">
      <formula>IF(RIGHT(TEXT(AM101,"0.#"),1)=".",TRUE,FALSE)</formula>
    </cfRule>
  </conditionalFormatting>
  <conditionalFormatting sqref="AE102">
    <cfRule type="expression" dxfId="2675" priority="13251">
      <formula>IF(RIGHT(TEXT(AE102,"0.#"),1)=".",FALSE,TRUE)</formula>
    </cfRule>
    <cfRule type="expression" dxfId="2674" priority="13252">
      <formula>IF(RIGHT(TEXT(AE102,"0.#"),1)=".",TRUE,FALSE)</formula>
    </cfRule>
  </conditionalFormatting>
  <conditionalFormatting sqref="AI102">
    <cfRule type="expression" dxfId="2673" priority="13249">
      <formula>IF(RIGHT(TEXT(AI102,"0.#"),1)=".",FALSE,TRUE)</formula>
    </cfRule>
    <cfRule type="expression" dxfId="2672" priority="13250">
      <formula>IF(RIGHT(TEXT(AI102,"0.#"),1)=".",TRUE,FALSE)</formula>
    </cfRule>
  </conditionalFormatting>
  <conditionalFormatting sqref="AM102">
    <cfRule type="expression" dxfId="2671" priority="13247">
      <formula>IF(RIGHT(TEXT(AM102,"0.#"),1)=".",FALSE,TRUE)</formula>
    </cfRule>
    <cfRule type="expression" dxfId="2670" priority="13248">
      <formula>IF(RIGHT(TEXT(AM102,"0.#"),1)=".",TRUE,FALSE)</formula>
    </cfRule>
  </conditionalFormatting>
  <conditionalFormatting sqref="AQ102">
    <cfRule type="expression" dxfId="2669" priority="13245">
      <formula>IF(RIGHT(TEXT(AQ102,"0.#"),1)=".",FALSE,TRUE)</formula>
    </cfRule>
    <cfRule type="expression" dxfId="2668" priority="13246">
      <formula>IF(RIGHT(TEXT(AQ102,"0.#"),1)=".",TRUE,FALSE)</formula>
    </cfRule>
  </conditionalFormatting>
  <conditionalFormatting sqref="AE104">
    <cfRule type="expression" dxfId="2667" priority="13243">
      <formula>IF(RIGHT(TEXT(AE104,"0.#"),1)=".",FALSE,TRUE)</formula>
    </cfRule>
    <cfRule type="expression" dxfId="2666" priority="13244">
      <formula>IF(RIGHT(TEXT(AE104,"0.#"),1)=".",TRUE,FALSE)</formula>
    </cfRule>
  </conditionalFormatting>
  <conditionalFormatting sqref="AI104">
    <cfRule type="expression" dxfId="2665" priority="13241">
      <formula>IF(RIGHT(TEXT(AI104,"0.#"),1)=".",FALSE,TRUE)</formula>
    </cfRule>
    <cfRule type="expression" dxfId="2664" priority="13242">
      <formula>IF(RIGHT(TEXT(AI104,"0.#"),1)=".",TRUE,FALSE)</formula>
    </cfRule>
  </conditionalFormatting>
  <conditionalFormatting sqref="AM104">
    <cfRule type="expression" dxfId="2663" priority="13239">
      <formula>IF(RIGHT(TEXT(AM104,"0.#"),1)=".",FALSE,TRUE)</formula>
    </cfRule>
    <cfRule type="expression" dxfId="2662" priority="13240">
      <formula>IF(RIGHT(TEXT(AM104,"0.#"),1)=".",TRUE,FALSE)</formula>
    </cfRule>
  </conditionalFormatting>
  <conditionalFormatting sqref="AE105">
    <cfRule type="expression" dxfId="2661" priority="13237">
      <formula>IF(RIGHT(TEXT(AE105,"0.#"),1)=".",FALSE,TRUE)</formula>
    </cfRule>
    <cfRule type="expression" dxfId="2660" priority="13238">
      <formula>IF(RIGHT(TEXT(AE105,"0.#"),1)=".",TRUE,FALSE)</formula>
    </cfRule>
  </conditionalFormatting>
  <conditionalFormatting sqref="AI105">
    <cfRule type="expression" dxfId="2659" priority="13235">
      <formula>IF(RIGHT(TEXT(AI105,"0.#"),1)=".",FALSE,TRUE)</formula>
    </cfRule>
    <cfRule type="expression" dxfId="2658" priority="13236">
      <formula>IF(RIGHT(TEXT(AI105,"0.#"),1)=".",TRUE,FALSE)</formula>
    </cfRule>
  </conditionalFormatting>
  <conditionalFormatting sqref="AM105">
    <cfRule type="expression" dxfId="2657" priority="13233">
      <formula>IF(RIGHT(TEXT(AM105,"0.#"),1)=".",FALSE,TRUE)</formula>
    </cfRule>
    <cfRule type="expression" dxfId="2656" priority="13234">
      <formula>IF(RIGHT(TEXT(AM105,"0.#"),1)=".",TRUE,FALSE)</formula>
    </cfRule>
  </conditionalFormatting>
  <conditionalFormatting sqref="AE107">
    <cfRule type="expression" dxfId="2655" priority="13229">
      <formula>IF(RIGHT(TEXT(AE107,"0.#"),1)=".",FALSE,TRUE)</formula>
    </cfRule>
    <cfRule type="expression" dxfId="2654" priority="13230">
      <formula>IF(RIGHT(TEXT(AE107,"0.#"),1)=".",TRUE,FALSE)</formula>
    </cfRule>
  </conditionalFormatting>
  <conditionalFormatting sqref="AI107">
    <cfRule type="expression" dxfId="2653" priority="13227">
      <formula>IF(RIGHT(TEXT(AI107,"0.#"),1)=".",FALSE,TRUE)</formula>
    </cfRule>
    <cfRule type="expression" dxfId="2652" priority="13228">
      <formula>IF(RIGHT(TEXT(AI107,"0.#"),1)=".",TRUE,FALSE)</formula>
    </cfRule>
  </conditionalFormatting>
  <conditionalFormatting sqref="AM107">
    <cfRule type="expression" dxfId="2651" priority="13225">
      <formula>IF(RIGHT(TEXT(AM107,"0.#"),1)=".",FALSE,TRUE)</formula>
    </cfRule>
    <cfRule type="expression" dxfId="2650" priority="13226">
      <formula>IF(RIGHT(TEXT(AM107,"0.#"),1)=".",TRUE,FALSE)</formula>
    </cfRule>
  </conditionalFormatting>
  <conditionalFormatting sqref="AE108">
    <cfRule type="expression" dxfId="2649" priority="13223">
      <formula>IF(RIGHT(TEXT(AE108,"0.#"),1)=".",FALSE,TRUE)</formula>
    </cfRule>
    <cfRule type="expression" dxfId="2648" priority="13224">
      <formula>IF(RIGHT(TEXT(AE108,"0.#"),1)=".",TRUE,FALSE)</formula>
    </cfRule>
  </conditionalFormatting>
  <conditionalFormatting sqref="AI108">
    <cfRule type="expression" dxfId="2647" priority="13221">
      <formula>IF(RIGHT(TEXT(AI108,"0.#"),1)=".",FALSE,TRUE)</formula>
    </cfRule>
    <cfRule type="expression" dxfId="2646" priority="13222">
      <formula>IF(RIGHT(TEXT(AI108,"0.#"),1)=".",TRUE,FALSE)</formula>
    </cfRule>
  </conditionalFormatting>
  <conditionalFormatting sqref="AM108">
    <cfRule type="expression" dxfId="2645" priority="13219">
      <formula>IF(RIGHT(TEXT(AM108,"0.#"),1)=".",FALSE,TRUE)</formula>
    </cfRule>
    <cfRule type="expression" dxfId="2644" priority="13220">
      <formula>IF(RIGHT(TEXT(AM108,"0.#"),1)=".",TRUE,FALSE)</formula>
    </cfRule>
  </conditionalFormatting>
  <conditionalFormatting sqref="AE110">
    <cfRule type="expression" dxfId="2643" priority="13215">
      <formula>IF(RIGHT(TEXT(AE110,"0.#"),1)=".",FALSE,TRUE)</formula>
    </cfRule>
    <cfRule type="expression" dxfId="2642" priority="13216">
      <formula>IF(RIGHT(TEXT(AE110,"0.#"),1)=".",TRUE,FALSE)</formula>
    </cfRule>
  </conditionalFormatting>
  <conditionalFormatting sqref="AI110">
    <cfRule type="expression" dxfId="2641" priority="13213">
      <formula>IF(RIGHT(TEXT(AI110,"0.#"),1)=".",FALSE,TRUE)</formula>
    </cfRule>
    <cfRule type="expression" dxfId="2640" priority="13214">
      <formula>IF(RIGHT(TEXT(AI110,"0.#"),1)=".",TRUE,FALSE)</formula>
    </cfRule>
  </conditionalFormatting>
  <conditionalFormatting sqref="AM110">
    <cfRule type="expression" dxfId="2639" priority="13211">
      <formula>IF(RIGHT(TEXT(AM110,"0.#"),1)=".",FALSE,TRUE)</formula>
    </cfRule>
    <cfRule type="expression" dxfId="2638" priority="13212">
      <formula>IF(RIGHT(TEXT(AM110,"0.#"),1)=".",TRUE,FALSE)</formula>
    </cfRule>
  </conditionalFormatting>
  <conditionalFormatting sqref="AE111">
    <cfRule type="expression" dxfId="2637" priority="13209">
      <formula>IF(RIGHT(TEXT(AE111,"0.#"),1)=".",FALSE,TRUE)</formula>
    </cfRule>
    <cfRule type="expression" dxfId="2636" priority="13210">
      <formula>IF(RIGHT(TEXT(AE111,"0.#"),1)=".",TRUE,FALSE)</formula>
    </cfRule>
  </conditionalFormatting>
  <conditionalFormatting sqref="AI111">
    <cfRule type="expression" dxfId="2635" priority="13207">
      <formula>IF(RIGHT(TEXT(AI111,"0.#"),1)=".",FALSE,TRUE)</formula>
    </cfRule>
    <cfRule type="expression" dxfId="2634" priority="13208">
      <formula>IF(RIGHT(TEXT(AI111,"0.#"),1)=".",TRUE,FALSE)</formula>
    </cfRule>
  </conditionalFormatting>
  <conditionalFormatting sqref="AM111">
    <cfRule type="expression" dxfId="2633" priority="13205">
      <formula>IF(RIGHT(TEXT(AM111,"0.#"),1)=".",FALSE,TRUE)</formula>
    </cfRule>
    <cfRule type="expression" dxfId="2632" priority="13206">
      <formula>IF(RIGHT(TEXT(AM111,"0.#"),1)=".",TRUE,FALSE)</formula>
    </cfRule>
  </conditionalFormatting>
  <conditionalFormatting sqref="AE113">
    <cfRule type="expression" dxfId="2631" priority="13201">
      <formula>IF(RIGHT(TEXT(AE113,"0.#"),1)=".",FALSE,TRUE)</formula>
    </cfRule>
    <cfRule type="expression" dxfId="2630" priority="13202">
      <formula>IF(RIGHT(TEXT(AE113,"0.#"),1)=".",TRUE,FALSE)</formula>
    </cfRule>
  </conditionalFormatting>
  <conditionalFormatting sqref="AI113">
    <cfRule type="expression" dxfId="2629" priority="13199">
      <formula>IF(RIGHT(TEXT(AI113,"0.#"),1)=".",FALSE,TRUE)</formula>
    </cfRule>
    <cfRule type="expression" dxfId="2628" priority="13200">
      <formula>IF(RIGHT(TEXT(AI113,"0.#"),1)=".",TRUE,FALSE)</formula>
    </cfRule>
  </conditionalFormatting>
  <conditionalFormatting sqref="AM113">
    <cfRule type="expression" dxfId="2627" priority="13197">
      <formula>IF(RIGHT(TEXT(AM113,"0.#"),1)=".",FALSE,TRUE)</formula>
    </cfRule>
    <cfRule type="expression" dxfId="2626" priority="13198">
      <formula>IF(RIGHT(TEXT(AM113,"0.#"),1)=".",TRUE,FALSE)</formula>
    </cfRule>
  </conditionalFormatting>
  <conditionalFormatting sqref="AE114">
    <cfRule type="expression" dxfId="2625" priority="13195">
      <formula>IF(RIGHT(TEXT(AE114,"0.#"),1)=".",FALSE,TRUE)</formula>
    </cfRule>
    <cfRule type="expression" dxfId="2624" priority="13196">
      <formula>IF(RIGHT(TEXT(AE114,"0.#"),1)=".",TRUE,FALSE)</formula>
    </cfRule>
  </conditionalFormatting>
  <conditionalFormatting sqref="AI114">
    <cfRule type="expression" dxfId="2623" priority="13193">
      <formula>IF(RIGHT(TEXT(AI114,"0.#"),1)=".",FALSE,TRUE)</formula>
    </cfRule>
    <cfRule type="expression" dxfId="2622" priority="13194">
      <formula>IF(RIGHT(TEXT(AI114,"0.#"),1)=".",TRUE,FALSE)</formula>
    </cfRule>
  </conditionalFormatting>
  <conditionalFormatting sqref="AM114">
    <cfRule type="expression" dxfId="2621" priority="13191">
      <formula>IF(RIGHT(TEXT(AM114,"0.#"),1)=".",FALSE,TRUE)</formula>
    </cfRule>
    <cfRule type="expression" dxfId="2620" priority="13192">
      <formula>IF(RIGHT(TEXT(AM114,"0.#"),1)=".",TRUE,FALSE)</formula>
    </cfRule>
  </conditionalFormatting>
  <conditionalFormatting sqref="AE116 AQ116">
    <cfRule type="expression" dxfId="2619" priority="13187">
      <formula>IF(RIGHT(TEXT(AE116,"0.#"),1)=".",FALSE,TRUE)</formula>
    </cfRule>
    <cfRule type="expression" dxfId="2618" priority="13188">
      <formula>IF(RIGHT(TEXT(AE116,"0.#"),1)=".",TRUE,FALSE)</formula>
    </cfRule>
  </conditionalFormatting>
  <conditionalFormatting sqref="AI116">
    <cfRule type="expression" dxfId="2617" priority="13185">
      <formula>IF(RIGHT(TEXT(AI116,"0.#"),1)=".",FALSE,TRUE)</formula>
    </cfRule>
    <cfRule type="expression" dxfId="2616" priority="13186">
      <formula>IF(RIGHT(TEXT(AI116,"0.#"),1)=".",TRUE,FALSE)</formula>
    </cfRule>
  </conditionalFormatting>
  <conditionalFormatting sqref="AM116">
    <cfRule type="expression" dxfId="2615" priority="13183">
      <formula>IF(RIGHT(TEXT(AM116,"0.#"),1)=".",FALSE,TRUE)</formula>
    </cfRule>
    <cfRule type="expression" dxfId="2614" priority="13184">
      <formula>IF(RIGHT(TEXT(AM116,"0.#"),1)=".",TRUE,FALSE)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9">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Y839">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U802">
    <cfRule type="expression" dxfId="725" priority="25">
      <formula>IF(RIGHT(TEXT(AU802,"0.#"),1)=".",FALSE,TRUE)</formula>
    </cfRule>
    <cfRule type="expression" dxfId="724" priority="26">
      <formula>IF(RIGHT(TEXT(AU802,"0.#"),1)=".",TRUE,FALSE)</formula>
    </cfRule>
  </conditionalFormatting>
  <conditionalFormatting sqref="AU799">
    <cfRule type="expression" dxfId="723" priority="23">
      <formula>IF(RIGHT(TEXT(AU799,"0.#"),1)=".",FALSE,TRUE)</formula>
    </cfRule>
    <cfRule type="expression" dxfId="722" priority="24">
      <formula>IF(RIGHT(TEXT(AU799,"0.#"),1)=".",TRUE,FALSE)</formula>
    </cfRule>
  </conditionalFormatting>
  <conditionalFormatting sqref="Y823">
    <cfRule type="expression" dxfId="721" priority="21">
      <formula>IF(RIGHT(TEXT(Y823,"0.#"),1)=".",FALSE,TRUE)</formula>
    </cfRule>
    <cfRule type="expression" dxfId="720" priority="22">
      <formula>IF(RIGHT(TEXT(Y823,"0.#"),1)=".",TRUE,FALSE)</formula>
    </cfRule>
  </conditionalFormatting>
  <conditionalFormatting sqref="AU822">
    <cfRule type="expression" dxfId="719" priority="19">
      <formula>IF(RIGHT(TEXT(AU822,"0.#"),1)=".",FALSE,TRUE)</formula>
    </cfRule>
    <cfRule type="expression" dxfId="718" priority="20">
      <formula>IF(RIGHT(TEXT(AU822,"0.#"),1)=".",TRUE,FALSE)</formula>
    </cfRule>
  </conditionalFormatting>
  <conditionalFormatting sqref="Y797">
    <cfRule type="expression" dxfId="717" priority="17">
      <formula>IF(RIGHT(TEXT(Y797,"0.#"),1)=".",FALSE,TRUE)</formula>
    </cfRule>
    <cfRule type="expression" dxfId="716" priority="18">
      <formula>IF(RIGHT(TEXT(Y797,"0.#"),1)=".",TRUE,FALSE)</formula>
    </cfRule>
  </conditionalFormatting>
  <conditionalFormatting sqref="AU796">
    <cfRule type="expression" dxfId="715" priority="15">
      <formula>IF(RIGHT(TEXT(AU796,"0.#"),1)=".",FALSE,TRUE)</formula>
    </cfRule>
    <cfRule type="expression" dxfId="714" priority="16">
      <formula>IF(RIGHT(TEXT(AU796,"0.#"),1)=".",TRUE,FALSE)</formula>
    </cfRule>
  </conditionalFormatting>
  <conditionalFormatting sqref="AU797">
    <cfRule type="expression" dxfId="713" priority="13">
      <formula>IF(RIGHT(TEXT(AU797,"0.#"),1)=".",FALSE,TRUE)</formula>
    </cfRule>
    <cfRule type="expression" dxfId="712" priority="14">
      <formula>IF(RIGHT(TEXT(AU797,"0.#"),1)=".",TRUE,FALSE)</formula>
    </cfRule>
  </conditionalFormatting>
  <conditionalFormatting sqref="Y809">
    <cfRule type="expression" dxfId="711" priority="9">
      <formula>IF(RIGHT(TEXT(Y809,"0.#"),1)=".",FALSE,TRUE)</formula>
    </cfRule>
    <cfRule type="expression" dxfId="710" priority="10">
      <formula>IF(RIGHT(TEXT(Y809,"0.#"),1)=".",TRUE,FALSE)</formula>
    </cfRule>
  </conditionalFormatting>
  <conditionalFormatting sqref="Y810">
    <cfRule type="expression" dxfId="709" priority="7">
      <formula>IF(RIGHT(TEXT(Y810,"0.#"),1)=".",FALSE,TRUE)</formula>
    </cfRule>
    <cfRule type="expression" dxfId="708" priority="8">
      <formula>IF(RIGHT(TEXT(Y810,"0.#"),1)=".",TRUE,FALSE)</formula>
    </cfRule>
  </conditionalFormatting>
  <conditionalFormatting sqref="Y811">
    <cfRule type="expression" dxfId="707" priority="5">
      <formula>IF(RIGHT(TEXT(Y811,"0.#"),1)=".",FALSE,TRUE)</formula>
    </cfRule>
    <cfRule type="expression" dxfId="706" priority="6">
      <formula>IF(RIGHT(TEXT(Y811,"0.#"),1)=".",TRUE,FALSE)</formula>
    </cfRule>
  </conditionalFormatting>
  <conditionalFormatting sqref="AU810">
    <cfRule type="expression" dxfId="705" priority="3">
      <formula>IF(RIGHT(TEXT(AU810,"0.#"),1)=".",FALSE,TRUE)</formula>
    </cfRule>
    <cfRule type="expression" dxfId="704" priority="4">
      <formula>IF(RIGHT(TEXT(AU810,"0.#"),1)=".",TRUE,FALSE)</formula>
    </cfRule>
  </conditionalFormatting>
  <conditionalFormatting sqref="AU809">
    <cfRule type="expression" dxfId="703" priority="1">
      <formula>IF(RIGHT(TEXT(AU809,"0.#"),1)=".",FALSE,TRUE)</formula>
    </cfRule>
    <cfRule type="expression" dxfId="702"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40" max="49" man="1"/>
    <brk id="779" max="49" man="1"/>
    <brk id="901"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347</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8"/>
      <c r="Z2" s="829"/>
      <c r="AA2" s="830"/>
      <c r="AB2" s="1032" t="s">
        <v>11</v>
      </c>
      <c r="AC2" s="1033"/>
      <c r="AD2" s="1034"/>
      <c r="AE2" s="248" t="s">
        <v>390</v>
      </c>
      <c r="AF2" s="248"/>
      <c r="AG2" s="248"/>
      <c r="AH2" s="248"/>
      <c r="AI2" s="248" t="s">
        <v>388</v>
      </c>
      <c r="AJ2" s="248"/>
      <c r="AK2" s="248"/>
      <c r="AL2" s="248"/>
      <c r="AM2" s="248" t="s">
        <v>417</v>
      </c>
      <c r="AN2" s="248"/>
      <c r="AO2" s="248"/>
      <c r="AP2" s="242"/>
      <c r="AQ2" s="158" t="s">
        <v>234</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9"/>
      <c r="Z3" s="1030"/>
      <c r="AA3" s="1031"/>
      <c r="AB3" s="1035"/>
      <c r="AC3" s="1036"/>
      <c r="AD3" s="1037"/>
      <c r="AE3" s="249"/>
      <c r="AF3" s="249"/>
      <c r="AG3" s="249"/>
      <c r="AH3" s="249"/>
      <c r="AI3" s="249"/>
      <c r="AJ3" s="249"/>
      <c r="AK3" s="249"/>
      <c r="AL3" s="249"/>
      <c r="AM3" s="249"/>
      <c r="AN3" s="249"/>
      <c r="AO3" s="249"/>
      <c r="AP3" s="245"/>
      <c r="AQ3" s="197"/>
      <c r="AR3" s="198"/>
      <c r="AS3" s="132" t="s">
        <v>235</v>
      </c>
      <c r="AT3" s="133"/>
      <c r="AU3" s="198"/>
      <c r="AV3" s="198"/>
      <c r="AW3" s="397" t="s">
        <v>181</v>
      </c>
      <c r="AX3" s="398"/>
    </row>
    <row r="4" spans="1:50" ht="22.5" customHeight="1" x14ac:dyDescent="0.15">
      <c r="A4" s="402"/>
      <c r="B4" s="400"/>
      <c r="C4" s="400"/>
      <c r="D4" s="400"/>
      <c r="E4" s="400"/>
      <c r="F4" s="401"/>
      <c r="G4" s="563"/>
      <c r="H4" s="1005"/>
      <c r="I4" s="1005"/>
      <c r="J4" s="1005"/>
      <c r="K4" s="1005"/>
      <c r="L4" s="1005"/>
      <c r="M4" s="1005"/>
      <c r="N4" s="1005"/>
      <c r="O4" s="1006"/>
      <c r="P4" s="104"/>
      <c r="Q4" s="1013"/>
      <c r="R4" s="1013"/>
      <c r="S4" s="1013"/>
      <c r="T4" s="1013"/>
      <c r="U4" s="1013"/>
      <c r="V4" s="1013"/>
      <c r="W4" s="1013"/>
      <c r="X4" s="1014"/>
      <c r="Y4" s="1023" t="s">
        <v>12</v>
      </c>
      <c r="Z4" s="1024"/>
      <c r="AA4" s="1025"/>
      <c r="AB4" s="463"/>
      <c r="AC4" s="1027"/>
      <c r="AD4" s="102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7" t="s">
        <v>54</v>
      </c>
      <c r="Z5" s="1020"/>
      <c r="AA5" s="1021"/>
      <c r="AB5" s="525"/>
      <c r="AC5" s="1026"/>
      <c r="AD5" s="102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182</v>
      </c>
      <c r="AC6" s="1022"/>
      <c r="AD6" s="102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347</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8"/>
      <c r="Z9" s="829"/>
      <c r="AA9" s="830"/>
      <c r="AB9" s="1032" t="s">
        <v>11</v>
      </c>
      <c r="AC9" s="1033"/>
      <c r="AD9" s="1034"/>
      <c r="AE9" s="248" t="s">
        <v>390</v>
      </c>
      <c r="AF9" s="248"/>
      <c r="AG9" s="248"/>
      <c r="AH9" s="248"/>
      <c r="AI9" s="248" t="s">
        <v>388</v>
      </c>
      <c r="AJ9" s="248"/>
      <c r="AK9" s="248"/>
      <c r="AL9" s="248"/>
      <c r="AM9" s="248" t="s">
        <v>417</v>
      </c>
      <c r="AN9" s="248"/>
      <c r="AO9" s="248"/>
      <c r="AP9" s="242"/>
      <c r="AQ9" s="158" t="s">
        <v>234</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235</v>
      </c>
      <c r="AT10" s="133"/>
      <c r="AU10" s="198"/>
      <c r="AV10" s="198"/>
      <c r="AW10" s="397" t="s">
        <v>181</v>
      </c>
      <c r="AX10" s="398"/>
    </row>
    <row r="11" spans="1:50" ht="22.5" customHeight="1" x14ac:dyDescent="0.15">
      <c r="A11" s="402"/>
      <c r="B11" s="400"/>
      <c r="C11" s="400"/>
      <c r="D11" s="400"/>
      <c r="E11" s="400"/>
      <c r="F11" s="401"/>
      <c r="G11" s="563"/>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3"/>
      <c r="AC11" s="1027"/>
      <c r="AD11" s="102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7" t="s">
        <v>54</v>
      </c>
      <c r="Z12" s="1020"/>
      <c r="AA12" s="1021"/>
      <c r="AB12" s="525"/>
      <c r="AC12" s="1026"/>
      <c r="AD12" s="102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182</v>
      </c>
      <c r="AC13" s="1022"/>
      <c r="AD13" s="102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347</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8"/>
      <c r="Z16" s="829"/>
      <c r="AA16" s="830"/>
      <c r="AB16" s="1032" t="s">
        <v>11</v>
      </c>
      <c r="AC16" s="1033"/>
      <c r="AD16" s="1034"/>
      <c r="AE16" s="248" t="s">
        <v>390</v>
      </c>
      <c r="AF16" s="248"/>
      <c r="AG16" s="248"/>
      <c r="AH16" s="248"/>
      <c r="AI16" s="248" t="s">
        <v>388</v>
      </c>
      <c r="AJ16" s="248"/>
      <c r="AK16" s="248"/>
      <c r="AL16" s="248"/>
      <c r="AM16" s="248" t="s">
        <v>417</v>
      </c>
      <c r="AN16" s="248"/>
      <c r="AO16" s="248"/>
      <c r="AP16" s="242"/>
      <c r="AQ16" s="158" t="s">
        <v>234</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235</v>
      </c>
      <c r="AT17" s="133"/>
      <c r="AU17" s="198"/>
      <c r="AV17" s="198"/>
      <c r="AW17" s="397" t="s">
        <v>181</v>
      </c>
      <c r="AX17" s="398"/>
    </row>
    <row r="18" spans="1:50" ht="22.5" customHeight="1" x14ac:dyDescent="0.15">
      <c r="A18" s="402"/>
      <c r="B18" s="400"/>
      <c r="C18" s="400"/>
      <c r="D18" s="400"/>
      <c r="E18" s="400"/>
      <c r="F18" s="401"/>
      <c r="G18" s="563"/>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3"/>
      <c r="AC18" s="1027"/>
      <c r="AD18" s="102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7" t="s">
        <v>54</v>
      </c>
      <c r="Z19" s="1020"/>
      <c r="AA19" s="1021"/>
      <c r="AB19" s="525"/>
      <c r="AC19" s="1026"/>
      <c r="AD19" s="102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182</v>
      </c>
      <c r="AC20" s="1022"/>
      <c r="AD20" s="102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347</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8"/>
      <c r="Z23" s="829"/>
      <c r="AA23" s="830"/>
      <c r="AB23" s="1032" t="s">
        <v>11</v>
      </c>
      <c r="AC23" s="1033"/>
      <c r="AD23" s="1034"/>
      <c r="AE23" s="248" t="s">
        <v>390</v>
      </c>
      <c r="AF23" s="248"/>
      <c r="AG23" s="248"/>
      <c r="AH23" s="248"/>
      <c r="AI23" s="248" t="s">
        <v>388</v>
      </c>
      <c r="AJ23" s="248"/>
      <c r="AK23" s="248"/>
      <c r="AL23" s="248"/>
      <c r="AM23" s="248" t="s">
        <v>417</v>
      </c>
      <c r="AN23" s="248"/>
      <c r="AO23" s="248"/>
      <c r="AP23" s="242"/>
      <c r="AQ23" s="158" t="s">
        <v>234</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235</v>
      </c>
      <c r="AT24" s="133"/>
      <c r="AU24" s="198"/>
      <c r="AV24" s="198"/>
      <c r="AW24" s="397" t="s">
        <v>181</v>
      </c>
      <c r="AX24" s="398"/>
    </row>
    <row r="25" spans="1:50" ht="22.5" customHeight="1" x14ac:dyDescent="0.15">
      <c r="A25" s="402"/>
      <c r="B25" s="400"/>
      <c r="C25" s="400"/>
      <c r="D25" s="400"/>
      <c r="E25" s="400"/>
      <c r="F25" s="401"/>
      <c r="G25" s="563"/>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3"/>
      <c r="AC25" s="1027"/>
      <c r="AD25" s="102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7" t="s">
        <v>54</v>
      </c>
      <c r="Z26" s="1020"/>
      <c r="AA26" s="1021"/>
      <c r="AB26" s="525"/>
      <c r="AC26" s="1026"/>
      <c r="AD26" s="102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182</v>
      </c>
      <c r="AC27" s="1022"/>
      <c r="AD27" s="102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347</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8"/>
      <c r="Z30" s="829"/>
      <c r="AA30" s="830"/>
      <c r="AB30" s="1032" t="s">
        <v>11</v>
      </c>
      <c r="AC30" s="1033"/>
      <c r="AD30" s="1034"/>
      <c r="AE30" s="248" t="s">
        <v>390</v>
      </c>
      <c r="AF30" s="248"/>
      <c r="AG30" s="248"/>
      <c r="AH30" s="248"/>
      <c r="AI30" s="248" t="s">
        <v>388</v>
      </c>
      <c r="AJ30" s="248"/>
      <c r="AK30" s="248"/>
      <c r="AL30" s="248"/>
      <c r="AM30" s="248" t="s">
        <v>417</v>
      </c>
      <c r="AN30" s="248"/>
      <c r="AO30" s="248"/>
      <c r="AP30" s="242"/>
      <c r="AQ30" s="158" t="s">
        <v>234</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235</v>
      </c>
      <c r="AT31" s="133"/>
      <c r="AU31" s="198"/>
      <c r="AV31" s="198"/>
      <c r="AW31" s="397" t="s">
        <v>181</v>
      </c>
      <c r="AX31" s="398"/>
    </row>
    <row r="32" spans="1:50" ht="22.5" customHeight="1" x14ac:dyDescent="0.15">
      <c r="A32" s="402"/>
      <c r="B32" s="400"/>
      <c r="C32" s="400"/>
      <c r="D32" s="400"/>
      <c r="E32" s="400"/>
      <c r="F32" s="401"/>
      <c r="G32" s="563"/>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3"/>
      <c r="AC32" s="1027"/>
      <c r="AD32" s="102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7" t="s">
        <v>54</v>
      </c>
      <c r="Z33" s="1020"/>
      <c r="AA33" s="1021"/>
      <c r="AB33" s="525"/>
      <c r="AC33" s="1026"/>
      <c r="AD33" s="102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182</v>
      </c>
      <c r="AC34" s="1022"/>
      <c r="AD34" s="102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347</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8"/>
      <c r="Z37" s="829"/>
      <c r="AA37" s="830"/>
      <c r="AB37" s="1032" t="s">
        <v>11</v>
      </c>
      <c r="AC37" s="1033"/>
      <c r="AD37" s="1034"/>
      <c r="AE37" s="248" t="s">
        <v>390</v>
      </c>
      <c r="AF37" s="248"/>
      <c r="AG37" s="248"/>
      <c r="AH37" s="248"/>
      <c r="AI37" s="248" t="s">
        <v>388</v>
      </c>
      <c r="AJ37" s="248"/>
      <c r="AK37" s="248"/>
      <c r="AL37" s="248"/>
      <c r="AM37" s="248" t="s">
        <v>417</v>
      </c>
      <c r="AN37" s="248"/>
      <c r="AO37" s="248"/>
      <c r="AP37" s="242"/>
      <c r="AQ37" s="158" t="s">
        <v>234</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235</v>
      </c>
      <c r="AT38" s="133"/>
      <c r="AU38" s="198"/>
      <c r="AV38" s="198"/>
      <c r="AW38" s="397" t="s">
        <v>181</v>
      </c>
      <c r="AX38" s="398"/>
    </row>
    <row r="39" spans="1:50" ht="22.5" customHeight="1" x14ac:dyDescent="0.15">
      <c r="A39" s="402"/>
      <c r="B39" s="400"/>
      <c r="C39" s="400"/>
      <c r="D39" s="400"/>
      <c r="E39" s="400"/>
      <c r="F39" s="401"/>
      <c r="G39" s="563"/>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3"/>
      <c r="AC39" s="1027"/>
      <c r="AD39" s="10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7" t="s">
        <v>54</v>
      </c>
      <c r="Z40" s="1020"/>
      <c r="AA40" s="1021"/>
      <c r="AB40" s="525"/>
      <c r="AC40" s="1026"/>
      <c r="AD40" s="10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182</v>
      </c>
      <c r="AC41" s="1022"/>
      <c r="AD41" s="102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347</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8"/>
      <c r="Z44" s="829"/>
      <c r="AA44" s="830"/>
      <c r="AB44" s="1032" t="s">
        <v>11</v>
      </c>
      <c r="AC44" s="1033"/>
      <c r="AD44" s="1034"/>
      <c r="AE44" s="248" t="s">
        <v>390</v>
      </c>
      <c r="AF44" s="248"/>
      <c r="AG44" s="248"/>
      <c r="AH44" s="248"/>
      <c r="AI44" s="248" t="s">
        <v>388</v>
      </c>
      <c r="AJ44" s="248"/>
      <c r="AK44" s="248"/>
      <c r="AL44" s="248"/>
      <c r="AM44" s="248" t="s">
        <v>417</v>
      </c>
      <c r="AN44" s="248"/>
      <c r="AO44" s="248"/>
      <c r="AP44" s="242"/>
      <c r="AQ44" s="158" t="s">
        <v>234</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235</v>
      </c>
      <c r="AT45" s="133"/>
      <c r="AU45" s="198"/>
      <c r="AV45" s="198"/>
      <c r="AW45" s="397" t="s">
        <v>181</v>
      </c>
      <c r="AX45" s="398"/>
    </row>
    <row r="46" spans="1:50" ht="22.5" customHeight="1" x14ac:dyDescent="0.15">
      <c r="A46" s="402"/>
      <c r="B46" s="400"/>
      <c r="C46" s="400"/>
      <c r="D46" s="400"/>
      <c r="E46" s="400"/>
      <c r="F46" s="401"/>
      <c r="G46" s="563"/>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3"/>
      <c r="AC46" s="1027"/>
      <c r="AD46" s="10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7" t="s">
        <v>54</v>
      </c>
      <c r="Z47" s="1020"/>
      <c r="AA47" s="1021"/>
      <c r="AB47" s="525"/>
      <c r="AC47" s="1026"/>
      <c r="AD47" s="10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182</v>
      </c>
      <c r="AC48" s="1022"/>
      <c r="AD48" s="102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347</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8"/>
      <c r="Z51" s="829"/>
      <c r="AA51" s="830"/>
      <c r="AB51" s="242" t="s">
        <v>11</v>
      </c>
      <c r="AC51" s="1033"/>
      <c r="AD51" s="1034"/>
      <c r="AE51" s="248" t="s">
        <v>390</v>
      </c>
      <c r="AF51" s="248"/>
      <c r="AG51" s="248"/>
      <c r="AH51" s="248"/>
      <c r="AI51" s="248" t="s">
        <v>388</v>
      </c>
      <c r="AJ51" s="248"/>
      <c r="AK51" s="248"/>
      <c r="AL51" s="248"/>
      <c r="AM51" s="248" t="s">
        <v>417</v>
      </c>
      <c r="AN51" s="248"/>
      <c r="AO51" s="248"/>
      <c r="AP51" s="242"/>
      <c r="AQ51" s="158" t="s">
        <v>234</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235</v>
      </c>
      <c r="AT52" s="133"/>
      <c r="AU52" s="198"/>
      <c r="AV52" s="198"/>
      <c r="AW52" s="397" t="s">
        <v>181</v>
      </c>
      <c r="AX52" s="398"/>
    </row>
    <row r="53" spans="1:50" ht="22.5" customHeight="1" x14ac:dyDescent="0.15">
      <c r="A53" s="402"/>
      <c r="B53" s="400"/>
      <c r="C53" s="400"/>
      <c r="D53" s="400"/>
      <c r="E53" s="400"/>
      <c r="F53" s="401"/>
      <c r="G53" s="563"/>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3"/>
      <c r="AC53" s="1027"/>
      <c r="AD53" s="10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7" t="s">
        <v>54</v>
      </c>
      <c r="Z54" s="1020"/>
      <c r="AA54" s="1021"/>
      <c r="AB54" s="525"/>
      <c r="AC54" s="1026"/>
      <c r="AD54" s="10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182</v>
      </c>
      <c r="AC55" s="1022"/>
      <c r="AD55" s="102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347</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8"/>
      <c r="Z58" s="829"/>
      <c r="AA58" s="830"/>
      <c r="AB58" s="1032" t="s">
        <v>11</v>
      </c>
      <c r="AC58" s="1033"/>
      <c r="AD58" s="1034"/>
      <c r="AE58" s="248" t="s">
        <v>390</v>
      </c>
      <c r="AF58" s="248"/>
      <c r="AG58" s="248"/>
      <c r="AH58" s="248"/>
      <c r="AI58" s="248" t="s">
        <v>388</v>
      </c>
      <c r="AJ58" s="248"/>
      <c r="AK58" s="248"/>
      <c r="AL58" s="248"/>
      <c r="AM58" s="248" t="s">
        <v>417</v>
      </c>
      <c r="AN58" s="248"/>
      <c r="AO58" s="248"/>
      <c r="AP58" s="242"/>
      <c r="AQ58" s="158" t="s">
        <v>234</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235</v>
      </c>
      <c r="AT59" s="133"/>
      <c r="AU59" s="198"/>
      <c r="AV59" s="198"/>
      <c r="AW59" s="397" t="s">
        <v>181</v>
      </c>
      <c r="AX59" s="398"/>
    </row>
    <row r="60" spans="1:50" ht="22.5" customHeight="1" x14ac:dyDescent="0.15">
      <c r="A60" s="402"/>
      <c r="B60" s="400"/>
      <c r="C60" s="400"/>
      <c r="D60" s="400"/>
      <c r="E60" s="400"/>
      <c r="F60" s="401"/>
      <c r="G60" s="563"/>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3"/>
      <c r="AC60" s="1027"/>
      <c r="AD60" s="10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7" t="s">
        <v>54</v>
      </c>
      <c r="Z61" s="1020"/>
      <c r="AA61" s="1021"/>
      <c r="AB61" s="525"/>
      <c r="AC61" s="1026"/>
      <c r="AD61" s="10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182</v>
      </c>
      <c r="AC62" s="1022"/>
      <c r="AD62" s="102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347</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8"/>
      <c r="Z65" s="829"/>
      <c r="AA65" s="830"/>
      <c r="AB65" s="1032" t="s">
        <v>11</v>
      </c>
      <c r="AC65" s="1033"/>
      <c r="AD65" s="1034"/>
      <c r="AE65" s="248" t="s">
        <v>390</v>
      </c>
      <c r="AF65" s="248"/>
      <c r="AG65" s="248"/>
      <c r="AH65" s="248"/>
      <c r="AI65" s="248" t="s">
        <v>388</v>
      </c>
      <c r="AJ65" s="248"/>
      <c r="AK65" s="248"/>
      <c r="AL65" s="248"/>
      <c r="AM65" s="248" t="s">
        <v>417</v>
      </c>
      <c r="AN65" s="248"/>
      <c r="AO65" s="248"/>
      <c r="AP65" s="242"/>
      <c r="AQ65" s="158" t="s">
        <v>234</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235</v>
      </c>
      <c r="AT66" s="133"/>
      <c r="AU66" s="198"/>
      <c r="AV66" s="198"/>
      <c r="AW66" s="397" t="s">
        <v>181</v>
      </c>
      <c r="AX66" s="398"/>
    </row>
    <row r="67" spans="1:50" ht="22.5" customHeight="1" x14ac:dyDescent="0.15">
      <c r="A67" s="402"/>
      <c r="B67" s="400"/>
      <c r="C67" s="400"/>
      <c r="D67" s="400"/>
      <c r="E67" s="400"/>
      <c r="F67" s="401"/>
      <c r="G67" s="563"/>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3"/>
      <c r="AC67" s="1027"/>
      <c r="AD67" s="102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7" t="s">
        <v>54</v>
      </c>
      <c r="Z68" s="1020"/>
      <c r="AA68" s="1021"/>
      <c r="AB68" s="525"/>
      <c r="AC68" s="1026"/>
      <c r="AD68" s="102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7" t="s">
        <v>13</v>
      </c>
      <c r="Z69" s="1020"/>
      <c r="AA69" s="1021"/>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30" zoomScaleNormal="75" zoomScaleSheetLayoutView="130" zoomScalePageLayoutView="70" workbookViewId="0">
      <selection activeCell="AI269" sqref="AI269"/>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48.75" customHeight="1" x14ac:dyDescent="0.15">
      <c r="A2" s="1056" t="s">
        <v>28</v>
      </c>
      <c r="B2" s="1057"/>
      <c r="C2" s="1057"/>
      <c r="D2" s="1057"/>
      <c r="E2" s="1057"/>
      <c r="F2" s="1058"/>
      <c r="G2" s="594" t="s">
        <v>639</v>
      </c>
      <c r="H2" s="595"/>
      <c r="I2" s="595"/>
      <c r="J2" s="595"/>
      <c r="K2" s="595"/>
      <c r="L2" s="595"/>
      <c r="M2" s="595"/>
      <c r="N2" s="595"/>
      <c r="O2" s="595"/>
      <c r="P2" s="595"/>
      <c r="Q2" s="595"/>
      <c r="R2" s="595"/>
      <c r="S2" s="595"/>
      <c r="T2" s="595"/>
      <c r="U2" s="595"/>
      <c r="V2" s="595"/>
      <c r="W2" s="595"/>
      <c r="X2" s="595"/>
      <c r="Y2" s="595"/>
      <c r="Z2" s="595"/>
      <c r="AA2" s="595"/>
      <c r="AB2" s="837"/>
      <c r="AC2" s="594"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6.2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t="s">
        <v>640</v>
      </c>
      <c r="H4" s="670"/>
      <c r="I4" s="670"/>
      <c r="J4" s="670"/>
      <c r="K4" s="671"/>
      <c r="L4" s="663" t="s">
        <v>641</v>
      </c>
      <c r="M4" s="664"/>
      <c r="N4" s="664"/>
      <c r="O4" s="664"/>
      <c r="P4" s="664"/>
      <c r="Q4" s="664"/>
      <c r="R4" s="664"/>
      <c r="S4" s="664"/>
      <c r="T4" s="664"/>
      <c r="U4" s="664"/>
      <c r="V4" s="664"/>
      <c r="W4" s="664"/>
      <c r="X4" s="665"/>
      <c r="Y4" s="387">
        <v>3.1</v>
      </c>
      <c r="Z4" s="388"/>
      <c r="AA4" s="388"/>
      <c r="AB4" s="805"/>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0"/>
      <c r="B5" s="1051"/>
      <c r="C5" s="1051"/>
      <c r="D5" s="1051"/>
      <c r="E5" s="1051"/>
      <c r="F5" s="1052"/>
      <c r="G5" s="605" t="s">
        <v>642</v>
      </c>
      <c r="H5" s="606"/>
      <c r="I5" s="606"/>
      <c r="J5" s="606"/>
      <c r="K5" s="607"/>
      <c r="L5" s="597" t="s">
        <v>643</v>
      </c>
      <c r="M5" s="598"/>
      <c r="N5" s="598"/>
      <c r="O5" s="598"/>
      <c r="P5" s="598"/>
      <c r="Q5" s="598"/>
      <c r="R5" s="598"/>
      <c r="S5" s="598"/>
      <c r="T5" s="598"/>
      <c r="U5" s="598"/>
      <c r="V5" s="598"/>
      <c r="W5" s="598"/>
      <c r="X5" s="599"/>
      <c r="Y5" s="600">
        <v>1.7</v>
      </c>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t="s">
        <v>644</v>
      </c>
      <c r="H6" s="606"/>
      <c r="I6" s="606"/>
      <c r="J6" s="606"/>
      <c r="K6" s="607"/>
      <c r="L6" s="597" t="s">
        <v>647</v>
      </c>
      <c r="M6" s="598"/>
      <c r="N6" s="598"/>
      <c r="O6" s="598"/>
      <c r="P6" s="598"/>
      <c r="Q6" s="598"/>
      <c r="R6" s="598"/>
      <c r="S6" s="598"/>
      <c r="T6" s="598"/>
      <c r="U6" s="598"/>
      <c r="V6" s="598"/>
      <c r="W6" s="598"/>
      <c r="X6" s="599"/>
      <c r="Y6" s="600">
        <v>1.3</v>
      </c>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t="s">
        <v>645</v>
      </c>
      <c r="H7" s="606"/>
      <c r="I7" s="606"/>
      <c r="J7" s="606"/>
      <c r="K7" s="607"/>
      <c r="L7" s="597" t="s">
        <v>648</v>
      </c>
      <c r="M7" s="598"/>
      <c r="N7" s="598"/>
      <c r="O7" s="598"/>
      <c r="P7" s="598"/>
      <c r="Q7" s="598"/>
      <c r="R7" s="598"/>
      <c r="S7" s="598"/>
      <c r="T7" s="598"/>
      <c r="U7" s="598"/>
      <c r="V7" s="598"/>
      <c r="W7" s="598"/>
      <c r="X7" s="599"/>
      <c r="Y7" s="600">
        <v>0.6</v>
      </c>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t="s">
        <v>646</v>
      </c>
      <c r="H8" s="606"/>
      <c r="I8" s="606"/>
      <c r="J8" s="606"/>
      <c r="K8" s="607"/>
      <c r="L8" s="597" t="s">
        <v>649</v>
      </c>
      <c r="M8" s="598"/>
      <c r="N8" s="598"/>
      <c r="O8" s="598"/>
      <c r="P8" s="598"/>
      <c r="Q8" s="598"/>
      <c r="R8" s="598"/>
      <c r="S8" s="598"/>
      <c r="T8" s="598"/>
      <c r="U8" s="598"/>
      <c r="V8" s="598"/>
      <c r="W8" s="598"/>
      <c r="X8" s="599"/>
      <c r="Y8" s="600">
        <v>1.2</v>
      </c>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7.8999999999999995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50"/>
      <c r="B15" s="1051"/>
      <c r="C15" s="1051"/>
      <c r="D15" s="1051"/>
      <c r="E15" s="1051"/>
      <c r="F15" s="1052"/>
      <c r="G15" s="594" t="s">
        <v>269</v>
      </c>
      <c r="H15" s="595"/>
      <c r="I15" s="595"/>
      <c r="J15" s="595"/>
      <c r="K15" s="595"/>
      <c r="L15" s="595"/>
      <c r="M15" s="595"/>
      <c r="N15" s="595"/>
      <c r="O15" s="595"/>
      <c r="P15" s="595"/>
      <c r="Q15" s="595"/>
      <c r="R15" s="595"/>
      <c r="S15" s="595"/>
      <c r="T15" s="595"/>
      <c r="U15" s="595"/>
      <c r="V15" s="595"/>
      <c r="W15" s="595"/>
      <c r="X15" s="595"/>
      <c r="Y15" s="595"/>
      <c r="Z15" s="595"/>
      <c r="AA15" s="595"/>
      <c r="AB15" s="596"/>
      <c r="AC15" s="594" t="s">
        <v>270</v>
      </c>
      <c r="AD15" s="595"/>
      <c r="AE15" s="595"/>
      <c r="AF15" s="595"/>
      <c r="AG15" s="595"/>
      <c r="AH15" s="595"/>
      <c r="AI15" s="595"/>
      <c r="AJ15" s="595"/>
      <c r="AK15" s="595"/>
      <c r="AL15" s="595"/>
      <c r="AM15" s="595"/>
      <c r="AN15" s="595"/>
      <c r="AO15" s="595"/>
      <c r="AP15" s="595"/>
      <c r="AQ15" s="595"/>
      <c r="AR15" s="595"/>
      <c r="AS15" s="595"/>
      <c r="AT15" s="595"/>
      <c r="AU15" s="595"/>
      <c r="AV15" s="595"/>
      <c r="AW15" s="595"/>
      <c r="AX15" s="837"/>
    </row>
    <row r="16" spans="1:50" ht="25.5" hidden="1"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7"/>
      <c r="Z17" s="388"/>
      <c r="AA17" s="388"/>
      <c r="AB17" s="805"/>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hidden="1"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50"/>
      <c r="B28" s="1051"/>
      <c r="C28" s="1051"/>
      <c r="D28" s="1051"/>
      <c r="E28" s="1051"/>
      <c r="F28" s="1052"/>
      <c r="G28" s="594" t="s">
        <v>268</v>
      </c>
      <c r="H28" s="595"/>
      <c r="I28" s="595"/>
      <c r="J28" s="595"/>
      <c r="K28" s="595"/>
      <c r="L28" s="595"/>
      <c r="M28" s="595"/>
      <c r="N28" s="595"/>
      <c r="O28" s="595"/>
      <c r="P28" s="595"/>
      <c r="Q28" s="595"/>
      <c r="R28" s="595"/>
      <c r="S28" s="595"/>
      <c r="T28" s="595"/>
      <c r="U28" s="595"/>
      <c r="V28" s="595"/>
      <c r="W28" s="595"/>
      <c r="X28" s="595"/>
      <c r="Y28" s="595"/>
      <c r="Z28" s="595"/>
      <c r="AA28" s="595"/>
      <c r="AB28" s="596"/>
      <c r="AC28" s="594" t="s">
        <v>271</v>
      </c>
      <c r="AD28" s="595"/>
      <c r="AE28" s="595"/>
      <c r="AF28" s="595"/>
      <c r="AG28" s="595"/>
      <c r="AH28" s="595"/>
      <c r="AI28" s="595"/>
      <c r="AJ28" s="595"/>
      <c r="AK28" s="595"/>
      <c r="AL28" s="595"/>
      <c r="AM28" s="595"/>
      <c r="AN28" s="595"/>
      <c r="AO28" s="595"/>
      <c r="AP28" s="595"/>
      <c r="AQ28" s="595"/>
      <c r="AR28" s="595"/>
      <c r="AS28" s="595"/>
      <c r="AT28" s="595"/>
      <c r="AU28" s="595"/>
      <c r="AV28" s="595"/>
      <c r="AW28" s="595"/>
      <c r="AX28" s="837"/>
    </row>
    <row r="29" spans="1:50" ht="24.75" hidden="1"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7"/>
      <c r="Z30" s="388"/>
      <c r="AA30" s="388"/>
      <c r="AB30" s="805"/>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hidden="1"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0"/>
      <c r="B41" s="1051"/>
      <c r="C41" s="1051"/>
      <c r="D41" s="1051"/>
      <c r="E41" s="1051"/>
      <c r="F41" s="1052"/>
      <c r="G41" s="594" t="s">
        <v>316</v>
      </c>
      <c r="H41" s="595"/>
      <c r="I41" s="595"/>
      <c r="J41" s="595"/>
      <c r="K41" s="595"/>
      <c r="L41" s="595"/>
      <c r="M41" s="595"/>
      <c r="N41" s="595"/>
      <c r="O41" s="595"/>
      <c r="P41" s="595"/>
      <c r="Q41" s="595"/>
      <c r="R41" s="595"/>
      <c r="S41" s="595"/>
      <c r="T41" s="595"/>
      <c r="U41" s="595"/>
      <c r="V41" s="595"/>
      <c r="W41" s="595"/>
      <c r="X41" s="595"/>
      <c r="Y41" s="595"/>
      <c r="Z41" s="595"/>
      <c r="AA41" s="595"/>
      <c r="AB41" s="596"/>
      <c r="AC41" s="594" t="s">
        <v>183</v>
      </c>
      <c r="AD41" s="595"/>
      <c r="AE41" s="595"/>
      <c r="AF41" s="595"/>
      <c r="AG41" s="595"/>
      <c r="AH41" s="595"/>
      <c r="AI41" s="595"/>
      <c r="AJ41" s="595"/>
      <c r="AK41" s="595"/>
      <c r="AL41" s="595"/>
      <c r="AM41" s="595"/>
      <c r="AN41" s="595"/>
      <c r="AO41" s="595"/>
      <c r="AP41" s="595"/>
      <c r="AQ41" s="595"/>
      <c r="AR41" s="595"/>
      <c r="AS41" s="595"/>
      <c r="AT41" s="595"/>
      <c r="AU41" s="595"/>
      <c r="AV41" s="595"/>
      <c r="AW41" s="595"/>
      <c r="AX41" s="837"/>
    </row>
    <row r="42" spans="1:50" ht="24.75" hidden="1"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7"/>
      <c r="Z43" s="388"/>
      <c r="AA43" s="388"/>
      <c r="AB43" s="805"/>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hidden="1"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hidden="1" customHeight="1" thickBot="1" x14ac:dyDescent="0.2"/>
    <row r="55" spans="1:50" ht="30" hidden="1" customHeight="1" x14ac:dyDescent="0.15">
      <c r="A55" s="1056" t="s">
        <v>28</v>
      </c>
      <c r="B55" s="1057"/>
      <c r="C55" s="1057"/>
      <c r="D55" s="1057"/>
      <c r="E55" s="1057"/>
      <c r="F55" s="1058"/>
      <c r="G55" s="594" t="s">
        <v>184</v>
      </c>
      <c r="H55" s="595"/>
      <c r="I55" s="595"/>
      <c r="J55" s="595"/>
      <c r="K55" s="595"/>
      <c r="L55" s="595"/>
      <c r="M55" s="595"/>
      <c r="N55" s="595"/>
      <c r="O55" s="595"/>
      <c r="P55" s="595"/>
      <c r="Q55" s="595"/>
      <c r="R55" s="595"/>
      <c r="S55" s="595"/>
      <c r="T55" s="595"/>
      <c r="U55" s="595"/>
      <c r="V55" s="595"/>
      <c r="W55" s="595"/>
      <c r="X55" s="595"/>
      <c r="Y55" s="595"/>
      <c r="Z55" s="595"/>
      <c r="AA55" s="595"/>
      <c r="AB55" s="596"/>
      <c r="AC55" s="594" t="s">
        <v>272</v>
      </c>
      <c r="AD55" s="595"/>
      <c r="AE55" s="595"/>
      <c r="AF55" s="595"/>
      <c r="AG55" s="595"/>
      <c r="AH55" s="595"/>
      <c r="AI55" s="595"/>
      <c r="AJ55" s="595"/>
      <c r="AK55" s="595"/>
      <c r="AL55" s="595"/>
      <c r="AM55" s="595"/>
      <c r="AN55" s="595"/>
      <c r="AO55" s="595"/>
      <c r="AP55" s="595"/>
      <c r="AQ55" s="595"/>
      <c r="AR55" s="595"/>
      <c r="AS55" s="595"/>
      <c r="AT55" s="595"/>
      <c r="AU55" s="595"/>
      <c r="AV55" s="595"/>
      <c r="AW55" s="595"/>
      <c r="AX55" s="837"/>
    </row>
    <row r="56" spans="1:50" ht="24.75" hidden="1"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7"/>
      <c r="Z57" s="388"/>
      <c r="AA57" s="388"/>
      <c r="AB57" s="805"/>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hidden="1"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0"/>
      <c r="B68" s="1051"/>
      <c r="C68" s="1051"/>
      <c r="D68" s="1051"/>
      <c r="E68" s="1051"/>
      <c r="F68" s="1052"/>
      <c r="G68" s="594" t="s">
        <v>273</v>
      </c>
      <c r="H68" s="595"/>
      <c r="I68" s="595"/>
      <c r="J68" s="595"/>
      <c r="K68" s="595"/>
      <c r="L68" s="595"/>
      <c r="M68" s="595"/>
      <c r="N68" s="595"/>
      <c r="O68" s="595"/>
      <c r="P68" s="595"/>
      <c r="Q68" s="595"/>
      <c r="R68" s="595"/>
      <c r="S68" s="595"/>
      <c r="T68" s="595"/>
      <c r="U68" s="595"/>
      <c r="V68" s="595"/>
      <c r="W68" s="595"/>
      <c r="X68" s="595"/>
      <c r="Y68" s="595"/>
      <c r="Z68" s="595"/>
      <c r="AA68" s="595"/>
      <c r="AB68" s="596"/>
      <c r="AC68" s="594" t="s">
        <v>274</v>
      </c>
      <c r="AD68" s="595"/>
      <c r="AE68" s="595"/>
      <c r="AF68" s="595"/>
      <c r="AG68" s="595"/>
      <c r="AH68" s="595"/>
      <c r="AI68" s="595"/>
      <c r="AJ68" s="595"/>
      <c r="AK68" s="595"/>
      <c r="AL68" s="595"/>
      <c r="AM68" s="595"/>
      <c r="AN68" s="595"/>
      <c r="AO68" s="595"/>
      <c r="AP68" s="595"/>
      <c r="AQ68" s="595"/>
      <c r="AR68" s="595"/>
      <c r="AS68" s="595"/>
      <c r="AT68" s="595"/>
      <c r="AU68" s="595"/>
      <c r="AV68" s="595"/>
      <c r="AW68" s="595"/>
      <c r="AX68" s="837"/>
    </row>
    <row r="69" spans="1:50" ht="25.5" hidden="1"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7"/>
      <c r="Z70" s="388"/>
      <c r="AA70" s="388"/>
      <c r="AB70" s="805"/>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hidden="1"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0"/>
      <c r="B81" s="1051"/>
      <c r="C81" s="1051"/>
      <c r="D81" s="1051"/>
      <c r="E81" s="1051"/>
      <c r="F81" s="1052"/>
      <c r="G81" s="594" t="s">
        <v>275</v>
      </c>
      <c r="H81" s="595"/>
      <c r="I81" s="595"/>
      <c r="J81" s="595"/>
      <c r="K81" s="595"/>
      <c r="L81" s="595"/>
      <c r="M81" s="595"/>
      <c r="N81" s="595"/>
      <c r="O81" s="595"/>
      <c r="P81" s="595"/>
      <c r="Q81" s="595"/>
      <c r="R81" s="595"/>
      <c r="S81" s="595"/>
      <c r="T81" s="595"/>
      <c r="U81" s="595"/>
      <c r="V81" s="595"/>
      <c r="W81" s="595"/>
      <c r="X81" s="595"/>
      <c r="Y81" s="595"/>
      <c r="Z81" s="595"/>
      <c r="AA81" s="595"/>
      <c r="AB81" s="596"/>
      <c r="AC81" s="594" t="s">
        <v>276</v>
      </c>
      <c r="AD81" s="595"/>
      <c r="AE81" s="595"/>
      <c r="AF81" s="595"/>
      <c r="AG81" s="595"/>
      <c r="AH81" s="595"/>
      <c r="AI81" s="595"/>
      <c r="AJ81" s="595"/>
      <c r="AK81" s="595"/>
      <c r="AL81" s="595"/>
      <c r="AM81" s="595"/>
      <c r="AN81" s="595"/>
      <c r="AO81" s="595"/>
      <c r="AP81" s="595"/>
      <c r="AQ81" s="595"/>
      <c r="AR81" s="595"/>
      <c r="AS81" s="595"/>
      <c r="AT81" s="595"/>
      <c r="AU81" s="595"/>
      <c r="AV81" s="595"/>
      <c r="AW81" s="595"/>
      <c r="AX81" s="837"/>
    </row>
    <row r="82" spans="1:50" ht="24.75" hidden="1"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7"/>
      <c r="Z83" s="388"/>
      <c r="AA83" s="388"/>
      <c r="AB83" s="805"/>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hidden="1"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0"/>
      <c r="B94" s="1051"/>
      <c r="C94" s="1051"/>
      <c r="D94" s="1051"/>
      <c r="E94" s="1051"/>
      <c r="F94" s="1052"/>
      <c r="G94" s="594" t="s">
        <v>277</v>
      </c>
      <c r="H94" s="595"/>
      <c r="I94" s="595"/>
      <c r="J94" s="595"/>
      <c r="K94" s="595"/>
      <c r="L94" s="595"/>
      <c r="M94" s="595"/>
      <c r="N94" s="595"/>
      <c r="O94" s="595"/>
      <c r="P94" s="595"/>
      <c r="Q94" s="595"/>
      <c r="R94" s="595"/>
      <c r="S94" s="595"/>
      <c r="T94" s="595"/>
      <c r="U94" s="595"/>
      <c r="V94" s="595"/>
      <c r="W94" s="595"/>
      <c r="X94" s="595"/>
      <c r="Y94" s="595"/>
      <c r="Z94" s="595"/>
      <c r="AA94" s="595"/>
      <c r="AB94" s="596"/>
      <c r="AC94" s="594" t="s">
        <v>185</v>
      </c>
      <c r="AD94" s="595"/>
      <c r="AE94" s="595"/>
      <c r="AF94" s="595"/>
      <c r="AG94" s="595"/>
      <c r="AH94" s="595"/>
      <c r="AI94" s="595"/>
      <c r="AJ94" s="595"/>
      <c r="AK94" s="595"/>
      <c r="AL94" s="595"/>
      <c r="AM94" s="595"/>
      <c r="AN94" s="595"/>
      <c r="AO94" s="595"/>
      <c r="AP94" s="595"/>
      <c r="AQ94" s="595"/>
      <c r="AR94" s="595"/>
      <c r="AS94" s="595"/>
      <c r="AT94" s="595"/>
      <c r="AU94" s="595"/>
      <c r="AV94" s="595"/>
      <c r="AW94" s="595"/>
      <c r="AX94" s="837"/>
    </row>
    <row r="95" spans="1:50" ht="24.75" hidden="1"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7"/>
      <c r="Z96" s="388"/>
      <c r="AA96" s="388"/>
      <c r="AB96" s="805"/>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hidden="1"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hidden="1" customHeight="1" thickBot="1" x14ac:dyDescent="0.2"/>
    <row r="108" spans="1:50" ht="30" hidden="1" customHeight="1" x14ac:dyDescent="0.15">
      <c r="A108" s="1056" t="s">
        <v>28</v>
      </c>
      <c r="B108" s="1057"/>
      <c r="C108" s="1057"/>
      <c r="D108" s="1057"/>
      <c r="E108" s="1057"/>
      <c r="F108" s="1058"/>
      <c r="G108" s="594" t="s">
        <v>186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37"/>
    </row>
    <row r="109" spans="1:50" ht="24.75" hidden="1"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5"/>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hidden="1"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0"/>
      <c r="B121" s="1051"/>
      <c r="C121" s="1051"/>
      <c r="D121" s="1051"/>
      <c r="E121" s="1051"/>
      <c r="F121" s="1052"/>
      <c r="G121" s="594" t="s">
        <v>279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37"/>
    </row>
    <row r="122" spans="1:50" ht="25.5" hidden="1"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5"/>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hidden="1"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0"/>
      <c r="B134" s="1051"/>
      <c r="C134" s="1051"/>
      <c r="D134" s="1051"/>
      <c r="E134" s="1051"/>
      <c r="F134" s="1052"/>
      <c r="G134" s="594" t="s">
        <v>281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37"/>
    </row>
    <row r="135" spans="1:50" ht="24.75" hidden="1"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5"/>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hidden="1"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0"/>
      <c r="B147" s="1051"/>
      <c r="C147" s="1051"/>
      <c r="D147" s="1051"/>
      <c r="E147" s="1051"/>
      <c r="F147" s="1052"/>
      <c r="G147" s="594" t="s">
        <v>283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37"/>
    </row>
    <row r="148" spans="1:50" ht="24.75" hidden="1"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5"/>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hidden="1"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hidden="1" customHeight="1" thickBot="1" x14ac:dyDescent="0.2"/>
    <row r="161" spans="1:50" ht="30" hidden="1" customHeight="1" x14ac:dyDescent="0.15">
      <c r="A161" s="1056" t="s">
        <v>28</v>
      </c>
      <c r="B161" s="1057"/>
      <c r="C161" s="1057"/>
      <c r="D161" s="1057"/>
      <c r="E161" s="1057"/>
      <c r="F161" s="1058"/>
      <c r="G161" s="594" t="s">
        <v>188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37"/>
    </row>
    <row r="162" spans="1:50" ht="24.75" hidden="1"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5"/>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hidden="1"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0"/>
      <c r="B174" s="1051"/>
      <c r="C174" s="1051"/>
      <c r="D174" s="1051"/>
      <c r="E174" s="1051"/>
      <c r="F174" s="1052"/>
      <c r="G174" s="594" t="s">
        <v>285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37"/>
    </row>
    <row r="175" spans="1:50" ht="25.5" hidden="1"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5"/>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hidden="1"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0"/>
      <c r="B187" s="1051"/>
      <c r="C187" s="1051"/>
      <c r="D187" s="1051"/>
      <c r="E187" s="1051"/>
      <c r="F187" s="1052"/>
      <c r="G187" s="594" t="s">
        <v>288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37"/>
    </row>
    <row r="188" spans="1:50" ht="24.75" hidden="1"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5"/>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hidden="1"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0"/>
      <c r="B200" s="1051"/>
      <c r="C200" s="1051"/>
      <c r="D200" s="1051"/>
      <c r="E200" s="1051"/>
      <c r="F200" s="1052"/>
      <c r="G200" s="594" t="s">
        <v>289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37"/>
    </row>
    <row r="201" spans="1:50" ht="24.75" hidden="1"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5"/>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hidden="1"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hidden="1" customHeight="1" thickBot="1" x14ac:dyDescent="0.2"/>
    <row r="214" spans="1:50" ht="30" hidden="1" customHeight="1" x14ac:dyDescent="0.15">
      <c r="A214" s="1047" t="s">
        <v>28</v>
      </c>
      <c r="B214" s="1048"/>
      <c r="C214" s="1048"/>
      <c r="D214" s="1048"/>
      <c r="E214" s="1048"/>
      <c r="F214" s="1049"/>
      <c r="G214" s="594" t="s">
        <v>190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37"/>
    </row>
    <row r="215" spans="1:50" ht="24.75" hidden="1"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5"/>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hidden="1"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0"/>
      <c r="B227" s="1051"/>
      <c r="C227" s="1051"/>
      <c r="D227" s="1051"/>
      <c r="E227" s="1051"/>
      <c r="F227" s="1052"/>
      <c r="G227" s="594" t="s">
        <v>291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37"/>
    </row>
    <row r="228" spans="1:50" ht="25.5" hidden="1"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5"/>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hidden="1"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0"/>
      <c r="B240" s="1051"/>
      <c r="C240" s="1051"/>
      <c r="D240" s="1051"/>
      <c r="E240" s="1051"/>
      <c r="F240" s="1052"/>
      <c r="G240" s="594" t="s">
        <v>293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37"/>
    </row>
    <row r="241" spans="1:50" ht="24.75" hidden="1"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5"/>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hidden="1"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0"/>
      <c r="B253" s="1051"/>
      <c r="C253" s="1051"/>
      <c r="D253" s="1051"/>
      <c r="E253" s="1051"/>
      <c r="F253" s="1052"/>
      <c r="G253" s="594" t="s">
        <v>295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37"/>
    </row>
    <row r="254" spans="1:50" ht="24.75" hidden="1"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5"/>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hidden="1"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Q1329" sqref="AQ1329"/>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35.25" customHeight="1" x14ac:dyDescent="0.15">
      <c r="A4" s="1061">
        <v>1</v>
      </c>
      <c r="B4" s="1061">
        <v>1</v>
      </c>
      <c r="C4" s="360" t="s">
        <v>666</v>
      </c>
      <c r="D4" s="346"/>
      <c r="E4" s="346"/>
      <c r="F4" s="346"/>
      <c r="G4" s="346"/>
      <c r="H4" s="346"/>
      <c r="I4" s="346"/>
      <c r="J4" s="347" t="s">
        <v>667</v>
      </c>
      <c r="K4" s="348"/>
      <c r="L4" s="348"/>
      <c r="M4" s="348"/>
      <c r="N4" s="348"/>
      <c r="O4" s="348"/>
      <c r="P4" s="361" t="s">
        <v>668</v>
      </c>
      <c r="Q4" s="349"/>
      <c r="R4" s="349"/>
      <c r="S4" s="349"/>
      <c r="T4" s="349"/>
      <c r="U4" s="349"/>
      <c r="V4" s="349"/>
      <c r="W4" s="349"/>
      <c r="X4" s="349"/>
      <c r="Y4" s="350">
        <v>1</v>
      </c>
      <c r="Z4" s="351"/>
      <c r="AA4" s="351"/>
      <c r="AB4" s="352"/>
      <c r="AC4" s="353" t="s">
        <v>80</v>
      </c>
      <c r="AD4" s="353"/>
      <c r="AE4" s="353"/>
      <c r="AF4" s="353"/>
      <c r="AG4" s="353"/>
      <c r="AH4" s="354" t="s">
        <v>669</v>
      </c>
      <c r="AI4" s="355"/>
      <c r="AJ4" s="355"/>
      <c r="AK4" s="355"/>
      <c r="AL4" s="356" t="s">
        <v>670</v>
      </c>
      <c r="AM4" s="357"/>
      <c r="AN4" s="357"/>
      <c r="AO4" s="358"/>
      <c r="AP4" s="359" t="s">
        <v>698</v>
      </c>
      <c r="AQ4" s="359"/>
      <c r="AR4" s="359"/>
      <c r="AS4" s="359"/>
      <c r="AT4" s="359"/>
      <c r="AU4" s="359"/>
      <c r="AV4" s="359"/>
      <c r="AW4" s="359"/>
      <c r="AX4" s="359"/>
    </row>
    <row r="5" spans="1:50" ht="26.25" customHeight="1" x14ac:dyDescent="0.15">
      <c r="A5" s="1061">
        <v>2</v>
      </c>
      <c r="B5" s="1061">
        <v>1</v>
      </c>
      <c r="C5" s="360" t="s">
        <v>671</v>
      </c>
      <c r="D5" s="346"/>
      <c r="E5" s="346"/>
      <c r="F5" s="346"/>
      <c r="G5" s="346"/>
      <c r="H5" s="346"/>
      <c r="I5" s="346"/>
      <c r="J5" s="347" t="s">
        <v>667</v>
      </c>
      <c r="K5" s="348"/>
      <c r="L5" s="348"/>
      <c r="M5" s="348"/>
      <c r="N5" s="348"/>
      <c r="O5" s="348"/>
      <c r="P5" s="361" t="s">
        <v>676</v>
      </c>
      <c r="Q5" s="349"/>
      <c r="R5" s="349"/>
      <c r="S5" s="349"/>
      <c r="T5" s="349"/>
      <c r="U5" s="349"/>
      <c r="V5" s="349"/>
      <c r="W5" s="349"/>
      <c r="X5" s="349"/>
      <c r="Y5" s="350">
        <v>0.8</v>
      </c>
      <c r="Z5" s="351"/>
      <c r="AA5" s="351"/>
      <c r="AB5" s="352"/>
      <c r="AC5" s="353" t="s">
        <v>80</v>
      </c>
      <c r="AD5" s="353"/>
      <c r="AE5" s="353"/>
      <c r="AF5" s="353"/>
      <c r="AG5" s="353"/>
      <c r="AH5" s="354" t="s">
        <v>669</v>
      </c>
      <c r="AI5" s="355"/>
      <c r="AJ5" s="355"/>
      <c r="AK5" s="355"/>
      <c r="AL5" s="354" t="s">
        <v>669</v>
      </c>
      <c r="AM5" s="355"/>
      <c r="AN5" s="355"/>
      <c r="AO5" s="355"/>
      <c r="AP5" s="359" t="s">
        <v>699</v>
      </c>
      <c r="AQ5" s="359"/>
      <c r="AR5" s="359"/>
      <c r="AS5" s="359"/>
      <c r="AT5" s="359"/>
      <c r="AU5" s="359"/>
      <c r="AV5" s="359"/>
      <c r="AW5" s="359"/>
      <c r="AX5" s="359"/>
    </row>
    <row r="6" spans="1:50" ht="26.25" customHeight="1" x14ac:dyDescent="0.15">
      <c r="A6" s="1061">
        <v>3</v>
      </c>
      <c r="B6" s="1061">
        <v>1</v>
      </c>
      <c r="C6" s="360" t="s">
        <v>672</v>
      </c>
      <c r="D6" s="346"/>
      <c r="E6" s="346"/>
      <c r="F6" s="346"/>
      <c r="G6" s="346"/>
      <c r="H6" s="346"/>
      <c r="I6" s="346"/>
      <c r="J6" s="347" t="s">
        <v>667</v>
      </c>
      <c r="K6" s="348"/>
      <c r="L6" s="348"/>
      <c r="M6" s="348"/>
      <c r="N6" s="348"/>
      <c r="O6" s="348"/>
      <c r="P6" s="361" t="s">
        <v>675</v>
      </c>
      <c r="Q6" s="349"/>
      <c r="R6" s="349"/>
      <c r="S6" s="349"/>
      <c r="T6" s="349"/>
      <c r="U6" s="349"/>
      <c r="V6" s="349"/>
      <c r="W6" s="349"/>
      <c r="X6" s="349"/>
      <c r="Y6" s="350">
        <v>0.8</v>
      </c>
      <c r="Z6" s="351"/>
      <c r="AA6" s="351"/>
      <c r="AB6" s="352"/>
      <c r="AC6" s="353" t="s">
        <v>80</v>
      </c>
      <c r="AD6" s="353"/>
      <c r="AE6" s="353"/>
      <c r="AF6" s="353"/>
      <c r="AG6" s="353"/>
      <c r="AH6" s="354" t="s">
        <v>669</v>
      </c>
      <c r="AI6" s="355"/>
      <c r="AJ6" s="355"/>
      <c r="AK6" s="355"/>
      <c r="AL6" s="354" t="s">
        <v>669</v>
      </c>
      <c r="AM6" s="355"/>
      <c r="AN6" s="355"/>
      <c r="AO6" s="355"/>
      <c r="AP6" s="359" t="s">
        <v>700</v>
      </c>
      <c r="AQ6" s="359"/>
      <c r="AR6" s="359"/>
      <c r="AS6" s="359"/>
      <c r="AT6" s="359"/>
      <c r="AU6" s="359"/>
      <c r="AV6" s="359"/>
      <c r="AW6" s="359"/>
      <c r="AX6" s="359"/>
    </row>
    <row r="7" spans="1:50" ht="26.25" customHeight="1" x14ac:dyDescent="0.15">
      <c r="A7" s="1061">
        <v>4</v>
      </c>
      <c r="B7" s="1061">
        <v>1</v>
      </c>
      <c r="C7" s="360" t="s">
        <v>673</v>
      </c>
      <c r="D7" s="346"/>
      <c r="E7" s="346"/>
      <c r="F7" s="346"/>
      <c r="G7" s="346"/>
      <c r="H7" s="346"/>
      <c r="I7" s="346"/>
      <c r="J7" s="347" t="s">
        <v>667</v>
      </c>
      <c r="K7" s="348"/>
      <c r="L7" s="348"/>
      <c r="M7" s="348"/>
      <c r="N7" s="348"/>
      <c r="O7" s="348"/>
      <c r="P7" s="361" t="s">
        <v>675</v>
      </c>
      <c r="Q7" s="349"/>
      <c r="R7" s="349"/>
      <c r="S7" s="349"/>
      <c r="T7" s="349"/>
      <c r="U7" s="349"/>
      <c r="V7" s="349"/>
      <c r="W7" s="349"/>
      <c r="X7" s="349"/>
      <c r="Y7" s="350">
        <v>0.8</v>
      </c>
      <c r="Z7" s="351"/>
      <c r="AA7" s="351"/>
      <c r="AB7" s="352"/>
      <c r="AC7" s="353" t="s">
        <v>80</v>
      </c>
      <c r="AD7" s="353"/>
      <c r="AE7" s="353"/>
      <c r="AF7" s="353"/>
      <c r="AG7" s="353"/>
      <c r="AH7" s="354" t="s">
        <v>669</v>
      </c>
      <c r="AI7" s="355"/>
      <c r="AJ7" s="355"/>
      <c r="AK7" s="355"/>
      <c r="AL7" s="354" t="s">
        <v>669</v>
      </c>
      <c r="AM7" s="355"/>
      <c r="AN7" s="355"/>
      <c r="AO7" s="355"/>
      <c r="AP7" s="359" t="s">
        <v>701</v>
      </c>
      <c r="AQ7" s="359"/>
      <c r="AR7" s="359"/>
      <c r="AS7" s="359"/>
      <c r="AT7" s="359"/>
      <c r="AU7" s="359"/>
      <c r="AV7" s="359"/>
      <c r="AW7" s="359"/>
      <c r="AX7" s="359"/>
    </row>
    <row r="8" spans="1:50" ht="26.25" customHeight="1" x14ac:dyDescent="0.15">
      <c r="A8" s="1061">
        <v>5</v>
      </c>
      <c r="B8" s="1061">
        <v>1</v>
      </c>
      <c r="C8" s="360" t="s">
        <v>674</v>
      </c>
      <c r="D8" s="346"/>
      <c r="E8" s="346"/>
      <c r="F8" s="346"/>
      <c r="G8" s="346"/>
      <c r="H8" s="346"/>
      <c r="I8" s="346"/>
      <c r="J8" s="347" t="s">
        <v>667</v>
      </c>
      <c r="K8" s="348"/>
      <c r="L8" s="348"/>
      <c r="M8" s="348"/>
      <c r="N8" s="348"/>
      <c r="O8" s="348"/>
      <c r="P8" s="361" t="s">
        <v>675</v>
      </c>
      <c r="Q8" s="349"/>
      <c r="R8" s="349"/>
      <c r="S8" s="349"/>
      <c r="T8" s="349"/>
      <c r="U8" s="349"/>
      <c r="V8" s="349"/>
      <c r="W8" s="349"/>
      <c r="X8" s="349"/>
      <c r="Y8" s="350">
        <v>0.8</v>
      </c>
      <c r="Z8" s="351"/>
      <c r="AA8" s="351"/>
      <c r="AB8" s="352"/>
      <c r="AC8" s="353" t="s">
        <v>80</v>
      </c>
      <c r="AD8" s="353"/>
      <c r="AE8" s="353"/>
      <c r="AF8" s="353"/>
      <c r="AG8" s="353"/>
      <c r="AH8" s="354" t="s">
        <v>669</v>
      </c>
      <c r="AI8" s="355"/>
      <c r="AJ8" s="355"/>
      <c r="AK8" s="355"/>
      <c r="AL8" s="354" t="s">
        <v>669</v>
      </c>
      <c r="AM8" s="355"/>
      <c r="AN8" s="355"/>
      <c r="AO8" s="355"/>
      <c r="AP8" s="359" t="s">
        <v>701</v>
      </c>
      <c r="AQ8" s="359"/>
      <c r="AR8" s="359"/>
      <c r="AS8" s="359"/>
      <c r="AT8" s="359"/>
      <c r="AU8" s="359"/>
      <c r="AV8" s="359"/>
      <c r="AW8" s="359"/>
      <c r="AX8" s="359"/>
    </row>
    <row r="9" spans="1:50" ht="50.25" customHeight="1" x14ac:dyDescent="0.15">
      <c r="A9" s="1061">
        <v>6</v>
      </c>
      <c r="B9" s="1061">
        <v>1</v>
      </c>
      <c r="C9" s="360" t="s">
        <v>677</v>
      </c>
      <c r="D9" s="346"/>
      <c r="E9" s="346"/>
      <c r="F9" s="346"/>
      <c r="G9" s="346"/>
      <c r="H9" s="346"/>
      <c r="I9" s="346"/>
      <c r="J9" s="347">
        <v>3020001005142</v>
      </c>
      <c r="K9" s="348"/>
      <c r="L9" s="348"/>
      <c r="M9" s="348"/>
      <c r="N9" s="348"/>
      <c r="O9" s="348"/>
      <c r="P9" s="361" t="s">
        <v>678</v>
      </c>
      <c r="Q9" s="349"/>
      <c r="R9" s="349"/>
      <c r="S9" s="349"/>
      <c r="T9" s="349"/>
      <c r="U9" s="349"/>
      <c r="V9" s="349"/>
      <c r="W9" s="349"/>
      <c r="X9" s="349"/>
      <c r="Y9" s="350">
        <v>0.8</v>
      </c>
      <c r="Z9" s="351"/>
      <c r="AA9" s="351"/>
      <c r="AB9" s="352"/>
      <c r="AC9" s="353" t="s">
        <v>376</v>
      </c>
      <c r="AD9" s="353"/>
      <c r="AE9" s="353"/>
      <c r="AF9" s="353"/>
      <c r="AG9" s="353"/>
      <c r="AH9" s="354" t="s">
        <v>669</v>
      </c>
      <c r="AI9" s="355"/>
      <c r="AJ9" s="355"/>
      <c r="AK9" s="355"/>
      <c r="AL9" s="356">
        <v>100</v>
      </c>
      <c r="AM9" s="357"/>
      <c r="AN9" s="357"/>
      <c r="AO9" s="358"/>
      <c r="AP9" s="359" t="s">
        <v>702</v>
      </c>
      <c r="AQ9" s="359"/>
      <c r="AR9" s="359"/>
      <c r="AS9" s="359"/>
      <c r="AT9" s="359"/>
      <c r="AU9" s="359"/>
      <c r="AV9" s="359"/>
      <c r="AW9" s="359"/>
      <c r="AX9" s="359"/>
    </row>
    <row r="10" spans="1:50" ht="50.25" customHeight="1" x14ac:dyDescent="0.15">
      <c r="A10" s="1061">
        <v>7</v>
      </c>
      <c r="B10" s="1061">
        <v>1</v>
      </c>
      <c r="C10" s="360" t="s">
        <v>679</v>
      </c>
      <c r="D10" s="346"/>
      <c r="E10" s="346"/>
      <c r="F10" s="346"/>
      <c r="G10" s="346"/>
      <c r="H10" s="346"/>
      <c r="I10" s="346"/>
      <c r="J10" s="347">
        <v>5010001027466</v>
      </c>
      <c r="K10" s="348"/>
      <c r="L10" s="348"/>
      <c r="M10" s="348"/>
      <c r="N10" s="348"/>
      <c r="O10" s="348"/>
      <c r="P10" s="361" t="s">
        <v>680</v>
      </c>
      <c r="Q10" s="349"/>
      <c r="R10" s="349"/>
      <c r="S10" s="349"/>
      <c r="T10" s="349"/>
      <c r="U10" s="349"/>
      <c r="V10" s="349"/>
      <c r="W10" s="349"/>
      <c r="X10" s="349"/>
      <c r="Y10" s="350">
        <v>0.4</v>
      </c>
      <c r="Z10" s="351"/>
      <c r="AA10" s="351"/>
      <c r="AB10" s="352"/>
      <c r="AC10" s="353" t="s">
        <v>376</v>
      </c>
      <c r="AD10" s="353"/>
      <c r="AE10" s="353"/>
      <c r="AF10" s="353"/>
      <c r="AG10" s="353"/>
      <c r="AH10" s="354" t="s">
        <v>681</v>
      </c>
      <c r="AI10" s="355"/>
      <c r="AJ10" s="355"/>
      <c r="AK10" s="355"/>
      <c r="AL10" s="356">
        <v>100</v>
      </c>
      <c r="AM10" s="357"/>
      <c r="AN10" s="357"/>
      <c r="AO10" s="358"/>
      <c r="AP10" s="359" t="s">
        <v>703</v>
      </c>
      <c r="AQ10" s="359"/>
      <c r="AR10" s="359"/>
      <c r="AS10" s="359"/>
      <c r="AT10" s="359"/>
      <c r="AU10" s="359"/>
      <c r="AV10" s="359"/>
      <c r="AW10" s="359"/>
      <c r="AX10" s="359"/>
    </row>
    <row r="11" spans="1:50" ht="35.25" customHeight="1" x14ac:dyDescent="0.15">
      <c r="A11" s="1061">
        <v>8</v>
      </c>
      <c r="B11" s="1061">
        <v>1</v>
      </c>
      <c r="C11" s="360" t="s">
        <v>683</v>
      </c>
      <c r="D11" s="346"/>
      <c r="E11" s="346"/>
      <c r="F11" s="346"/>
      <c r="G11" s="346"/>
      <c r="H11" s="346"/>
      <c r="I11" s="346"/>
      <c r="J11" s="347">
        <v>1010501030923</v>
      </c>
      <c r="K11" s="348"/>
      <c r="L11" s="348"/>
      <c r="M11" s="348"/>
      <c r="N11" s="348"/>
      <c r="O11" s="348"/>
      <c r="P11" s="361" t="s">
        <v>684</v>
      </c>
      <c r="Q11" s="349"/>
      <c r="R11" s="349"/>
      <c r="S11" s="349"/>
      <c r="T11" s="349"/>
      <c r="U11" s="349"/>
      <c r="V11" s="349"/>
      <c r="W11" s="349"/>
      <c r="X11" s="349"/>
      <c r="Y11" s="350">
        <v>0.4</v>
      </c>
      <c r="Z11" s="351"/>
      <c r="AA11" s="351"/>
      <c r="AB11" s="352"/>
      <c r="AC11" s="353" t="s">
        <v>370</v>
      </c>
      <c r="AD11" s="353"/>
      <c r="AE11" s="353"/>
      <c r="AF11" s="353"/>
      <c r="AG11" s="353"/>
      <c r="AH11" s="354">
        <v>3</v>
      </c>
      <c r="AI11" s="355"/>
      <c r="AJ11" s="355"/>
      <c r="AK11" s="355"/>
      <c r="AL11" s="356">
        <v>68.7</v>
      </c>
      <c r="AM11" s="357"/>
      <c r="AN11" s="357"/>
      <c r="AO11" s="358"/>
      <c r="AP11" s="359" t="s">
        <v>698</v>
      </c>
      <c r="AQ11" s="359"/>
      <c r="AR11" s="359"/>
      <c r="AS11" s="359"/>
      <c r="AT11" s="359"/>
      <c r="AU11" s="359"/>
      <c r="AV11" s="359"/>
      <c r="AW11" s="359"/>
      <c r="AX11" s="359"/>
    </row>
    <row r="12" spans="1:50" ht="50.25" customHeight="1" x14ac:dyDescent="0.15">
      <c r="A12" s="1061">
        <v>9</v>
      </c>
      <c r="B12" s="1061">
        <v>1</v>
      </c>
      <c r="C12" s="360" t="s">
        <v>682</v>
      </c>
      <c r="D12" s="346"/>
      <c r="E12" s="346"/>
      <c r="F12" s="346"/>
      <c r="G12" s="346"/>
      <c r="H12" s="346"/>
      <c r="I12" s="346"/>
      <c r="J12" s="347">
        <v>6010601003790</v>
      </c>
      <c r="K12" s="348"/>
      <c r="L12" s="348"/>
      <c r="M12" s="348"/>
      <c r="N12" s="348"/>
      <c r="O12" s="348"/>
      <c r="P12" s="361" t="s">
        <v>715</v>
      </c>
      <c r="Q12" s="349"/>
      <c r="R12" s="349"/>
      <c r="S12" s="349"/>
      <c r="T12" s="349"/>
      <c r="U12" s="349"/>
      <c r="V12" s="349"/>
      <c r="W12" s="349"/>
      <c r="X12" s="349"/>
      <c r="Y12" s="350">
        <v>0.4</v>
      </c>
      <c r="Z12" s="351"/>
      <c r="AA12" s="351"/>
      <c r="AB12" s="352"/>
      <c r="AC12" s="353" t="s">
        <v>376</v>
      </c>
      <c r="AD12" s="353"/>
      <c r="AE12" s="353"/>
      <c r="AF12" s="353"/>
      <c r="AG12" s="353"/>
      <c r="AH12" s="354" t="s">
        <v>670</v>
      </c>
      <c r="AI12" s="355"/>
      <c r="AJ12" s="355"/>
      <c r="AK12" s="355"/>
      <c r="AL12" s="356">
        <v>100</v>
      </c>
      <c r="AM12" s="357"/>
      <c r="AN12" s="357"/>
      <c r="AO12" s="358"/>
      <c r="AP12" s="359" t="s">
        <v>701</v>
      </c>
      <c r="AQ12" s="359"/>
      <c r="AR12" s="359"/>
      <c r="AS12" s="359"/>
      <c r="AT12" s="359"/>
      <c r="AU12" s="359"/>
      <c r="AV12" s="359"/>
      <c r="AW12" s="359"/>
      <c r="AX12" s="359"/>
    </row>
    <row r="13" spans="1:50" ht="37.5" customHeight="1" x14ac:dyDescent="0.15">
      <c r="A13" s="1061">
        <v>10</v>
      </c>
      <c r="B13" s="1061">
        <v>1</v>
      </c>
      <c r="C13" s="360" t="s">
        <v>687</v>
      </c>
      <c r="D13" s="346"/>
      <c r="E13" s="346"/>
      <c r="F13" s="346"/>
      <c r="G13" s="346"/>
      <c r="H13" s="346"/>
      <c r="I13" s="346"/>
      <c r="J13" s="347">
        <v>1011105000981</v>
      </c>
      <c r="K13" s="348"/>
      <c r="L13" s="348"/>
      <c r="M13" s="348"/>
      <c r="N13" s="348"/>
      <c r="O13" s="348"/>
      <c r="P13" s="361" t="s">
        <v>686</v>
      </c>
      <c r="Q13" s="349"/>
      <c r="R13" s="349"/>
      <c r="S13" s="349"/>
      <c r="T13" s="349"/>
      <c r="U13" s="349"/>
      <c r="V13" s="349"/>
      <c r="W13" s="349"/>
      <c r="X13" s="349"/>
      <c r="Y13" s="350">
        <v>0.2</v>
      </c>
      <c r="Z13" s="351"/>
      <c r="AA13" s="351"/>
      <c r="AB13" s="352"/>
      <c r="AC13" s="353" t="s">
        <v>376</v>
      </c>
      <c r="AD13" s="353"/>
      <c r="AE13" s="353"/>
      <c r="AF13" s="353"/>
      <c r="AG13" s="353"/>
      <c r="AH13" s="354" t="s">
        <v>685</v>
      </c>
      <c r="AI13" s="355"/>
      <c r="AJ13" s="355"/>
      <c r="AK13" s="355"/>
      <c r="AL13" s="356">
        <v>100</v>
      </c>
      <c r="AM13" s="357"/>
      <c r="AN13" s="357"/>
      <c r="AO13" s="358"/>
      <c r="AP13" s="359" t="s">
        <v>701</v>
      </c>
      <c r="AQ13" s="359"/>
      <c r="AR13" s="359"/>
      <c r="AS13" s="359"/>
      <c r="AT13" s="359"/>
      <c r="AU13" s="359"/>
      <c r="AV13" s="359"/>
      <c r="AW13" s="359"/>
      <c r="AX13" s="359"/>
    </row>
    <row r="14" spans="1:50" ht="26.25" hidden="1"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hidden="1"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hidden="1"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hidden="1"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hidden="1"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hidden="1"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hidden="1"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hidden="1"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hidden="1"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hidden="1"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hidden="1"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hidden="1"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hidden="1"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hidden="1"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hidden="1"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hidden="1"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hidden="1"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hidden="1"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hidden="1"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hidden="1"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hidden="1"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hidden="1"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hidden="1"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hidden="1"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hidden="1"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hidden="1"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hidden="1"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hidden="1"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hidden="1"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hidden="1"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hidden="1"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hidden="1"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hidden="1"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hidden="1"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hidden="1"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hidden="1"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hidden="1"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hidden="1"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hidden="1"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hidden="1"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hidden="1"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hidden="1"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hidden="1"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hidden="1"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hidden="1"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hidden="1"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hidden="1"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hidden="1"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hidden="1"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hidden="1"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hidden="1"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hidden="1"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hidden="1"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hidden="1"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hidden="1"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hidden="1"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hidden="1"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hidden="1"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hidden="1"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hidden="1"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hidden="1"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hidden="1"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hidden="1"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hidden="1"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hidden="1"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hidden="1"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hidden="1"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hidden="1"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hidden="1"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hidden="1"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hidden="1"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hidden="1"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hidden="1"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hidden="1"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hidden="1"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hidden="1"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hidden="1"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hidden="1"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hidden="1"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hidden="1"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hidden="1"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hidden="1"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hidden="1"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hidden="1"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hidden="1"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hidden="1"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hidden="1"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hidden="1"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hidden="1"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hidden="1"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hidden="1"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hidden="1"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hidden="1"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hidden="1"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hidden="1"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hidden="1"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hidden="1"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hidden="1"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hidden="1"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hidden="1"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hidden="1"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hidden="1"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hidden="1"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hidden="1"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hidden="1"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hidden="1"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hidden="1"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hidden="1"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hidden="1"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hidden="1"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hidden="1"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hidden="1"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hidden="1"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hidden="1"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hidden="1"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hidden="1"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hidden="1"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hidden="1"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hidden="1"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hidden="1"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hidden="1"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hidden="1"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hidden="1"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hidden="1"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hidden="1"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hidden="1"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hidden="1"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hidden="1"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hidden="1"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hidden="1"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hidden="1"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hidden="1"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hidden="1"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hidden="1"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hidden="1"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hidden="1"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hidden="1"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hidden="1"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hidden="1"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hidden="1"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hidden="1"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hidden="1"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hidden="1"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hidden="1"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hidden="1"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hidden="1"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hidden="1"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hidden="1"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hidden="1"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hidden="1"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hidden="1"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hidden="1"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hidden="1"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hidden="1"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hidden="1"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hidden="1"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hidden="1"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hidden="1"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hidden="1"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hidden="1"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hidden="1"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hidden="1"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hidden="1"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hidden="1"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hidden="1"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hidden="1"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hidden="1"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hidden="1"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hidden="1"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hidden="1"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hidden="1"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hidden="1"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hidden="1"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hidden="1"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hidden="1"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hidden="1"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hidden="1"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hidden="1"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hidden="1"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hidden="1"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hidden="1"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hidden="1"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hidden="1"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hidden="1"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hidden="1"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hidden="1"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hidden="1"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hidden="1"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hidden="1"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hidden="1"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hidden="1"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hidden="1"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hidden="1"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hidden="1"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hidden="1"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hidden="1"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hidden="1"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hidden="1"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hidden="1"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hidden="1"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hidden="1"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hidden="1"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hidden="1"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hidden="1"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hidden="1"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hidden="1"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hidden="1"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hidden="1"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hidden="1"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hidden="1"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hidden="1"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hidden="1"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hidden="1"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hidden="1"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hidden="1"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hidden="1"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hidden="1"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hidden="1"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hidden="1"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hidden="1"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hidden="1"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hidden="1"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hidden="1"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hidden="1"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hidden="1"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hidden="1"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hidden="1"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hidden="1"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hidden="1"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hidden="1"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hidden="1"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hidden="1"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hidden="1"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hidden="1"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hidden="1"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hidden="1"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hidden="1"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hidden="1"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hidden="1"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hidden="1"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hidden="1"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hidden="1"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hidden="1"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hidden="1"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hidden="1"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hidden="1"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hidden="1"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hidden="1"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hidden="1"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hidden="1"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hidden="1"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hidden="1"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hidden="1"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hidden="1"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hidden="1"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hidden="1"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hidden="1"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hidden="1"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hidden="1"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hidden="1"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hidden="1"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hidden="1"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hidden="1"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hidden="1"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hidden="1"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hidden="1"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hidden="1"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hidden="1"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hidden="1"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hidden="1"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hidden="1"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hidden="1"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hidden="1"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hidden="1"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hidden="1"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hidden="1"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hidden="1"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hidden="1"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hidden="1"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hidden="1"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hidden="1"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hidden="1"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hidden="1"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hidden="1"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hidden="1"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hidden="1"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hidden="1"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hidden="1"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hidden="1"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hidden="1"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hidden="1"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hidden="1"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hidden="1"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hidden="1"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hidden="1"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hidden="1"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hidden="1"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hidden="1"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hidden="1"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hidden="1"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hidden="1"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hidden="1"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hidden="1"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hidden="1"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hidden="1"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hidden="1"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hidden="1"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hidden="1"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hidden="1"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hidden="1"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hidden="1"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hidden="1"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hidden="1"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hidden="1"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hidden="1"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hidden="1"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hidden="1"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hidden="1"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hidden="1"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hidden="1"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hidden="1"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hidden="1"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hidden="1"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hidden="1"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hidden="1"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hidden="1"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hidden="1"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hidden="1"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hidden="1"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hidden="1"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hidden="1"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hidden="1"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hidden="1"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hidden="1"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hidden="1"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hidden="1"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hidden="1"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hidden="1"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hidden="1"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hidden="1"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hidden="1"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hidden="1"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hidden="1"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hidden="1"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hidden="1"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hidden="1"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hidden="1"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hidden="1"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hidden="1"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hidden="1"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hidden="1"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hidden="1"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hidden="1"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hidden="1"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hidden="1"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hidden="1"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hidden="1"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hidden="1"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hidden="1"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hidden="1"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hidden="1"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hidden="1"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hidden="1"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hidden="1"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hidden="1"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hidden="1"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hidden="1"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hidden="1"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hidden="1"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hidden="1"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hidden="1"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hidden="1"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hidden="1"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hidden="1"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hidden="1"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hidden="1"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hidden="1"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hidden="1"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hidden="1"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hidden="1"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hidden="1"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hidden="1"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hidden="1"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hidden="1"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hidden="1"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hidden="1"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hidden="1"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hidden="1"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hidden="1"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hidden="1"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hidden="1"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hidden="1"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hidden="1"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hidden="1"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hidden="1"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hidden="1"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hidden="1"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hidden="1"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hidden="1"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hidden="1"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hidden="1"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hidden="1"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hidden="1"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hidden="1"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hidden="1"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hidden="1"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hidden="1"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hidden="1"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hidden="1"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hidden="1"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hidden="1"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hidden="1"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hidden="1"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hidden="1"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hidden="1"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hidden="1"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hidden="1"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hidden="1"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hidden="1"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hidden="1"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hidden="1"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hidden="1"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hidden="1"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hidden="1"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hidden="1"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hidden="1"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hidden="1"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hidden="1"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hidden="1"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hidden="1"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hidden="1"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hidden="1"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hidden="1"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hidden="1"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hidden="1"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hidden="1"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hidden="1"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hidden="1"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hidden="1"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hidden="1"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hidden="1"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hidden="1"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hidden="1"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hidden="1"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hidden="1"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hidden="1"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hidden="1"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hidden="1"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hidden="1"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hidden="1"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hidden="1"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hidden="1"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hidden="1"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hidden="1"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hidden="1"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hidden="1"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hidden="1"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hidden="1"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hidden="1"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hidden="1"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hidden="1"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hidden="1"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hidden="1"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hidden="1"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hidden="1"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hidden="1"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hidden="1"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hidden="1"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hidden="1"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hidden="1"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hidden="1"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hidden="1"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hidden="1"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hidden="1"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hidden="1"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hidden="1"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hidden="1"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hidden="1"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hidden="1"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hidden="1"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hidden="1"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hidden="1"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hidden="1"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hidden="1"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hidden="1"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hidden="1"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hidden="1"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hidden="1"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hidden="1"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hidden="1"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hidden="1"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hidden="1"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hidden="1"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hidden="1"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hidden="1"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hidden="1"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hidden="1"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hidden="1"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hidden="1"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hidden="1"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hidden="1"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hidden="1"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hidden="1"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hidden="1"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hidden="1"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hidden="1"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hidden="1"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hidden="1"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hidden="1"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hidden="1"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hidden="1"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hidden="1"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hidden="1"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hidden="1"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hidden="1"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hidden="1"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hidden="1"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hidden="1"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hidden="1"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hidden="1"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hidden="1"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hidden="1"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hidden="1"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hidden="1"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hidden="1"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hidden="1"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hidden="1"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9: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11 Y13: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2020-07-13T11:22:22Z</cp:lastPrinted>
  <dcterms:created xsi:type="dcterms:W3CDTF">2012-03-13T00:50:25Z</dcterms:created>
  <dcterms:modified xsi:type="dcterms:W3CDTF">2020-11-17T07:04:52Z</dcterms:modified>
</cp:coreProperties>
</file>