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修正済みシート　　←　修正したものはここに格納してください\"/>
    </mc:Choice>
  </mc:AlternateContent>
  <bookViews>
    <workbookView xWindow="0" yWindow="0" windowWidth="23040" windowHeight="103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<sst xmlns="http://schemas.openxmlformats.org/spreadsheetml/2006/main" count="2905" uniqueCount="671">
  <si>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</si>
  <si>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</si>
  <si>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</si>
  <si>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</si>
  <si>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</si>
  <si>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</si>
  <si>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</si>
  <si>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</si>
  <si>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</si>
  <si>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</si>
  <si>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</si>
  <si>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</si>
  <si>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</si>
  <si>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</si>
  <si>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</si>
  <si>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</si>
  <si>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</si>
  <si>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</si>
  <si>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</si>
  <si>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</si>
  <si>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</si>
  <si>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</si>
  <si>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</si>
  <si>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</si>
  <si>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</si>
  <si>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</si>
  <si>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</si>
  <si>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</si>
  <si>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</si>
  <si>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</si>
  <si>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</si>
  <si>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</si>
  <si>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</si>
  <si>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</si>
  <si>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</si>
  <si>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</si>
  <si>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</si>
  <si>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</si>
  <si>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</si>
  <si>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</si>
  <si>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</si>
  <si>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</si>
  <si>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</si>
  <si>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</si>
  <si>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</si>
  <si>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</si>
  <si>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</si>
  <si>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</si>
  <si>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</si>
  <si>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</si>
  <si>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</si>
  <si>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</si>
  <si>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</si>
  <si>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</si>
  <si>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</si>
  <si>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</si>
  <si>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</si>
  <si>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</si>
  <si>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</si>
  <si>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</si>
  <si>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</si>
  <si>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</si>
  <si>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</si>
  <si>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</si>
  <si>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</si>
  <si>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</si>
  <si>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</si>
  <si>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</si>
  <si>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</si>
  <si>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</si>
  <si>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</si>
  <si>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</si>
  <si>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</si>
  <si>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</si>
  <si>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</si>
  <si>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</si>
  <si>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</si>
  <si>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</si>
  <si>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</si>
  <si>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</si>
  <si>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</si>
  <si>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</si>
  <si>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</si>
  <si>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</si>
  <si>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</si>
  <si>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</si>
  <si>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</si>
  <si>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</si>
  <si>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</si>
  <si>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</si>
  <si>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</si>
  <si>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</si>
  <si>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</si>
  <si>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</si>
  <si>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</si>
  <si>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</si>
  <si>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</si>
  <si>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</si>
  <si>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</si>
  <si>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</si>
  <si>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</si>
  <si>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</si>
  <si>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</si>
  <si>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</si>
  <si>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</si>
  <si>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</si>
  <si>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</si>
  <si>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</si>
  <si>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</si>
  <si>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</si>
  <si>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</si>
  <si>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</si>
  <si>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</si>
  <si>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</si>
  <si>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</si>
  <si>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</si>
  <si>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</si>
  <si>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</si>
  <si>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</si>
  <si>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</si>
  <si>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</si>
  <si>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</si>
  <si>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</si>
  <si>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</si>
  <si>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</si>
  <si>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</si>
  <si>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</si>
  <si>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</si>
  <si>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</si>
  <si>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</si>
  <si>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</si>
  <si>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</si>
  <si>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</si>
  <si>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</si>
  <si>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</si>
  <si>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</si>
  <si>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</si>
  <si>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</si>
  <si>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</si>
  <si>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</si>
  <si>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</si>
  <si>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</si>
  <si>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</si>
  <si>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</si>
  <si>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</si>
  <si>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</si>
  <si>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</si>
  <si>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</si>
  <si>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</si>
  <si>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</si>
  <si>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</si>
  <si>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</si>
  <si>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</si>
  <si>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</si>
  <si>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</si>
  <si>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</si>
  <si>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</si>
  <si>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</si>
  <si>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</si>
  <si>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</si>
  <si>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</si>
  <si>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</si>
  <si>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</si>
  <si>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</si>
  <si>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</si>
  <si>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</si>
  <si>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</si>
  <si>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</si>
  <si>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</si>
  <si>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</si>
  <si>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</si>
  <si>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</si>
  <si>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</si>
  <si>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</si>
  <si>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</si>
  <si>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</si>
  <si>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</si>
  <si>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</si>
  <si>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</si>
  <si>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</si>
  <si>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</si>
  <si>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</si>
  <si>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</si>
  <si>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</si>
  <si>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</si>
  <si>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</si>
  <si>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</si>
  <si>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</si>
  <si>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</si>
  <si>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</si>
  <si>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</si>
  <si>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</si>
  <si>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</si>
  <si>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</si>
  <si>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</si>
  <si>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</si>
  <si>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</si>
  <si>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</si>
  <si>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</si>
  <si>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</si>
  <si>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</si>
  <si>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</si>
  <si>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</si>
  <si>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</si>
  <si>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</si>
  <si>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</si>
  <si>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</si>
  <si>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</si>
  <si>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</si>
  <si>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</si>
  <si>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</si>
  <si>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</si>
  <si>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</si>
  <si>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</si>
  <si>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</si>
  <si>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</si>
  <si>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</si>
  <si>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</si>
  <si>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</si>
  <si>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</si>
  <si>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</si>
  <si>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</si>
  <si>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</si>
  <si>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</si>
  <si>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</si>
  <si>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</si>
  <si>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</si>
  <si>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</si>
  <si>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</si>
  <si>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</si>
  <si>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</si>
  <si>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</si>
  <si>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</si>
  <si>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</si>
  <si>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</si>
  <si>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</si>
  <si>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</si>
  <si>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</si>
  <si>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</si>
  <si>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</si>
  <si>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</si>
  <si>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</si>
  <si>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</si>
  <si>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</si>
  <si>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</si>
  <si>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</si>
  <si>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</si>
  <si>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</si>
  <si>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</si>
  <si>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</si>
  <si>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</si>
  <si>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</si>
  <si>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</si>
  <si>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</si>
  <si>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</si>
  <si>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</si>
  <si>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</si>
  <si>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</si>
  <si>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</si>
  <si>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</si>
  <si>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</si>
  <si>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</si>
  <si>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</si>
  <si>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</si>
  <si>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</si>
  <si>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</si>
  <si>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</si>
  <si>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</si>
  <si>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</si>
  <si>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</si>
  <si>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</si>
  <si>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</si>
  <si>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</si>
  <si>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</si>
  <si>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</si>
  <si>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</si>
  <si>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</si>
  <si>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</si>
  <si>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</si>
  <si>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</si>
  <si>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</si>
  <si>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</si>
  <si>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</si>
  <si>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</si>
  <si>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</si>
  <si>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</si>
  <si>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</si>
  <si>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</si>
  <si>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</si>
  <si>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</si>
  <si>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</si>
  <si>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</si>
  <si>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</si>
  <si>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</si>
  <si>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</si>
  <si>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</si>
  <si>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</si>
  <si>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</si>
  <si>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</si>
  <si>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</si>
  <si>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</si>
  <si>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</si>
  <si>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</si>
  <si>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</si>
  <si>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</si>
  <si>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</si>
  <si>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</si>
  <si>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</si>
  <si>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</si>
  <si>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</si>
  <si>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</si>
  <si>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</si>
  <si>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</si>
  <si>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</si>
  <si>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</si>
  <si>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</si>
  <si>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</si>
  <si>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</si>
  <si>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</si>
  <si>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</si>
  <si>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</si>
  <si>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</si>
  <si>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</si>
  <si>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</si>
  <si>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</si>
  <si>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</si>
  <si>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</si>
  <si>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</si>
  <si>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</si>
  <si>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</si>
  <si>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</si>
  <si>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</si>
  <si>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</si>
  <si>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</si>
  <si>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</si>
  <si>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</si>
  <si>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</si>
  <si>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</si>
  <si>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</si>
  <si>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</si>
  <si>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</si>
  <si>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</si>
  <si>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</si>
  <si>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</si>
  <si>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</si>
  <si>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</si>
  <si>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</si>
  <si>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</si>
  <si>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</si>
  <si>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</si>
  <si>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</si>
  <si>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</si>
  <si>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</si>
  <si>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</si>
  <si>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</si>
  <si>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</si>
  <si>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</si>
  <si>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</si>
  <si>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</si>
  <si>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</si>
  <si>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</si>
  <si>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</si>
  <si>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</si>
  <si>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</si>
  <si>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</si>
  <si>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</si>
  <si>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</si>
  <si>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</si>
  <si>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</si>
  <si>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</si>
  <si>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</si>
  <si>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</si>
  <si>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</si>
  <si>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</si>
  <si>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</si>
  <si>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</si>
  <si>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</si>
  <si>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</si>
  <si>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</si>
  <si>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</si>
  <si>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</si>
  <si>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</si>
  <si>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</si>
  <si>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</si>
  <si>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</si>
  <si>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</si>
  <si>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</si>
  <si>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</si>
  <si>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</si>
  <si>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</si>
  <si>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</si>
  <si>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</si>
  <si>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</si>
  <si>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</si>
  <si>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</si>
  <si>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</si>
  <si>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</si>
  <si>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</si>
  <si>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</si>
  <si>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</si>
  <si>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</si>
  <si>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</si>
  <si>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</si>
  <si>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</si>
  <si>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</si>
  <si>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</si>
  <si>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</si>
  <si>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</si>
  <si>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</si>
  <si>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</si>
  <si>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</si>
  <si>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</si>
  <si>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</si>
  <si>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</si>
  <si>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</si>
  <si>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</si>
  <si>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</si>
  <si>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</si>
  <si>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</si>
  <si>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</si>
  <si>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</si>
  <si>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</si>
  <si>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</si>
  <si>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</si>
  <si>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</si>
  <si>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</si>
  <si>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</si>
  <si>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</si>
  <si>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</si>
  <si>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</si>
  <si>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</si>
  <si>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</si>
  <si>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</si>
  <si>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</si>
  <si>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</si>
  <si>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</si>
  <si>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</si>
  <si>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</si>
  <si>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</si>
  <si>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</si>
  <si>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</si>
  <si>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</si>
  <si>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</si>
  <si>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</si>
  <si>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</si>
  <si>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</si>
  <si>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</si>
  <si>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</si>
  <si>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</si>
  <si>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</si>
  <si>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</si>
  <si>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</si>
  <si>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</si>
  <si>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</si>
  <si>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</si>
  <si>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</si>
  <si>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</si>
  <si>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</si>
  <si>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</si>
  <si>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</si>
  <si>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</si>
  <si>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</si>
  <si>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</si>
  <si>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</si>
  <si>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</si>
  <si>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</si>
  <si>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</si>
  <si>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</si>
  <si>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</si>
  <si>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</si>
  <si>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</si>
  <si>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</si>
  <si>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</si>
  <si>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</si>
  <si>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</si>
  <si>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</si>
  <si>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</si>
  <si>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</si>
  <si>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</si>
  <si>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</si>
  <si>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</si>
  <si>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</si>
  <si>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</si>
  <si>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</si>
  <si>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</si>
  <si>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</si>
  <si>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</si>
  <si>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</si>
  <si>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</si>
  <si>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</si>
  <si>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</si>
  <si>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</si>
  <si>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</si>
  <si>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</si>
  <si>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</si>
  <si>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</si>
  <si>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</si>
  <si>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</si>
  <si>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</si>
  <si>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</si>
  <si>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</si>
  <si>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</si>
  <si>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</si>
  <si>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</si>
  <si>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</si>
  <si>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</si>
  <si>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</si>
  <si>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</si>
  <si>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</si>
  <si>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</si>
  <si>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</si>
  <si>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</si>
  <si>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</si>
  <si>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</si>
  <si>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</si>
  <si>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</si>
  <si>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</si>
  <si>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</si>
  <si>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</si>
  <si>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</si>
  <si>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</si>
  <si>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</si>
  <si>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</si>
  <si>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</si>
  <si>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</si>
  <si>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</si>
  <si>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</si>
  <si>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</si>
  <si>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</si>
  <si>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</si>
  <si>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</si>
  <si>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</si>
  <si>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</si>
  <si>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</si>
  <si>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</si>
  <si>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</si>
  <si>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</si>
  <si>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</si>
  <si>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</si>
  <si>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</si>
  <si>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</si>
  <si>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</si>
  <si>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</si>
  <si>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</si>
  <si>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</si>
  <si>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</si>
  <si>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</si>
  <si>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</si>
  <si>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</si>
  <si>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</si>
  <si>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</si>
  <si>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</si>
  <si>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</si>
  <si>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</si>
  <si>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</si>
  <si>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</si>
  <si>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</si>
  <si>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</si>
  <si>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</si>
  <si>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</si>
  <si>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</si>
  <si>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</si>
  <si>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</si>
  <si>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水道施設整備事業調査費（水道施設整備事業調査諸費含む）</t>
    <phoneticPr fontId="5"/>
  </si>
  <si>
    <t>厚生労働省</t>
  </si>
  <si>
    <t>医薬・生活衛生局</t>
    <rPh sb="0" eb="2">
      <t>イヤク</t>
    </rPh>
    <rPh sb="3" eb="5">
      <t>セイカツ</t>
    </rPh>
    <rPh sb="5" eb="8">
      <t>エイセイキョク</t>
    </rPh>
    <phoneticPr fontId="5"/>
  </si>
  <si>
    <t>水道課</t>
    <phoneticPr fontId="5"/>
  </si>
  <si>
    <t>水道課長　熊谷　和哉</t>
    <rPh sb="5" eb="7">
      <t>クマガイ</t>
    </rPh>
    <rPh sb="8" eb="10">
      <t>カズヤ</t>
    </rPh>
    <phoneticPr fontId="5"/>
  </si>
  <si>
    <t>終了予定なし</t>
    <rPh sb="0" eb="2">
      <t>シュウリョウ</t>
    </rPh>
    <rPh sb="2" eb="4">
      <t>ヨテイ</t>
    </rPh>
    <phoneticPr fontId="23"/>
  </si>
  <si>
    <t>-</t>
  </si>
  <si>
    <t>-</t>
    <phoneticPr fontId="5"/>
  </si>
  <si>
    <t>-</t>
    <phoneticPr fontId="5"/>
  </si>
  <si>
    <t>○</t>
  </si>
  <si>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</si>
  <si>
    <t>-</t>
    <phoneticPr fontId="5"/>
  </si>
  <si>
    <t>-</t>
    <phoneticPr fontId="5"/>
  </si>
  <si>
    <t>-</t>
    <phoneticPr fontId="5"/>
  </si>
  <si>
    <t>水道施設整備費事業調査費</t>
    <rPh sb="0" eb="2">
      <t>スイドウ</t>
    </rPh>
    <rPh sb="2" eb="4">
      <t>シセツ</t>
    </rPh>
    <rPh sb="4" eb="7">
      <t>セイビヒ</t>
    </rPh>
    <rPh sb="7" eb="9">
      <t>ジギョウ</t>
    </rPh>
    <rPh sb="9" eb="12">
      <t>チョウサヒ</t>
    </rPh>
    <phoneticPr fontId="6"/>
  </si>
  <si>
    <t>委員等旅費</t>
    <rPh sb="0" eb="2">
      <t>イイン</t>
    </rPh>
    <rPh sb="2" eb="3">
      <t>トウ</t>
    </rPh>
    <rPh sb="3" eb="5">
      <t>リョヒ</t>
    </rPh>
    <phoneticPr fontId="6"/>
  </si>
  <si>
    <t>職員旅費</t>
    <rPh sb="0" eb="2">
      <t>ショクイン</t>
    </rPh>
    <rPh sb="2" eb="4">
      <t>リョヒ</t>
    </rPh>
    <phoneticPr fontId="6"/>
  </si>
  <si>
    <t>庁費</t>
    <rPh sb="0" eb="2">
      <t>チョウヒ</t>
    </rPh>
    <phoneticPr fontId="6"/>
  </si>
  <si>
    <t>諸謝金</t>
    <rPh sb="0" eb="1">
      <t>ショ</t>
    </rPh>
    <rPh sb="1" eb="3">
      <t>シャキン</t>
    </rPh>
    <phoneticPr fontId="6"/>
  </si>
  <si>
    <t>水道施設の耐震化等基礎調査による課題及び改善方策等を検討することにより、 安全で質が高く災害に強い持続的な水道を確保する。</t>
  </si>
  <si>
    <t>耐震化計画策定率
（耐震化計画策定水道事業者/すべての水道事業者）</t>
  </si>
  <si>
    <t>-</t>
    <phoneticPr fontId="5"/>
  </si>
  <si>
    <t>厚生労働省医薬・生活衛生局水道課調べ</t>
  </si>
  <si>
    <t>調査件数</t>
    <phoneticPr fontId="5"/>
  </si>
  <si>
    <t>件</t>
    <rPh sb="0" eb="1">
      <t>ケン</t>
    </rPh>
    <phoneticPr fontId="6"/>
  </si>
  <si>
    <t>-</t>
    <phoneticPr fontId="5"/>
  </si>
  <si>
    <t>単位当たりコスト ＝ Ｘ ／ Ｙ
Ｘ：「水道施設整備事業調査費執行額」 
Ｙ：「調査件数」　　　　　　　　　　　　　　　　　　　</t>
  </si>
  <si>
    <t>X/Y</t>
  </si>
  <si>
    <t>18/4</t>
  </si>
  <si>
    <t>Ⅱ－２　安全で質が高く災害に強い持続的な水道を確保すること</t>
  </si>
  <si>
    <t>Ⅱ－２－１　安全で質が高く災害に強い持続的な水道を確保すること</t>
    <phoneticPr fontId="5"/>
  </si>
  <si>
    <t>個別施設計画（水道事業ビジョンを含む）策定状況</t>
  </si>
  <si>
    <t>基幹管路の耐震適合率</t>
  </si>
  <si>
    <t>-</t>
    <phoneticPr fontId="5"/>
  </si>
  <si>
    <t>-</t>
    <phoneticPr fontId="5"/>
  </si>
  <si>
    <t>-</t>
    <phoneticPr fontId="5"/>
  </si>
  <si>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</si>
  <si>
    <t>社会資本整備等</t>
  </si>
  <si>
    <t>公共投資における効率化・重点化と担い手確保</t>
  </si>
  <si>
    <t>-</t>
    <phoneticPr fontId="5"/>
  </si>
  <si>
    <t>-</t>
    <phoneticPr fontId="5"/>
  </si>
  <si>
    <t>-</t>
    <phoneticPr fontId="5"/>
  </si>
  <si>
    <t>-</t>
    <phoneticPr fontId="5"/>
  </si>
  <si>
    <t>-</t>
    <phoneticPr fontId="5"/>
  </si>
  <si>
    <t>-</t>
    <phoneticPr fontId="5"/>
  </si>
  <si>
    <t>-</t>
    <phoneticPr fontId="5"/>
  </si>
  <si>
    <t>-</t>
    <phoneticPr fontId="5"/>
  </si>
  <si>
    <t>-</t>
    <phoneticPr fontId="5"/>
  </si>
  <si>
    <t>本事業では水道施設の資産管理など、今後の水道事業のあり方について検討をすすめることを目的としており、本事業の結果水道施設の耐震化等に資するものである。</t>
  </si>
  <si>
    <t>有</t>
  </si>
  <si>
    <t>‐</t>
  </si>
  <si>
    <t>安全で質の高い水道を確保するため、水道施設の整備を適切に実施するため各調査を実施することは広く国民のニーズが高く、国費を投入しなければ事業目的が達成できない。</t>
  </si>
  <si>
    <t>水道施設の整備を適切に実施するため各調査を実施することは全国一律に行う必要があり、国が実施すべき事業である。</t>
  </si>
  <si>
    <t>安全で質の高い水道を確保するため、水道施設の整備を適切に実施するため各調査を実施することは優先度が高い。</t>
  </si>
  <si>
    <t>成果物の発注及び納品過程において費目・使途を十分に把握できており、事業目的に真に必要なものに限定されている。</t>
  </si>
  <si>
    <t>入札差額によるものであり妥当である。</t>
  </si>
  <si>
    <t>当初見込みどおりであり、見込みに合ったものになっている。</t>
  </si>
  <si>
    <t>成果物は今後の水道事業のあり方の検討に十分に活用されている。</t>
  </si>
  <si>
    <t>本事業を実施することで安全で質の高い水道が受益者（国民）に提供されることから、負担関係は妥当である。</t>
  </si>
  <si>
    <t>調査実施件数によるところがあるが、適正な執行を行い、単位当たりコスト削減に今後も努めることとする。</t>
  </si>
  <si>
    <t>-</t>
    <phoneticPr fontId="5"/>
  </si>
  <si>
    <t>水道施設の整備を適切に実施していくためには、効率的・体系的な管理手法の検討や施工技術の動向把握、水道施設の資産管理等に関する調査が不可欠であるため、事業内容は適切である。</t>
  </si>
  <si>
    <t>事業の目標は概ね達成できているが、予算の執行率は低い水準であるため、執行率の改善に努める。</t>
  </si>
  <si>
    <t>342</t>
  </si>
  <si>
    <t>328</t>
  </si>
  <si>
    <t>310</t>
    <phoneticPr fontId="5"/>
  </si>
  <si>
    <t>339</t>
    <phoneticPr fontId="5"/>
  </si>
  <si>
    <t>269</t>
  </si>
  <si>
    <t>336</t>
  </si>
  <si>
    <t>318</t>
  </si>
  <si>
    <t>346</t>
  </si>
  <si>
    <t>雑役務費</t>
    <rPh sb="0" eb="1">
      <t>ザツ</t>
    </rPh>
    <rPh sb="1" eb="4">
      <t>エキムヒ</t>
    </rPh>
    <phoneticPr fontId="6"/>
  </si>
  <si>
    <t>一般競争契約
（最低価格）</t>
    <rPh sb="4" eb="6">
      <t>ケイヤク</t>
    </rPh>
    <rPh sb="8" eb="10">
      <t>サイテイ</t>
    </rPh>
    <rPh sb="10" eb="12">
      <t>カカク</t>
    </rPh>
    <phoneticPr fontId="6"/>
  </si>
  <si>
    <t>-</t>
    <phoneticPr fontId="5"/>
  </si>
  <si>
    <t>-</t>
    <phoneticPr fontId="5"/>
  </si>
  <si>
    <t>-</t>
    <phoneticPr fontId="5"/>
  </si>
  <si>
    <t>24/6</t>
    <phoneticPr fontId="5"/>
  </si>
  <si>
    <t>33/5</t>
    <phoneticPr fontId="5"/>
  </si>
  <si>
    <t>水道施設の適切な資産管理の推進のための調査</t>
    <phoneticPr fontId="5"/>
  </si>
  <si>
    <t>人口減少地域における多様な給水方法の検討に関する調査</t>
    <phoneticPr fontId="5"/>
  </si>
  <si>
    <t>水道施設の効率化可能性調査</t>
    <phoneticPr fontId="5"/>
  </si>
  <si>
    <t>水道事業の統合と施設の再構築に関する調査</t>
    <phoneticPr fontId="5"/>
  </si>
  <si>
    <t>水資源開発施設の有効利用等に関する調査</t>
    <phoneticPr fontId="5"/>
  </si>
  <si>
    <t>日本水工設計株式会社</t>
    <phoneticPr fontId="5"/>
  </si>
  <si>
    <t>日本テクノ株式会社</t>
    <phoneticPr fontId="5"/>
  </si>
  <si>
    <t>日本テクノ株式会社</t>
    <phoneticPr fontId="5"/>
  </si>
  <si>
    <t>株式会社ＮＪＳ</t>
    <phoneticPr fontId="5"/>
  </si>
  <si>
    <t>株式会社総合環境計画</t>
    <phoneticPr fontId="5"/>
  </si>
  <si>
    <t>355</t>
    <phoneticPr fontId="5"/>
  </si>
  <si>
    <t>水道施設設置状況等基礎調査</t>
    <phoneticPr fontId="5"/>
  </si>
  <si>
    <t>-</t>
    <phoneticPr fontId="5"/>
  </si>
  <si>
    <t>-</t>
    <phoneticPr fontId="5"/>
  </si>
  <si>
    <t>日本水工設計株式会社</t>
    <phoneticPr fontId="5"/>
  </si>
  <si>
    <t>A.日本水工設計株式会社</t>
    <phoneticPr fontId="5"/>
  </si>
  <si>
    <t>-</t>
    <phoneticPr fontId="5"/>
  </si>
  <si>
    <t>-</t>
    <phoneticPr fontId="5"/>
  </si>
  <si>
    <t>-</t>
    <phoneticPr fontId="5"/>
  </si>
  <si>
    <t>-</t>
    <phoneticPr fontId="5"/>
  </si>
  <si>
    <t>業務を実施するにあたり、一般競争入札を行い、競争性の確保を図っているため、支出先の選定は妥当である。なお、一者応札となった案件、不落随契となった案件に関しては、次回の調達の際に、応札条件の見直等、競争性が確保されるよう検討したい。</t>
    <rPh sb="64" eb="66">
      <t>フラク</t>
    </rPh>
    <rPh sb="66" eb="68">
      <t>ズイケイ</t>
    </rPh>
    <rPh sb="72" eb="74">
      <t>アンケン</t>
    </rPh>
    <phoneticPr fontId="5"/>
  </si>
  <si>
    <t>19/4</t>
    <phoneticPr fontId="5"/>
  </si>
  <si>
    <t>百万円/件</t>
    <rPh sb="0" eb="1">
      <t>ヒャク</t>
    </rPh>
    <rPh sb="1" eb="2">
      <t>マン</t>
    </rPh>
    <phoneticPr fontId="5"/>
  </si>
  <si>
    <t>-</t>
    <phoneticPr fontId="5"/>
  </si>
  <si>
    <t>水道施設設置状況等基礎調査</t>
    <phoneticPr fontId="5"/>
  </si>
  <si>
    <t>　水道施設についての危機管理体制、耐震化状況、施工技術の動向の実態把握、水道施設の資産管理に関する調査等を行い、今後の水道事業のあり方についての検討に必要なデータを得る。</t>
    <phoneticPr fontId="5"/>
  </si>
  <si>
    <t>点検対象外</t>
    <rPh sb="0" eb="2">
      <t>テンケン</t>
    </rPh>
    <rPh sb="2" eb="5">
      <t>タイショウガイ</t>
    </rPh>
    <phoneticPr fontId="5"/>
  </si>
  <si>
    <t>水道施設についての危機管理体制、耐震化状況、施工技術の動向の実態把握、水道施設の資産管理に関する調査等に必要な経費であり、引き続き必要な予算額を確保し、適正な執行に努めること。</t>
    <rPh sb="52" eb="54">
      <t>ヒツヨウ</t>
    </rPh>
    <rPh sb="55" eb="57">
      <t>ケイヒ</t>
    </rPh>
    <phoneticPr fontId="5"/>
  </si>
  <si>
    <t>-</t>
    <phoneticPr fontId="5"/>
  </si>
  <si>
    <t>平成16年度</t>
    <rPh sb="0" eb="2">
      <t>ヘイセイ</t>
    </rPh>
    <rPh sb="4" eb="5">
      <t>ネン</t>
    </rPh>
    <rPh sb="5" eb="6">
      <t>ド</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</si>
</sst>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128716</xdr:colOff>
      <xdr:row>31</xdr:row>
      <xdr:rowOff>76371</xdr:rowOff>
    </xdr:from>
    <xdr:ext cx="607859" cy="275717"/>
    <xdr:sp macro="" textlink="">
      <xdr:nvSpPr>
        <xdr:cNvPr id="2" name="テキスト ボックス 1"/>
        <xdr:cNvSpPr txBox="1"/>
      </xdr:nvSpPr>
      <xdr:spPr>
        <a:xfrm>
          <a:off x="7850316" y="113539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115502</xdr:colOff>
      <xdr:row>33</xdr:row>
      <xdr:rowOff>76372</xdr:rowOff>
    </xdr:from>
    <xdr:ext cx="607859" cy="275717"/>
    <xdr:sp macro="" textlink="">
      <xdr:nvSpPr>
        <xdr:cNvPr id="3" name="テキスト ボックス 2"/>
        <xdr:cNvSpPr txBox="1"/>
      </xdr:nvSpPr>
      <xdr:spPr>
        <a:xfrm>
          <a:off x="7837102" y="122175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128715</xdr:colOff>
      <xdr:row>133</xdr:row>
      <xdr:rowOff>115844</xdr:rowOff>
    </xdr:from>
    <xdr:ext cx="607859" cy="275717"/>
    <xdr:sp macro="" textlink="">
      <xdr:nvSpPr>
        <xdr:cNvPr id="4" name="テキスト ボックス 3"/>
        <xdr:cNvSpPr txBox="1"/>
      </xdr:nvSpPr>
      <xdr:spPr>
        <a:xfrm>
          <a:off x="7954661" y="169133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128716</xdr:colOff>
      <xdr:row>137</xdr:row>
      <xdr:rowOff>102973</xdr:rowOff>
    </xdr:from>
    <xdr:ext cx="607859" cy="275717"/>
    <xdr:sp macro="" textlink="">
      <xdr:nvSpPr>
        <xdr:cNvPr id="5" name="テキスト ボックス 4"/>
        <xdr:cNvSpPr txBox="1"/>
      </xdr:nvSpPr>
      <xdr:spPr>
        <a:xfrm>
          <a:off x="7954662" y="183935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115845</xdr:colOff>
      <xdr:row>432</xdr:row>
      <xdr:rowOff>12872</xdr:rowOff>
    </xdr:from>
    <xdr:ext cx="607859" cy="275717"/>
    <xdr:sp macro="" textlink="">
      <xdr:nvSpPr>
        <xdr:cNvPr id="6" name="テキスト ボックス 5"/>
        <xdr:cNvSpPr txBox="1"/>
      </xdr:nvSpPr>
      <xdr:spPr>
        <a:xfrm>
          <a:off x="7118007" y="217401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141588</xdr:colOff>
      <xdr:row>434</xdr:row>
      <xdr:rowOff>25743</xdr:rowOff>
    </xdr:from>
    <xdr:ext cx="607859" cy="275717"/>
    <xdr:sp macro="" textlink="">
      <xdr:nvSpPr>
        <xdr:cNvPr id="7" name="テキスト ボックス 6"/>
        <xdr:cNvSpPr txBox="1"/>
      </xdr:nvSpPr>
      <xdr:spPr>
        <a:xfrm>
          <a:off x="7143750" y="223451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164087</xdr:colOff>
      <xdr:row>743</xdr:row>
      <xdr:rowOff>123265</xdr:rowOff>
    </xdr:from>
    <xdr:to>
      <xdr:col>32</xdr:col>
      <xdr:colOff>11794</xdr:colOff>
      <xdr:row>744</xdr:row>
      <xdr:rowOff>280042</xdr:rowOff>
    </xdr:to>
    <xdr:sp macro="" textlink="">
      <xdr:nvSpPr>
        <xdr:cNvPr id="15" name="正方形/長方形 14"/>
        <xdr:cNvSpPr/>
      </xdr:nvSpPr>
      <xdr:spPr>
        <a:xfrm>
          <a:off x="4164587" y="41433190"/>
          <a:ext cx="2248007" cy="509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17</xdr:col>
      <xdr:colOff>123265</xdr:colOff>
      <xdr:row>745</xdr:row>
      <xdr:rowOff>14408</xdr:rowOff>
    </xdr:from>
    <xdr:to>
      <xdr:col>35</xdr:col>
      <xdr:colOff>88261</xdr:colOff>
      <xdr:row>745</xdr:row>
      <xdr:rowOff>343873</xdr:rowOff>
    </xdr:to>
    <xdr:sp macro="" textlink="">
      <xdr:nvSpPr>
        <xdr:cNvPr id="16" name="大かっこ 15"/>
        <xdr:cNvSpPr/>
      </xdr:nvSpPr>
      <xdr:spPr>
        <a:xfrm>
          <a:off x="3523690" y="42029183"/>
          <a:ext cx="3565446"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lientData/>
  </xdr:twoCellAnchor>
  <xdr:twoCellAnchor>
    <xdr:from>
      <xdr:col>26</xdr:col>
      <xdr:colOff>150481</xdr:colOff>
      <xdr:row>746</xdr:row>
      <xdr:rowOff>144076</xdr:rowOff>
    </xdr:from>
    <xdr:to>
      <xdr:col>26</xdr:col>
      <xdr:colOff>150669</xdr:colOff>
      <xdr:row>747</xdr:row>
      <xdr:rowOff>252906</xdr:rowOff>
    </xdr:to>
    <xdr:cxnSp macro="">
      <xdr:nvCxnSpPr>
        <xdr:cNvPr id="17" name="直線矢印コネクタ 16"/>
        <xdr:cNvCxnSpPr/>
      </xdr:nvCxnSpPr>
      <xdr:spPr>
        <a:xfrm>
          <a:off x="5351131" y="42511276"/>
          <a:ext cx="188" cy="4612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150480</xdr:colOff>
      <xdr:row>748</xdr:row>
      <xdr:rowOff>136872</xdr:rowOff>
    </xdr:from>
    <xdr:to>
      <xdr:col>35</xdr:col>
      <xdr:colOff>62034</xdr:colOff>
      <xdr:row>749</xdr:row>
      <xdr:rowOff>48961</xdr:rowOff>
    </xdr:to>
    <xdr:sp macro="" textlink="">
      <xdr:nvSpPr>
        <xdr:cNvPr id="18" name="テキスト ボックス 17"/>
        <xdr:cNvSpPr txBox="1"/>
      </xdr:nvSpPr>
      <xdr:spPr>
        <a:xfrm>
          <a:off x="3750930" y="43208922"/>
          <a:ext cx="3311979" cy="264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30416</xdr:colOff>
      <xdr:row>749</xdr:row>
      <xdr:rowOff>252934</xdr:rowOff>
    </xdr:from>
    <xdr:to>
      <xdr:col>32</xdr:col>
      <xdr:colOff>50722</xdr:colOff>
      <xdr:row>751</xdr:row>
      <xdr:rowOff>25808</xdr:rowOff>
    </xdr:to>
    <xdr:sp macro="" textlink="">
      <xdr:nvSpPr>
        <xdr:cNvPr id="19" name="正方形/長方形 18"/>
        <xdr:cNvSpPr/>
      </xdr:nvSpPr>
      <xdr:spPr>
        <a:xfrm>
          <a:off x="4230941" y="43677409"/>
          <a:ext cx="2220581" cy="4777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6</a:t>
          </a:r>
          <a:r>
            <a:rPr kumimoji="1" lang="ja-JP" altLang="en-US" sz="1100">
              <a:solidFill>
                <a:sysClr val="windowText" lastClr="000000"/>
              </a:solidFill>
            </a:rPr>
            <a:t>）　</a:t>
          </a:r>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41</xdr:col>
      <xdr:colOff>33617</xdr:colOff>
      <xdr:row>743</xdr:row>
      <xdr:rowOff>112860</xdr:rowOff>
    </xdr:from>
    <xdr:to>
      <xdr:col>48</xdr:col>
      <xdr:colOff>33405</xdr:colOff>
      <xdr:row>744</xdr:row>
      <xdr:rowOff>56030</xdr:rowOff>
    </xdr:to>
    <xdr:sp macro="" textlink="">
      <xdr:nvSpPr>
        <xdr:cNvPr id="20" name="正方形/長方形 19"/>
        <xdr:cNvSpPr/>
      </xdr:nvSpPr>
      <xdr:spPr>
        <a:xfrm>
          <a:off x="8234642" y="41422785"/>
          <a:ext cx="1399963" cy="295595"/>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2.7</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17</xdr:col>
      <xdr:colOff>156882</xdr:colOff>
      <xdr:row>751</xdr:row>
      <xdr:rowOff>126466</xdr:rowOff>
    </xdr:from>
    <xdr:to>
      <xdr:col>35</xdr:col>
      <xdr:colOff>121878</xdr:colOff>
      <xdr:row>752</xdr:row>
      <xdr:rowOff>108549</xdr:rowOff>
    </xdr:to>
    <xdr:sp macro="" textlink="">
      <xdr:nvSpPr>
        <xdr:cNvPr id="21" name="大かっこ 20"/>
        <xdr:cNvSpPr/>
      </xdr:nvSpPr>
      <xdr:spPr>
        <a:xfrm>
          <a:off x="3557307" y="44255791"/>
          <a:ext cx="3565446" cy="334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各種調査の実施</a:t>
          </a:r>
          <a:endParaRPr kumimoji="1" lang="en-US" altLang="ja-JP" sz="1100">
            <a:solidFill>
              <a:sysClr val="windowText" lastClr="000000"/>
            </a:solidFill>
          </a:endParaRPr>
        </a:p>
      </xdr:txBody>
    </xdr:sp>
    <xdr:clientData/>
  </xdr:twoCellAnchor>
  <xdr:oneCellAnchor>
    <xdr:from>
      <xdr:col>38</xdr:col>
      <xdr:colOff>139700</xdr:colOff>
      <xdr:row>134</xdr:row>
      <xdr:rowOff>101600</xdr:rowOff>
    </xdr:from>
    <xdr:ext cx="607859" cy="275717"/>
    <xdr:sp macro="" textlink="">
      <xdr:nvSpPr>
        <xdr:cNvPr id="22" name="テキスト ボックス 21"/>
        <xdr:cNvSpPr txBox="1"/>
      </xdr:nvSpPr>
      <xdr:spPr>
        <a:xfrm>
          <a:off x="7861300" y="1747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53</xdr:col>
      <xdr:colOff>12700</xdr:colOff>
      <xdr:row>432</xdr:row>
      <xdr:rowOff>63500</xdr:rowOff>
    </xdr:from>
    <xdr:ext cx="607859" cy="275717"/>
    <xdr:sp macro="" textlink="">
      <xdr:nvSpPr>
        <xdr:cNvPr id="23" name="テキスト ボックス 22"/>
        <xdr:cNvSpPr txBox="1"/>
      </xdr:nvSpPr>
      <xdr:spPr>
        <a:xfrm>
          <a:off x="11010900" y="21856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51</xdr:col>
      <xdr:colOff>114300</xdr:colOff>
      <xdr:row>433</xdr:row>
      <xdr:rowOff>177800</xdr:rowOff>
    </xdr:from>
    <xdr:ext cx="607859" cy="275717"/>
    <xdr:sp macro="" textlink="">
      <xdr:nvSpPr>
        <xdr:cNvPr id="24" name="テキスト ボックス 23"/>
        <xdr:cNvSpPr txBox="1"/>
      </xdr:nvSpPr>
      <xdr:spPr>
        <a:xfrm>
          <a:off x="10756900" y="22263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80" zoomScale="75" zoomScaleNormal="75" zoomScaleSheetLayoutView="75" zoomScalePageLayoutView="85" workbookViewId="0">
      <selection activeCell="Y842" sqref="Y842:AB8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373</v>
      </c>
      <c r="AT2" s="966"/>
      <c r="AU2" s="966"/>
      <c r="AV2" s="51" t="str">
        <f>IF(AW2="", "", "-")</f>
        <v/>
      </c>
      <c r="AW2" s="911"/>
      <c r="AX2" s="911"/>
    </row>
    <row r="3" spans="1:50" ht="21" customHeight="1" thickBot="1" x14ac:dyDescent="0.25">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670</v>
      </c>
      <c r="H5" s="840"/>
      <c r="I5" s="840"/>
      <c r="J5" s="840"/>
      <c r="K5" s="840"/>
      <c r="L5" s="840"/>
      <c r="M5" s="841" t="s">
        <v>66</v>
      </c>
      <c r="N5" s="842"/>
      <c r="O5" s="842"/>
      <c r="P5" s="842"/>
      <c r="Q5" s="842"/>
      <c r="R5" s="843"/>
      <c r="S5" s="844" t="s">
        <v>568</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9" t="s">
        <v>24</v>
      </c>
      <c r="B12" s="980"/>
      <c r="C12" s="980"/>
      <c r="D12" s="980"/>
      <c r="E12" s="980"/>
      <c r="F12" s="981"/>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33</v>
      </c>
      <c r="Q13" s="658"/>
      <c r="R13" s="658"/>
      <c r="S13" s="658"/>
      <c r="T13" s="658"/>
      <c r="U13" s="658"/>
      <c r="V13" s="659"/>
      <c r="W13" s="657">
        <v>33</v>
      </c>
      <c r="X13" s="658"/>
      <c r="Y13" s="658"/>
      <c r="Z13" s="658"/>
      <c r="AA13" s="658"/>
      <c r="AB13" s="658"/>
      <c r="AC13" s="659"/>
      <c r="AD13" s="657">
        <v>33</v>
      </c>
      <c r="AE13" s="658"/>
      <c r="AF13" s="658"/>
      <c r="AG13" s="658"/>
      <c r="AH13" s="658"/>
      <c r="AI13" s="658"/>
      <c r="AJ13" s="659"/>
      <c r="AK13" s="657">
        <v>33</v>
      </c>
      <c r="AL13" s="658"/>
      <c r="AM13" s="658"/>
      <c r="AN13" s="658"/>
      <c r="AO13" s="658"/>
      <c r="AP13" s="658"/>
      <c r="AQ13" s="659"/>
      <c r="AR13" s="919">
        <v>33</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574</v>
      </c>
      <c r="AL15" s="658"/>
      <c r="AM15" s="658"/>
      <c r="AN15" s="658"/>
      <c r="AO15" s="658"/>
      <c r="AP15" s="658"/>
      <c r="AQ15" s="659"/>
      <c r="AR15" s="657" t="s">
        <v>571</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33</v>
      </c>
      <c r="Q18" s="879"/>
      <c r="R18" s="879"/>
      <c r="S18" s="879"/>
      <c r="T18" s="879"/>
      <c r="U18" s="879"/>
      <c r="V18" s="880"/>
      <c r="W18" s="878">
        <f>SUM(W13:AC17)</f>
        <v>33</v>
      </c>
      <c r="X18" s="879"/>
      <c r="Y18" s="879"/>
      <c r="Z18" s="879"/>
      <c r="AA18" s="879"/>
      <c r="AB18" s="879"/>
      <c r="AC18" s="880"/>
      <c r="AD18" s="878">
        <f>SUM(AD13:AJ17)</f>
        <v>33</v>
      </c>
      <c r="AE18" s="879"/>
      <c r="AF18" s="879"/>
      <c r="AG18" s="879"/>
      <c r="AH18" s="879"/>
      <c r="AI18" s="879"/>
      <c r="AJ18" s="880"/>
      <c r="AK18" s="878">
        <f>SUM(AK13:AQ17)</f>
        <v>33</v>
      </c>
      <c r="AL18" s="879"/>
      <c r="AM18" s="879"/>
      <c r="AN18" s="879"/>
      <c r="AO18" s="879"/>
      <c r="AP18" s="879"/>
      <c r="AQ18" s="880"/>
      <c r="AR18" s="878">
        <f>SUM(AR13:AX17)</f>
        <v>33</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19</v>
      </c>
      <c r="X19" s="658"/>
      <c r="Y19" s="658"/>
      <c r="Z19" s="658"/>
      <c r="AA19" s="658"/>
      <c r="AB19" s="658"/>
      <c r="AC19" s="659"/>
      <c r="AD19" s="657">
        <v>24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76" t="s">
        <v>10</v>
      </c>
      <c r="H20" s="877"/>
      <c r="I20" s="877"/>
      <c r="J20" s="877"/>
      <c r="K20" s="877"/>
      <c r="L20" s="877"/>
      <c r="M20" s="877"/>
      <c r="N20" s="877"/>
      <c r="O20" s="877"/>
      <c r="P20" s="316">
        <f>IF(P18=0, "-", SUM(P19)/P18)</f>
        <v>0.54545454545454541</v>
      </c>
      <c r="Q20" s="316"/>
      <c r="R20" s="316"/>
      <c r="S20" s="316"/>
      <c r="T20" s="316"/>
      <c r="U20" s="316"/>
      <c r="V20" s="316"/>
      <c r="W20" s="316">
        <f t="shared" ref="W20" si="0">IF(W18=0, "-", SUM(W19)/W18)</f>
        <v>0.5757575757575758</v>
      </c>
      <c r="X20" s="316"/>
      <c r="Y20" s="316"/>
      <c r="Z20" s="316"/>
      <c r="AA20" s="316"/>
      <c r="AB20" s="316"/>
      <c r="AC20" s="316"/>
      <c r="AD20" s="316">
        <f t="shared" ref="AD20" si="1">IF(AD18=0, "-", SUM(AD19)/AD18)</f>
        <v>0.72727272727272729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49"/>
      <c r="B21" s="850"/>
      <c r="C21" s="850"/>
      <c r="D21" s="850"/>
      <c r="E21" s="850"/>
      <c r="F21" s="982"/>
      <c r="G21" s="314" t="s">
        <v>358</v>
      </c>
      <c r="H21" s="315"/>
      <c r="I21" s="315"/>
      <c r="J21" s="315"/>
      <c r="K21" s="315"/>
      <c r="L21" s="315"/>
      <c r="M21" s="315"/>
      <c r="N21" s="315"/>
      <c r="O21" s="315"/>
      <c r="P21" s="316">
        <f>IF(P19=0, "-", SUM(P19)/SUM(P13,P14))</f>
        <v>0.54545454545454541</v>
      </c>
      <c r="Q21" s="316"/>
      <c r="R21" s="316"/>
      <c r="S21" s="316"/>
      <c r="T21" s="316"/>
      <c r="U21" s="316"/>
      <c r="V21" s="316"/>
      <c r="W21" s="316">
        <f t="shared" ref="W21" si="2">IF(W19=0, "-", SUM(W19)/SUM(W13,W14))</f>
        <v>0.5757575757575758</v>
      </c>
      <c r="X21" s="316"/>
      <c r="Y21" s="316"/>
      <c r="Z21" s="316"/>
      <c r="AA21" s="316"/>
      <c r="AB21" s="316"/>
      <c r="AC21" s="316"/>
      <c r="AD21" s="316">
        <f t="shared" ref="AD21" si="3">IF(AD19=0, "-", SUM(AD19)/SUM(AD13,AD14))</f>
        <v>0.72727272727272729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46" t="s">
        <v>434</v>
      </c>
      <c r="B22" s="947"/>
      <c r="C22" s="947"/>
      <c r="D22" s="947"/>
      <c r="E22" s="947"/>
      <c r="F22" s="948"/>
      <c r="G22" s="987"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2">
      <c r="A23" s="949"/>
      <c r="B23" s="950"/>
      <c r="C23" s="950"/>
      <c r="D23" s="950"/>
      <c r="E23" s="950"/>
      <c r="F23" s="951"/>
      <c r="G23" s="988" t="s">
        <v>577</v>
      </c>
      <c r="H23" s="989"/>
      <c r="I23" s="989"/>
      <c r="J23" s="989"/>
      <c r="K23" s="989"/>
      <c r="L23" s="989"/>
      <c r="M23" s="989"/>
      <c r="N23" s="989"/>
      <c r="O23" s="990"/>
      <c r="P23" s="919">
        <v>30</v>
      </c>
      <c r="Q23" s="920"/>
      <c r="R23" s="920"/>
      <c r="S23" s="920"/>
      <c r="T23" s="920"/>
      <c r="U23" s="920"/>
      <c r="V23" s="936"/>
      <c r="W23" s="919">
        <v>30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2">
      <c r="A24" s="949"/>
      <c r="B24" s="950"/>
      <c r="C24" s="950"/>
      <c r="D24" s="950"/>
      <c r="E24" s="950"/>
      <c r="F24" s="951"/>
      <c r="G24" s="937" t="s">
        <v>578</v>
      </c>
      <c r="H24" s="938"/>
      <c r="I24" s="938"/>
      <c r="J24" s="938"/>
      <c r="K24" s="938"/>
      <c r="L24" s="938"/>
      <c r="M24" s="938"/>
      <c r="N24" s="938"/>
      <c r="O24" s="939"/>
      <c r="P24" s="657">
        <v>2</v>
      </c>
      <c r="Q24" s="658"/>
      <c r="R24" s="658"/>
      <c r="S24" s="658"/>
      <c r="T24" s="658"/>
      <c r="U24" s="658"/>
      <c r="V24" s="659"/>
      <c r="W24" s="657">
        <v>1.8</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2">
      <c r="A25" s="949"/>
      <c r="B25" s="950"/>
      <c r="C25" s="950"/>
      <c r="D25" s="950"/>
      <c r="E25" s="950"/>
      <c r="F25" s="951"/>
      <c r="G25" s="937" t="s">
        <v>579</v>
      </c>
      <c r="H25" s="938"/>
      <c r="I25" s="938"/>
      <c r="J25" s="938"/>
      <c r="K25" s="938"/>
      <c r="L25" s="938"/>
      <c r="M25" s="938"/>
      <c r="N25" s="938"/>
      <c r="O25" s="939"/>
      <c r="P25" s="657">
        <v>0.6</v>
      </c>
      <c r="Q25" s="658"/>
      <c r="R25" s="658"/>
      <c r="S25" s="658"/>
      <c r="T25" s="658"/>
      <c r="U25" s="658"/>
      <c r="V25" s="659"/>
      <c r="W25" s="657">
        <v>0.6</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2">
      <c r="A26" s="949"/>
      <c r="B26" s="950"/>
      <c r="C26" s="950"/>
      <c r="D26" s="950"/>
      <c r="E26" s="950"/>
      <c r="F26" s="951"/>
      <c r="G26" s="937" t="s">
        <v>580</v>
      </c>
      <c r="H26" s="938"/>
      <c r="I26" s="938"/>
      <c r="J26" s="938"/>
      <c r="K26" s="938"/>
      <c r="L26" s="938"/>
      <c r="M26" s="938"/>
      <c r="N26" s="938"/>
      <c r="O26" s="939"/>
      <c r="P26" s="657">
        <v>0.2</v>
      </c>
      <c r="Q26" s="658"/>
      <c r="R26" s="658"/>
      <c r="S26" s="658"/>
      <c r="T26" s="658"/>
      <c r="U26" s="658"/>
      <c r="V26" s="659"/>
      <c r="W26" s="657">
        <v>0.2</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2">
      <c r="A27" s="949"/>
      <c r="B27" s="950"/>
      <c r="C27" s="950"/>
      <c r="D27" s="950"/>
      <c r="E27" s="950"/>
      <c r="F27" s="951"/>
      <c r="G27" s="937" t="s">
        <v>581</v>
      </c>
      <c r="H27" s="938"/>
      <c r="I27" s="938"/>
      <c r="J27" s="938"/>
      <c r="K27" s="938"/>
      <c r="L27" s="938"/>
      <c r="M27" s="938"/>
      <c r="N27" s="938"/>
      <c r="O27" s="939"/>
      <c r="P27" s="967">
        <v>0.2</v>
      </c>
      <c r="Q27" s="968"/>
      <c r="R27" s="968"/>
      <c r="S27" s="968"/>
      <c r="T27" s="968"/>
      <c r="U27" s="968"/>
      <c r="V27" s="969"/>
      <c r="W27" s="657">
        <v>0.4</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2">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338</v>
      </c>
      <c r="H29" s="944"/>
      <c r="I29" s="944"/>
      <c r="J29" s="944"/>
      <c r="K29" s="944"/>
      <c r="L29" s="944"/>
      <c r="M29" s="944"/>
      <c r="N29" s="944"/>
      <c r="O29" s="945"/>
      <c r="P29" s="657">
        <f>AK13</f>
        <v>33</v>
      </c>
      <c r="Q29" s="658"/>
      <c r="R29" s="658"/>
      <c r="S29" s="658"/>
      <c r="T29" s="658"/>
      <c r="U29" s="658"/>
      <c r="V29" s="659"/>
      <c r="W29" s="970">
        <f>AR13</f>
        <v>33</v>
      </c>
      <c r="X29" s="971"/>
      <c r="Y29" s="971"/>
      <c r="Z29" s="971"/>
      <c r="AA29" s="971"/>
      <c r="AB29" s="971"/>
      <c r="AC29" s="97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5</v>
      </c>
      <c r="AR31" s="199"/>
      <c r="AS31" s="132" t="s">
        <v>236</v>
      </c>
      <c r="AT31" s="133"/>
      <c r="AU31" s="198">
        <v>11</v>
      </c>
      <c r="AV31" s="198"/>
      <c r="AW31" s="398" t="s">
        <v>181</v>
      </c>
      <c r="AX31" s="399"/>
    </row>
    <row r="32" spans="1:50" ht="33.75" customHeight="1" x14ac:dyDescent="0.2">
      <c r="A32" s="403"/>
      <c r="B32" s="401"/>
      <c r="C32" s="401"/>
      <c r="D32" s="401"/>
      <c r="E32" s="401"/>
      <c r="F32" s="402"/>
      <c r="G32" s="564" t="s">
        <v>582</v>
      </c>
      <c r="H32" s="565"/>
      <c r="I32" s="565"/>
      <c r="J32" s="565"/>
      <c r="K32" s="565"/>
      <c r="L32" s="565"/>
      <c r="M32" s="565"/>
      <c r="N32" s="565"/>
      <c r="O32" s="566"/>
      <c r="P32" s="104" t="s">
        <v>583</v>
      </c>
      <c r="Q32" s="104"/>
      <c r="R32" s="104"/>
      <c r="S32" s="104"/>
      <c r="T32" s="104"/>
      <c r="U32" s="104"/>
      <c r="V32" s="104"/>
      <c r="W32" s="104"/>
      <c r="X32" s="105"/>
      <c r="Y32" s="474" t="s">
        <v>12</v>
      </c>
      <c r="Z32" s="534"/>
      <c r="AA32" s="535"/>
      <c r="AB32" s="464" t="s">
        <v>377</v>
      </c>
      <c r="AC32" s="464"/>
      <c r="AD32" s="464"/>
      <c r="AE32" s="216">
        <v>48.4</v>
      </c>
      <c r="AF32" s="217"/>
      <c r="AG32" s="217"/>
      <c r="AH32" s="217"/>
      <c r="AI32" s="216">
        <v>53.7</v>
      </c>
      <c r="AJ32" s="217"/>
      <c r="AK32" s="217"/>
      <c r="AL32" s="217"/>
      <c r="AM32" s="216"/>
      <c r="AN32" s="217"/>
      <c r="AO32" s="217"/>
      <c r="AP32" s="217"/>
      <c r="AQ32" s="340" t="s">
        <v>660</v>
      </c>
      <c r="AR32" s="206"/>
      <c r="AS32" s="206"/>
      <c r="AT32" s="341"/>
      <c r="AU32" s="217" t="s">
        <v>571</v>
      </c>
      <c r="AV32" s="217"/>
      <c r="AW32" s="217"/>
      <c r="AX32" s="219"/>
    </row>
    <row r="33" spans="1:50" ht="33.75"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377</v>
      </c>
      <c r="AC33" s="526"/>
      <c r="AD33" s="526"/>
      <c r="AE33" s="216">
        <v>50</v>
      </c>
      <c r="AF33" s="217"/>
      <c r="AG33" s="217"/>
      <c r="AH33" s="217"/>
      <c r="AI33" s="216">
        <v>50</v>
      </c>
      <c r="AJ33" s="217"/>
      <c r="AK33" s="217"/>
      <c r="AL33" s="217"/>
      <c r="AM33" s="216">
        <v>58.3</v>
      </c>
      <c r="AN33" s="217"/>
      <c r="AO33" s="217"/>
      <c r="AP33" s="217"/>
      <c r="AQ33" s="340">
        <v>76.7</v>
      </c>
      <c r="AR33" s="206"/>
      <c r="AS33" s="206"/>
      <c r="AT33" s="341"/>
      <c r="AU33" s="217">
        <v>100</v>
      </c>
      <c r="AV33" s="217"/>
      <c r="AW33" s="217"/>
      <c r="AX33" s="219"/>
    </row>
    <row r="34" spans="1:50" ht="33.75"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97</v>
      </c>
      <c r="AF34" s="217"/>
      <c r="AG34" s="217"/>
      <c r="AH34" s="217"/>
      <c r="AI34" s="216">
        <v>100</v>
      </c>
      <c r="AJ34" s="217"/>
      <c r="AK34" s="217"/>
      <c r="AL34" s="217"/>
      <c r="AM34" s="216"/>
      <c r="AN34" s="217"/>
      <c r="AO34" s="217"/>
      <c r="AP34" s="217"/>
      <c r="AQ34" s="340" t="s">
        <v>660</v>
      </c>
      <c r="AR34" s="206"/>
      <c r="AS34" s="206"/>
      <c r="AT34" s="341"/>
      <c r="AU34" s="217" t="s">
        <v>584</v>
      </c>
      <c r="AV34" s="217"/>
      <c r="AW34" s="217"/>
      <c r="AX34" s="219"/>
    </row>
    <row r="35" spans="1:50" ht="23.25" customHeight="1" x14ac:dyDescent="0.2">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2">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2">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2">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4</v>
      </c>
      <c r="AF101" s="217"/>
      <c r="AG101" s="217"/>
      <c r="AH101" s="218"/>
      <c r="AI101" s="216">
        <v>4</v>
      </c>
      <c r="AJ101" s="217"/>
      <c r="AK101" s="217"/>
      <c r="AL101" s="218"/>
      <c r="AM101" s="216">
        <v>6</v>
      </c>
      <c r="AN101" s="217"/>
      <c r="AO101" s="217"/>
      <c r="AP101" s="218"/>
      <c r="AQ101" s="216" t="s">
        <v>588</v>
      </c>
      <c r="AR101" s="217"/>
      <c r="AS101" s="217"/>
      <c r="AT101" s="218"/>
      <c r="AU101" s="217"/>
      <c r="AV101" s="217"/>
      <c r="AW101" s="217"/>
      <c r="AX101" s="219"/>
    </row>
    <row r="102" spans="1:60" ht="23.25"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5</v>
      </c>
      <c r="AF102" s="421"/>
      <c r="AG102" s="421"/>
      <c r="AH102" s="421"/>
      <c r="AI102" s="421">
        <v>5</v>
      </c>
      <c r="AJ102" s="421"/>
      <c r="AK102" s="421"/>
      <c r="AL102" s="421"/>
      <c r="AM102" s="421">
        <v>5</v>
      </c>
      <c r="AN102" s="421"/>
      <c r="AO102" s="421"/>
      <c r="AP102" s="421"/>
      <c r="AQ102" s="271">
        <v>5</v>
      </c>
      <c r="AR102" s="272"/>
      <c r="AS102" s="272"/>
      <c r="AT102" s="317"/>
      <c r="AU102" s="217"/>
      <c r="AV102" s="217"/>
      <c r="AW102" s="217"/>
      <c r="AX102" s="219"/>
    </row>
    <row r="103" spans="1:60" ht="31.5" hidden="1"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2">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2">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663</v>
      </c>
      <c r="AC116" s="466"/>
      <c r="AD116" s="467"/>
      <c r="AE116" s="421">
        <v>4.5</v>
      </c>
      <c r="AF116" s="421"/>
      <c r="AG116" s="421"/>
      <c r="AH116" s="421"/>
      <c r="AI116" s="421">
        <v>4.75</v>
      </c>
      <c r="AJ116" s="421"/>
      <c r="AK116" s="421"/>
      <c r="AL116" s="421"/>
      <c r="AM116" s="421">
        <v>4</v>
      </c>
      <c r="AN116" s="421"/>
      <c r="AO116" s="421"/>
      <c r="AP116" s="421"/>
      <c r="AQ116" s="216">
        <v>6.6</v>
      </c>
      <c r="AR116" s="217"/>
      <c r="AS116" s="217"/>
      <c r="AT116" s="217"/>
      <c r="AU116" s="217"/>
      <c r="AV116" s="217"/>
      <c r="AW116" s="217"/>
      <c r="AX116" s="219"/>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662</v>
      </c>
      <c r="AJ117" s="554"/>
      <c r="AK117" s="554"/>
      <c r="AL117" s="554"/>
      <c r="AM117" s="554" t="s">
        <v>639</v>
      </c>
      <c r="AN117" s="554"/>
      <c r="AO117" s="554"/>
      <c r="AP117" s="554"/>
      <c r="AQ117" s="554" t="s">
        <v>640</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596</v>
      </c>
      <c r="AR133" s="198"/>
      <c r="AS133" s="132" t="s">
        <v>236</v>
      </c>
      <c r="AT133" s="133"/>
      <c r="AU133" s="199">
        <v>2</v>
      </c>
      <c r="AV133" s="199"/>
      <c r="AW133" s="132" t="s">
        <v>181</v>
      </c>
      <c r="AX133" s="194"/>
    </row>
    <row r="134" spans="1:50" ht="39.75" customHeight="1" x14ac:dyDescent="0.2">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75.2</v>
      </c>
      <c r="AF134" s="206"/>
      <c r="AG134" s="206"/>
      <c r="AH134" s="206"/>
      <c r="AI134" s="205">
        <v>80.7</v>
      </c>
      <c r="AJ134" s="206"/>
      <c r="AK134" s="206"/>
      <c r="AL134" s="206"/>
      <c r="AM134" s="205"/>
      <c r="AN134" s="206"/>
      <c r="AO134" s="206"/>
      <c r="AP134" s="206"/>
      <c r="AQ134" s="205" t="s">
        <v>584</v>
      </c>
      <c r="AR134" s="206"/>
      <c r="AS134" s="206"/>
      <c r="AT134" s="206"/>
      <c r="AU134" s="205" t="s">
        <v>588</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79.900000000000006</v>
      </c>
      <c r="AF135" s="206"/>
      <c r="AG135" s="206"/>
      <c r="AH135" s="206"/>
      <c r="AI135" s="205">
        <v>86.6</v>
      </c>
      <c r="AJ135" s="206"/>
      <c r="AK135" s="206"/>
      <c r="AL135" s="206"/>
      <c r="AM135" s="205"/>
      <c r="AN135" s="206"/>
      <c r="AO135" s="206"/>
      <c r="AP135" s="206"/>
      <c r="AQ135" s="205" t="s">
        <v>584</v>
      </c>
      <c r="AR135" s="206"/>
      <c r="AS135" s="206"/>
      <c r="AT135" s="206"/>
      <c r="AU135" s="205">
        <v>100</v>
      </c>
      <c r="AV135" s="206"/>
      <c r="AW135" s="206"/>
      <c r="AX135" s="207"/>
    </row>
    <row r="136" spans="1:50" ht="18.75"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597</v>
      </c>
      <c r="AR137" s="198"/>
      <c r="AS137" s="132" t="s">
        <v>236</v>
      </c>
      <c r="AT137" s="133"/>
      <c r="AU137" s="199">
        <v>4</v>
      </c>
      <c r="AV137" s="199"/>
      <c r="AW137" s="132" t="s">
        <v>181</v>
      </c>
      <c r="AX137" s="194"/>
    </row>
    <row r="138" spans="1:50" ht="39.75" customHeight="1" x14ac:dyDescent="0.2">
      <c r="A138" s="188"/>
      <c r="B138" s="185"/>
      <c r="C138" s="179"/>
      <c r="D138" s="185"/>
      <c r="E138" s="179"/>
      <c r="F138" s="180"/>
      <c r="G138" s="103" t="s">
        <v>595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377</v>
      </c>
      <c r="AC138" s="204"/>
      <c r="AD138" s="204"/>
      <c r="AE138" s="205">
        <v>39.299999999999997</v>
      </c>
      <c r="AF138" s="206"/>
      <c r="AG138" s="206"/>
      <c r="AH138" s="206"/>
      <c r="AI138" s="205">
        <v>40.299999999999997</v>
      </c>
      <c r="AJ138" s="206"/>
      <c r="AK138" s="206"/>
      <c r="AL138" s="206"/>
      <c r="AM138" s="205"/>
      <c r="AN138" s="206"/>
      <c r="AO138" s="206"/>
      <c r="AP138" s="206"/>
      <c r="AQ138" s="205" t="s">
        <v>598</v>
      </c>
      <c r="AR138" s="206"/>
      <c r="AS138" s="206"/>
      <c r="AT138" s="206"/>
      <c r="AU138" s="205" t="s">
        <v>584</v>
      </c>
      <c r="AV138" s="206"/>
      <c r="AW138" s="206"/>
      <c r="AX138" s="207"/>
    </row>
    <row r="139" spans="1:50" ht="39.75"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377</v>
      </c>
      <c r="AC139" s="212"/>
      <c r="AD139" s="212"/>
      <c r="AE139" s="205">
        <v>41.8</v>
      </c>
      <c r="AF139" s="206"/>
      <c r="AG139" s="206"/>
      <c r="AH139" s="206"/>
      <c r="AI139" s="205">
        <v>43.4</v>
      </c>
      <c r="AJ139" s="206"/>
      <c r="AK139" s="206"/>
      <c r="AL139" s="206"/>
      <c r="AM139" s="205">
        <v>45.1</v>
      </c>
      <c r="AN139" s="206"/>
      <c r="AO139" s="206"/>
      <c r="AP139" s="206"/>
      <c r="AQ139" s="205" t="s">
        <v>571</v>
      </c>
      <c r="AR139" s="206"/>
      <c r="AS139" s="206"/>
      <c r="AT139" s="206"/>
      <c r="AU139" s="205">
        <v>50</v>
      </c>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3.5"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3.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5" customHeight="1" x14ac:dyDescent="0.2">
      <c r="A154" s="188"/>
      <c r="B154" s="185"/>
      <c r="C154" s="179"/>
      <c r="D154" s="185"/>
      <c r="E154" s="179"/>
      <c r="F154" s="180"/>
      <c r="G154" s="103" t="s">
        <v>664</v>
      </c>
      <c r="H154" s="104"/>
      <c r="I154" s="104"/>
      <c r="J154" s="104"/>
      <c r="K154" s="104"/>
      <c r="L154" s="104"/>
      <c r="M154" s="104"/>
      <c r="N154" s="104"/>
      <c r="O154" s="104"/>
      <c r="P154" s="105"/>
      <c r="Q154" s="124" t="s">
        <v>664</v>
      </c>
      <c r="R154" s="104"/>
      <c r="S154" s="104"/>
      <c r="T154" s="104"/>
      <c r="U154" s="104"/>
      <c r="V154" s="104"/>
      <c r="W154" s="104"/>
      <c r="X154" s="104"/>
      <c r="Y154" s="104"/>
      <c r="Z154" s="104"/>
      <c r="AA154" s="291"/>
      <c r="AB154" s="140" t="s">
        <v>664</v>
      </c>
      <c r="AC154" s="141"/>
      <c r="AD154" s="141"/>
      <c r="AE154" s="146" t="s">
        <v>664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3.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5" customHeight="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7.25" customHeight="1" x14ac:dyDescent="0.2">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7.2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2">
      <c r="A430" s="188"/>
      <c r="B430" s="185"/>
      <c r="C430" s="177" t="s">
        <v>428</v>
      </c>
      <c r="D430" s="931"/>
      <c r="E430" s="173" t="s">
        <v>406</v>
      </c>
      <c r="F430" s="898"/>
      <c r="G430" s="899" t="s">
        <v>255</v>
      </c>
      <c r="H430" s="122"/>
      <c r="I430" s="122"/>
      <c r="J430" s="900" t="s">
        <v>600</v>
      </c>
      <c r="K430" s="901"/>
      <c r="L430" s="901"/>
      <c r="M430" s="901"/>
      <c r="N430" s="901"/>
      <c r="O430" s="901"/>
      <c r="P430" s="901"/>
      <c r="Q430" s="901"/>
      <c r="R430" s="901"/>
      <c r="S430" s="901"/>
      <c r="T430" s="902"/>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24</v>
      </c>
      <c r="AF432" s="199"/>
      <c r="AG432" s="132" t="s">
        <v>236</v>
      </c>
      <c r="AH432" s="133"/>
      <c r="AI432" s="155"/>
      <c r="AJ432" s="155"/>
      <c r="AK432" s="155"/>
      <c r="AL432" s="153"/>
      <c r="AM432" s="155"/>
      <c r="AN432" s="155"/>
      <c r="AO432" s="155"/>
      <c r="AP432" s="153"/>
      <c r="AQ432" s="590" t="s">
        <v>588</v>
      </c>
      <c r="AR432" s="199"/>
      <c r="AS432" s="132" t="s">
        <v>236</v>
      </c>
      <c r="AT432" s="133"/>
      <c r="AU432" s="199">
        <v>4</v>
      </c>
      <c r="AV432" s="199"/>
      <c r="AW432" s="132" t="s">
        <v>181</v>
      </c>
      <c r="AX432" s="194"/>
    </row>
    <row r="433" spans="1:50" ht="23.25" customHeight="1" x14ac:dyDescent="0.2">
      <c r="A433" s="188"/>
      <c r="B433" s="185"/>
      <c r="C433" s="179"/>
      <c r="D433" s="185"/>
      <c r="E433" s="342"/>
      <c r="F433" s="343"/>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377</v>
      </c>
      <c r="AC433" s="212"/>
      <c r="AD433" s="212"/>
      <c r="AE433" s="340">
        <v>33.5</v>
      </c>
      <c r="AF433" s="206"/>
      <c r="AG433" s="206"/>
      <c r="AH433" s="206"/>
      <c r="AI433" s="340"/>
      <c r="AJ433" s="206"/>
      <c r="AK433" s="206"/>
      <c r="AL433" s="206"/>
      <c r="AM433" s="340" t="s">
        <v>657</v>
      </c>
      <c r="AN433" s="206"/>
      <c r="AO433" s="206"/>
      <c r="AP433" s="341"/>
      <c r="AQ433" s="340" t="s">
        <v>588</v>
      </c>
      <c r="AR433" s="206"/>
      <c r="AS433" s="206"/>
      <c r="AT433" s="341"/>
      <c r="AU433" s="206" t="s">
        <v>588</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377</v>
      </c>
      <c r="AC434" s="204"/>
      <c r="AD434" s="204"/>
      <c r="AE434" s="340">
        <v>33.5</v>
      </c>
      <c r="AF434" s="206"/>
      <c r="AG434" s="206"/>
      <c r="AH434" s="341"/>
      <c r="AI434" s="340">
        <v>45.1</v>
      </c>
      <c r="AJ434" s="206"/>
      <c r="AK434" s="206"/>
      <c r="AL434" s="206"/>
      <c r="AM434" s="340">
        <v>46.7</v>
      </c>
      <c r="AN434" s="206"/>
      <c r="AO434" s="206"/>
      <c r="AP434" s="341"/>
      <c r="AQ434" s="340" t="s">
        <v>571</v>
      </c>
      <c r="AR434" s="206"/>
      <c r="AS434" s="206"/>
      <c r="AT434" s="341"/>
      <c r="AU434" s="206">
        <v>50</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100</v>
      </c>
      <c r="AF435" s="206"/>
      <c r="AG435" s="206"/>
      <c r="AH435" s="341"/>
      <c r="AI435" s="340"/>
      <c r="AJ435" s="206"/>
      <c r="AK435" s="206"/>
      <c r="AL435" s="206"/>
      <c r="AM435" s="340" t="s">
        <v>658</v>
      </c>
      <c r="AN435" s="206"/>
      <c r="AO435" s="206"/>
      <c r="AP435" s="341"/>
      <c r="AQ435" s="340" t="s">
        <v>571</v>
      </c>
      <c r="AR435" s="206"/>
      <c r="AS435" s="206"/>
      <c r="AT435" s="341"/>
      <c r="AU435" s="206" t="s">
        <v>588</v>
      </c>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584</v>
      </c>
      <c r="AF457" s="199"/>
      <c r="AG457" s="132" t="s">
        <v>236</v>
      </c>
      <c r="AH457" s="133"/>
      <c r="AI457" s="155"/>
      <c r="AJ457" s="155"/>
      <c r="AK457" s="155"/>
      <c r="AL457" s="153"/>
      <c r="AM457" s="155"/>
      <c r="AN457" s="155"/>
      <c r="AO457" s="155"/>
      <c r="AP457" s="153"/>
      <c r="AQ457" s="590" t="s">
        <v>584</v>
      </c>
      <c r="AR457" s="199"/>
      <c r="AS457" s="132" t="s">
        <v>236</v>
      </c>
      <c r="AT457" s="133"/>
      <c r="AU457" s="199" t="s">
        <v>609</v>
      </c>
      <c r="AV457" s="199"/>
      <c r="AW457" s="132" t="s">
        <v>181</v>
      </c>
      <c r="AX457" s="194"/>
    </row>
    <row r="458" spans="1:50" ht="23.25" customHeight="1" x14ac:dyDescent="0.2">
      <c r="A458" s="188"/>
      <c r="B458" s="185"/>
      <c r="C458" s="179"/>
      <c r="D458" s="185"/>
      <c r="E458" s="342"/>
      <c r="F458" s="343"/>
      <c r="G458" s="103" t="s">
        <v>602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603</v>
      </c>
      <c r="AF458" s="206"/>
      <c r="AG458" s="206"/>
      <c r="AH458" s="206"/>
      <c r="AI458" s="340" t="s">
        <v>604</v>
      </c>
      <c r="AJ458" s="206"/>
      <c r="AK458" s="206"/>
      <c r="AL458" s="206"/>
      <c r="AM458" s="340" t="s">
        <v>605</v>
      </c>
      <c r="AN458" s="206"/>
      <c r="AO458" s="206"/>
      <c r="AP458" s="341"/>
      <c r="AQ458" s="340" t="s">
        <v>607</v>
      </c>
      <c r="AR458" s="206"/>
      <c r="AS458" s="206"/>
      <c r="AT458" s="341"/>
      <c r="AU458" s="206" t="s">
        <v>571</v>
      </c>
      <c r="AV458" s="206"/>
      <c r="AW458" s="206"/>
      <c r="AX458" s="207"/>
    </row>
    <row r="459" spans="1:50" ht="23.25"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606</v>
      </c>
      <c r="AN460" s="206"/>
      <c r="AO460" s="206"/>
      <c r="AP460" s="341"/>
      <c r="AQ460" s="340" t="s">
        <v>608</v>
      </c>
      <c r="AR460" s="206"/>
      <c r="AS460" s="206"/>
      <c r="AT460" s="341"/>
      <c r="AU460" s="206" t="s">
        <v>610</v>
      </c>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2">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611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2">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2">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2">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2">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2">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572</v>
      </c>
      <c r="AE703" s="327"/>
      <c r="AF703" s="327"/>
      <c r="AG703" s="100" t="s">
        <v>615</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4" t="s">
        <v>661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0"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621</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2">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572</v>
      </c>
      <c r="AE709" s="327"/>
      <c r="AF709" s="327"/>
      <c r="AG709" s="100" t="s">
        <v>622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613</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572</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618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613</v>
      </c>
      <c r="AE713" s="327"/>
      <c r="AF713" s="663"/>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572</v>
      </c>
      <c r="AE717" s="327"/>
      <c r="AF717" s="327"/>
      <c r="AG717" s="100" t="s">
        <v>619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572</v>
      </c>
      <c r="AE718" s="327"/>
      <c r="AF718" s="327"/>
      <c r="AG718" s="126" t="s">
        <v>620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649999999999999" customHeight="1" x14ac:dyDescent="0.2">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2">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75" customHeight="1" x14ac:dyDescent="0.2">
      <c r="A726" s="640" t="s">
        <v>48</v>
      </c>
      <c r="B726" s="802"/>
      <c r="C726" s="815" t="s">
        <v>53</v>
      </c>
      <c r="D726" s="837"/>
      <c r="E726" s="837"/>
      <c r="F726" s="838"/>
      <c r="G726" s="577" t="s">
        <v>624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75" customHeight="1" thickBot="1" x14ac:dyDescent="0.25">
      <c r="A727" s="803"/>
      <c r="B727" s="804"/>
      <c r="C727" s="748" t="s">
        <v>57</v>
      </c>
      <c r="D727" s="749"/>
      <c r="E727" s="749"/>
      <c r="F727" s="750"/>
      <c r="G727" s="575"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5">
      <c r="A731" s="799" t="s">
        <v>138</v>
      </c>
      <c r="B731" s="800"/>
      <c r="C731" s="800"/>
      <c r="D731" s="800"/>
      <c r="E731" s="801"/>
      <c r="F731" s="729" t="s">
        <v>668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138</v>
      </c>
      <c r="B733" s="674"/>
      <c r="C733" s="674"/>
      <c r="D733" s="674"/>
      <c r="E733" s="675"/>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409</v>
      </c>
      <c r="B737" s="209"/>
      <c r="C737" s="209"/>
      <c r="D737" s="210"/>
      <c r="E737" s="992" t="s">
        <v>626</v>
      </c>
      <c r="F737" s="992"/>
      <c r="G737" s="992"/>
      <c r="H737" s="992"/>
      <c r="I737" s="992"/>
      <c r="J737" s="992"/>
      <c r="K737" s="992"/>
      <c r="L737" s="992"/>
      <c r="M737" s="992"/>
      <c r="N737" s="365" t="s">
        <v>404</v>
      </c>
      <c r="O737" s="365"/>
      <c r="P737" s="365"/>
      <c r="Q737" s="365"/>
      <c r="R737" s="992" t="s">
        <v>628</v>
      </c>
      <c r="S737" s="992"/>
      <c r="T737" s="992"/>
      <c r="U737" s="992"/>
      <c r="V737" s="992"/>
      <c r="W737" s="992"/>
      <c r="X737" s="992"/>
      <c r="Y737" s="992"/>
      <c r="Z737" s="992"/>
      <c r="AA737" s="365" t="s">
        <v>403</v>
      </c>
      <c r="AB737" s="365"/>
      <c r="AC737" s="365"/>
      <c r="AD737" s="365"/>
      <c r="AE737" s="992" t="s">
        <v>630</v>
      </c>
      <c r="AF737" s="992"/>
      <c r="AG737" s="992"/>
      <c r="AH737" s="992"/>
      <c r="AI737" s="992"/>
      <c r="AJ737" s="992"/>
      <c r="AK737" s="992"/>
      <c r="AL737" s="992"/>
      <c r="AM737" s="992"/>
      <c r="AN737" s="365" t="s">
        <v>402</v>
      </c>
      <c r="AO737" s="365"/>
      <c r="AP737" s="365"/>
      <c r="AQ737" s="365"/>
      <c r="AR737" s="998" t="s">
        <v>632</v>
      </c>
      <c r="AS737" s="999"/>
      <c r="AT737" s="999"/>
      <c r="AU737" s="999"/>
      <c r="AV737" s="999"/>
      <c r="AW737" s="999"/>
      <c r="AX737" s="1000"/>
      <c r="AY737" s="88"/>
      <c r="AZ737" s="88"/>
    </row>
    <row r="738" spans="1:52" ht="24.75" customHeight="1" x14ac:dyDescent="0.2">
      <c r="A738" s="991" t="s">
        <v>401</v>
      </c>
      <c r="B738" s="209"/>
      <c r="C738" s="209"/>
      <c r="D738" s="210"/>
      <c r="E738" s="992" t="s">
        <v>627</v>
      </c>
      <c r="F738" s="992"/>
      <c r="G738" s="992"/>
      <c r="H738" s="992"/>
      <c r="I738" s="992"/>
      <c r="J738" s="992"/>
      <c r="K738" s="992"/>
      <c r="L738" s="992"/>
      <c r="M738" s="992"/>
      <c r="N738" s="365" t="s">
        <v>400</v>
      </c>
      <c r="O738" s="365"/>
      <c r="P738" s="365"/>
      <c r="Q738" s="365"/>
      <c r="R738" s="992" t="s">
        <v>629</v>
      </c>
      <c r="S738" s="992"/>
      <c r="T738" s="992"/>
      <c r="U738" s="992"/>
      <c r="V738" s="992"/>
      <c r="W738" s="992"/>
      <c r="X738" s="992"/>
      <c r="Y738" s="992"/>
      <c r="Z738" s="992"/>
      <c r="AA738" s="365" t="s">
        <v>399</v>
      </c>
      <c r="AB738" s="365"/>
      <c r="AC738" s="365"/>
      <c r="AD738" s="365"/>
      <c r="AE738" s="992" t="s">
        <v>631</v>
      </c>
      <c r="AF738" s="992"/>
      <c r="AG738" s="992"/>
      <c r="AH738" s="992"/>
      <c r="AI738" s="992"/>
      <c r="AJ738" s="992"/>
      <c r="AK738" s="992"/>
      <c r="AL738" s="992"/>
      <c r="AM738" s="992"/>
      <c r="AN738" s="365" t="s">
        <v>398</v>
      </c>
      <c r="AO738" s="365"/>
      <c r="AP738" s="365"/>
      <c r="AQ738" s="365"/>
      <c r="AR738" s="998" t="s">
        <v>633</v>
      </c>
      <c r="AS738" s="999"/>
      <c r="AT738" s="999"/>
      <c r="AU738" s="999"/>
      <c r="AV738" s="999"/>
      <c r="AW738" s="999"/>
      <c r="AX738" s="1000"/>
    </row>
    <row r="739" spans="1:52" ht="24.75" customHeight="1" x14ac:dyDescent="0.2">
      <c r="A739" s="991" t="s">
        <v>397</v>
      </c>
      <c r="B739" s="209"/>
      <c r="C739" s="209"/>
      <c r="D739" s="210"/>
      <c r="E739" s="992" t="s">
        <v>651</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5">
      <c r="A740" s="973" t="s">
        <v>421</v>
      </c>
      <c r="B740" s="974"/>
      <c r="C740" s="974"/>
      <c r="D740" s="975"/>
      <c r="E740" s="976" t="s">
        <v>564</v>
      </c>
      <c r="F740" s="977"/>
      <c r="G740" s="977"/>
      <c r="H740" s="92" t="str">
        <f>IF(E740="", "", "(")</f>
        <v>(</v>
      </c>
      <c r="I740" s="977"/>
      <c r="J740" s="977"/>
      <c r="K740" s="92" t="str">
        <f>IF(OR(I740="　", I740=""), "", "-")</f>
        <v/>
      </c>
      <c r="L740" s="978">
        <v>367</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2">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75" customHeight="1" x14ac:dyDescent="0.2">
      <c r="A780" s="628" t="s">
        <v>392</v>
      </c>
      <c r="B780" s="629"/>
      <c r="C780" s="629"/>
      <c r="D780" s="629"/>
      <c r="E780" s="629"/>
      <c r="F780" s="630"/>
      <c r="G780" s="595" t="s">
        <v>656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3.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3.75" customHeight="1" x14ac:dyDescent="0.2">
      <c r="A782" s="631"/>
      <c r="B782" s="632"/>
      <c r="C782" s="632"/>
      <c r="D782" s="632"/>
      <c r="E782" s="632"/>
      <c r="F782" s="633"/>
      <c r="G782" s="670" t="s">
        <v>634</v>
      </c>
      <c r="H782" s="671"/>
      <c r="I782" s="671"/>
      <c r="J782" s="671"/>
      <c r="K782" s="672"/>
      <c r="L782" s="664" t="s">
        <v>665</v>
      </c>
      <c r="M782" s="665"/>
      <c r="N782" s="665"/>
      <c r="O782" s="665"/>
      <c r="P782" s="665"/>
      <c r="Q782" s="665"/>
      <c r="R782" s="665"/>
      <c r="S782" s="665"/>
      <c r="T782" s="665"/>
      <c r="U782" s="665"/>
      <c r="V782" s="665"/>
      <c r="W782" s="665"/>
      <c r="X782" s="666"/>
      <c r="Y782" s="388">
        <v>4.4000000000000004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3.75" customHeigh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4.4000000000000004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2">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2">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2">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6.75" customHeight="1" x14ac:dyDescent="0.2">
      <c r="A838" s="376">
        <v>1</v>
      </c>
      <c r="B838" s="376">
        <v>1</v>
      </c>
      <c r="C838" s="361" t="s">
        <v>655</v>
      </c>
      <c r="D838" s="347"/>
      <c r="E838" s="347"/>
      <c r="F838" s="347"/>
      <c r="G838" s="347"/>
      <c r="H838" s="347"/>
      <c r="I838" s="347"/>
      <c r="J838" s="348">
        <v>4010001062217</v>
      </c>
      <c r="K838" s="349"/>
      <c r="L838" s="349"/>
      <c r="M838" s="349"/>
      <c r="N838" s="349"/>
      <c r="O838" s="349"/>
      <c r="P838" s="362" t="s">
        <v>652</v>
      </c>
      <c r="Q838" s="350"/>
      <c r="R838" s="350"/>
      <c r="S838" s="350"/>
      <c r="T838" s="350"/>
      <c r="U838" s="350"/>
      <c r="V838" s="350"/>
      <c r="W838" s="350"/>
      <c r="X838" s="350"/>
      <c r="Y838" s="351">
        <v>4.4000000000000004</v>
      </c>
      <c r="Z838" s="352"/>
      <c r="AA838" s="352"/>
      <c r="AB838" s="353"/>
      <c r="AC838" s="363" t="s">
        <v>635</v>
      </c>
      <c r="AD838" s="371"/>
      <c r="AE838" s="371"/>
      <c r="AF838" s="371"/>
      <c r="AG838" s="371"/>
      <c r="AH838" s="372">
        <v>1</v>
      </c>
      <c r="AI838" s="373"/>
      <c r="AJ838" s="373"/>
      <c r="AK838" s="373"/>
      <c r="AL838" s="357">
        <v>66.3</v>
      </c>
      <c r="AM838" s="358"/>
      <c r="AN838" s="358"/>
      <c r="AO838" s="359"/>
      <c r="AP838" s="360" t="s">
        <v>569</v>
      </c>
      <c r="AQ838" s="360"/>
      <c r="AR838" s="360"/>
      <c r="AS838" s="360"/>
      <c r="AT838" s="360"/>
      <c r="AU838" s="360"/>
      <c r="AV838" s="360"/>
      <c r="AW838" s="360"/>
      <c r="AX838" s="360"/>
    </row>
    <row r="839" spans="1:50" ht="36.75" customHeight="1" x14ac:dyDescent="0.2">
      <c r="A839" s="376">
        <v>2</v>
      </c>
      <c r="B839" s="376">
        <v>1</v>
      </c>
      <c r="C839" s="361" t="s">
        <v>646</v>
      </c>
      <c r="D839" s="347"/>
      <c r="E839" s="347"/>
      <c r="F839" s="347"/>
      <c r="G839" s="347"/>
      <c r="H839" s="347"/>
      <c r="I839" s="347"/>
      <c r="J839" s="348">
        <v>4010001062217</v>
      </c>
      <c r="K839" s="349"/>
      <c r="L839" s="349"/>
      <c r="M839" s="349"/>
      <c r="N839" s="349"/>
      <c r="O839" s="349"/>
      <c r="P839" s="362" t="s">
        <v>641</v>
      </c>
      <c r="Q839" s="350"/>
      <c r="R839" s="350"/>
      <c r="S839" s="350"/>
      <c r="T839" s="350"/>
      <c r="U839" s="350"/>
      <c r="V839" s="350"/>
      <c r="W839" s="350"/>
      <c r="X839" s="350"/>
      <c r="Y839" s="351">
        <v>4.3</v>
      </c>
      <c r="Z839" s="352"/>
      <c r="AA839" s="352"/>
      <c r="AB839" s="353"/>
      <c r="AC839" s="363" t="s">
        <v>635</v>
      </c>
      <c r="AD839" s="363"/>
      <c r="AE839" s="363"/>
      <c r="AF839" s="363"/>
      <c r="AG839" s="363"/>
      <c r="AH839" s="372">
        <v>1</v>
      </c>
      <c r="AI839" s="373"/>
      <c r="AJ839" s="373"/>
      <c r="AK839" s="373"/>
      <c r="AL839" s="357">
        <v>95.5</v>
      </c>
      <c r="AM839" s="358"/>
      <c r="AN839" s="358"/>
      <c r="AO839" s="359"/>
      <c r="AP839" s="360" t="s">
        <v>569</v>
      </c>
      <c r="AQ839" s="360"/>
      <c r="AR839" s="360"/>
      <c r="AS839" s="360"/>
      <c r="AT839" s="360"/>
      <c r="AU839" s="360"/>
      <c r="AV839" s="360"/>
      <c r="AW839" s="360"/>
      <c r="AX839" s="360"/>
    </row>
    <row r="840" spans="1:50" ht="45.75" customHeight="1" x14ac:dyDescent="0.2">
      <c r="A840" s="376">
        <v>3</v>
      </c>
      <c r="B840" s="376">
        <v>1</v>
      </c>
      <c r="C840" s="361" t="s">
        <v>647</v>
      </c>
      <c r="D840" s="347"/>
      <c r="E840" s="347"/>
      <c r="F840" s="347"/>
      <c r="G840" s="347"/>
      <c r="H840" s="347"/>
      <c r="I840" s="347"/>
      <c r="J840" s="348">
        <v>4011101045697</v>
      </c>
      <c r="K840" s="349"/>
      <c r="L840" s="349"/>
      <c r="M840" s="349"/>
      <c r="N840" s="349"/>
      <c r="O840" s="349"/>
      <c r="P840" s="362" t="s">
        <v>642</v>
      </c>
      <c r="Q840" s="350"/>
      <c r="R840" s="350"/>
      <c r="S840" s="350"/>
      <c r="T840" s="350"/>
      <c r="U840" s="350"/>
      <c r="V840" s="350"/>
      <c r="W840" s="350"/>
      <c r="X840" s="350"/>
      <c r="Y840" s="351">
        <v>4.2</v>
      </c>
      <c r="Z840" s="352"/>
      <c r="AA840" s="352"/>
      <c r="AB840" s="353"/>
      <c r="AC840" s="363" t="s">
        <v>635</v>
      </c>
      <c r="AD840" s="363"/>
      <c r="AE840" s="363"/>
      <c r="AF840" s="363"/>
      <c r="AG840" s="363"/>
      <c r="AH840" s="355">
        <v>2</v>
      </c>
      <c r="AI840" s="356"/>
      <c r="AJ840" s="356"/>
      <c r="AK840" s="356"/>
      <c r="AL840" s="357">
        <v>97.5</v>
      </c>
      <c r="AM840" s="358"/>
      <c r="AN840" s="358"/>
      <c r="AO840" s="359"/>
      <c r="AP840" s="360" t="s">
        <v>569</v>
      </c>
      <c r="AQ840" s="360"/>
      <c r="AR840" s="360"/>
      <c r="AS840" s="360"/>
      <c r="AT840" s="360"/>
      <c r="AU840" s="360"/>
      <c r="AV840" s="360"/>
      <c r="AW840" s="360"/>
      <c r="AX840" s="360"/>
    </row>
    <row r="841" spans="1:50" ht="36.75" customHeight="1" x14ac:dyDescent="0.2">
      <c r="A841" s="376">
        <v>4</v>
      </c>
      <c r="B841" s="376">
        <v>1</v>
      </c>
      <c r="C841" s="361" t="s">
        <v>648</v>
      </c>
      <c r="D841" s="347"/>
      <c r="E841" s="347"/>
      <c r="F841" s="347"/>
      <c r="G841" s="347"/>
      <c r="H841" s="347"/>
      <c r="I841" s="347"/>
      <c r="J841" s="348">
        <v>4011101045697</v>
      </c>
      <c r="K841" s="349"/>
      <c r="L841" s="349"/>
      <c r="M841" s="349"/>
      <c r="N841" s="349"/>
      <c r="O841" s="349"/>
      <c r="P841" s="362" t="s">
        <v>643</v>
      </c>
      <c r="Q841" s="350"/>
      <c r="R841" s="350"/>
      <c r="S841" s="350"/>
      <c r="T841" s="350"/>
      <c r="U841" s="350"/>
      <c r="V841" s="350"/>
      <c r="W841" s="350"/>
      <c r="X841" s="350"/>
      <c r="Y841" s="351">
        <v>3.1</v>
      </c>
      <c r="Z841" s="352"/>
      <c r="AA841" s="352"/>
      <c r="AB841" s="353"/>
      <c r="AC841" s="363" t="s">
        <v>635</v>
      </c>
      <c r="AD841" s="363"/>
      <c r="AE841" s="363"/>
      <c r="AF841" s="363"/>
      <c r="AG841" s="363"/>
      <c r="AH841" s="355">
        <v>2</v>
      </c>
      <c r="AI841" s="356"/>
      <c r="AJ841" s="356"/>
      <c r="AK841" s="356"/>
      <c r="AL841" s="357">
        <v>44.4</v>
      </c>
      <c r="AM841" s="358"/>
      <c r="AN841" s="358"/>
      <c r="AO841" s="359"/>
      <c r="AP841" s="360" t="s">
        <v>569</v>
      </c>
      <c r="AQ841" s="360"/>
      <c r="AR841" s="360"/>
      <c r="AS841" s="360"/>
      <c r="AT841" s="360"/>
      <c r="AU841" s="360"/>
      <c r="AV841" s="360"/>
      <c r="AW841" s="360"/>
      <c r="AX841" s="360"/>
    </row>
    <row r="842" spans="1:50" ht="36.75" customHeight="1" x14ac:dyDescent="0.2">
      <c r="A842" s="376">
        <v>5</v>
      </c>
      <c r="B842" s="376">
        <v>1</v>
      </c>
      <c r="C842" s="361" t="s">
        <v>649</v>
      </c>
      <c r="D842" s="347"/>
      <c r="E842" s="347"/>
      <c r="F842" s="347"/>
      <c r="G842" s="347"/>
      <c r="H842" s="347"/>
      <c r="I842" s="347"/>
      <c r="J842" s="348">
        <v>6011101045308</v>
      </c>
      <c r="K842" s="349"/>
      <c r="L842" s="349"/>
      <c r="M842" s="349"/>
      <c r="N842" s="349"/>
      <c r="O842" s="349"/>
      <c r="P842" s="362" t="s">
        <v>644</v>
      </c>
      <c r="Q842" s="350"/>
      <c r="R842" s="350"/>
      <c r="S842" s="350"/>
      <c r="T842" s="350"/>
      <c r="U842" s="350"/>
      <c r="V842" s="350"/>
      <c r="W842" s="350"/>
      <c r="X842" s="350"/>
      <c r="Y842" s="351">
        <v>2.8</v>
      </c>
      <c r="Z842" s="352"/>
      <c r="AA842" s="352"/>
      <c r="AB842" s="353"/>
      <c r="AC842" s="363" t="s">
        <v>635</v>
      </c>
      <c r="AD842" s="363"/>
      <c r="AE842" s="363"/>
      <c r="AF842" s="363"/>
      <c r="AG842" s="363"/>
      <c r="AH842" s="355">
        <v>1</v>
      </c>
      <c r="AI842" s="356"/>
      <c r="AJ842" s="356"/>
      <c r="AK842" s="356"/>
      <c r="AL842" s="357">
        <v>51.1</v>
      </c>
      <c r="AM842" s="358"/>
      <c r="AN842" s="358"/>
      <c r="AO842" s="359"/>
      <c r="AP842" s="360" t="s">
        <v>653</v>
      </c>
      <c r="AQ842" s="360"/>
      <c r="AR842" s="360"/>
      <c r="AS842" s="360"/>
      <c r="AT842" s="360"/>
      <c r="AU842" s="360"/>
      <c r="AV842" s="360"/>
      <c r="AW842" s="360"/>
      <c r="AX842" s="360"/>
    </row>
    <row r="843" spans="1:50" ht="36.75" customHeight="1" x14ac:dyDescent="0.2">
      <c r="A843" s="376">
        <v>6</v>
      </c>
      <c r="B843" s="376">
        <v>1</v>
      </c>
      <c r="C843" s="361" t="s">
        <v>650</v>
      </c>
      <c r="D843" s="347"/>
      <c r="E843" s="347"/>
      <c r="F843" s="347"/>
      <c r="G843" s="347"/>
      <c r="H843" s="347"/>
      <c r="I843" s="347"/>
      <c r="J843" s="348">
        <v>3010601039466</v>
      </c>
      <c r="K843" s="349"/>
      <c r="L843" s="349"/>
      <c r="M843" s="349"/>
      <c r="N843" s="349"/>
      <c r="O843" s="349"/>
      <c r="P843" s="362" t="s">
        <v>645</v>
      </c>
      <c r="Q843" s="350"/>
      <c r="R843" s="350"/>
      <c r="S843" s="350"/>
      <c r="T843" s="350"/>
      <c r="U843" s="350"/>
      <c r="V843" s="350"/>
      <c r="W843" s="350"/>
      <c r="X843" s="350"/>
      <c r="Y843" s="351">
        <v>2.1</v>
      </c>
      <c r="Z843" s="352"/>
      <c r="AA843" s="352"/>
      <c r="AB843" s="353"/>
      <c r="AC843" s="363" t="s">
        <v>385</v>
      </c>
      <c r="AD843" s="363"/>
      <c r="AE843" s="363"/>
      <c r="AF843" s="363"/>
      <c r="AG843" s="363"/>
      <c r="AH843" s="355">
        <v>1</v>
      </c>
      <c r="AI843" s="356"/>
      <c r="AJ843" s="356"/>
      <c r="AK843" s="356"/>
      <c r="AL843" s="357" t="s">
        <v>659</v>
      </c>
      <c r="AM843" s="358"/>
      <c r="AN843" s="358"/>
      <c r="AO843" s="359"/>
      <c r="AP843" s="360" t="s">
        <v>654</v>
      </c>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2">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2">
      <c r="A1103" s="376">
        <v>1</v>
      </c>
      <c r="B1103" s="376">
        <v>1</v>
      </c>
      <c r="C1103" s="374"/>
      <c r="D1103" s="374"/>
      <c r="E1103" s="146" t="s">
        <v>636</v>
      </c>
      <c r="F1103" s="375"/>
      <c r="G1103" s="375"/>
      <c r="H1103" s="375"/>
      <c r="I1103" s="375"/>
      <c r="J1103" s="348" t="s">
        <v>637</v>
      </c>
      <c r="K1103" s="349"/>
      <c r="L1103" s="349"/>
      <c r="M1103" s="349"/>
      <c r="N1103" s="349"/>
      <c r="O1103" s="349"/>
      <c r="P1103" s="362" t="s">
        <v>638</v>
      </c>
      <c r="Q1103" s="350"/>
      <c r="R1103" s="350"/>
      <c r="S1103" s="350"/>
      <c r="T1103" s="350"/>
      <c r="U1103" s="350"/>
      <c r="V1103" s="350"/>
      <c r="W1103" s="350"/>
      <c r="X1103" s="350"/>
      <c r="Y1103" s="351" t="s">
        <v>571</v>
      </c>
      <c r="Z1103" s="352"/>
      <c r="AA1103" s="352"/>
      <c r="AB1103" s="353"/>
      <c r="AC1103" s="354"/>
      <c r="AD1103" s="354"/>
      <c r="AE1103" s="354"/>
      <c r="AF1103" s="354"/>
      <c r="AG1103" s="354"/>
      <c r="AH1103" s="355" t="s">
        <v>571</v>
      </c>
      <c r="AI1103" s="356"/>
      <c r="AJ1103" s="356"/>
      <c r="AK1103" s="356"/>
      <c r="AL1103" s="357" t="s">
        <v>571</v>
      </c>
      <c r="AM1103" s="358"/>
      <c r="AN1103" s="358"/>
      <c r="AO1103" s="359"/>
      <c r="AP1103" s="360" t="s">
        <v>584</v>
      </c>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3">
    <cfRule type="expression" dxfId="2795" priority="13887">
      <formula>IF(RIGHT(TEXT(Y783,"0.#"),1)=".",FALSE,TRUE)</formula>
    </cfRule>
    <cfRule type="expression" dxfId="2794" priority="13888">
      <formula>IF(RIGHT(TEXT(Y783,"0.#"),1)=".",TRUE,FALSE)</formula>
    </cfRule>
  </conditionalFormatting>
  <conditionalFormatting sqref="Y792">
    <cfRule type="expression" dxfId="2793" priority="13883">
      <formula>IF(RIGHT(TEXT(Y792,"0.#"),1)=".",FALSE,TRUE)</formula>
    </cfRule>
    <cfRule type="expression" dxfId="2792" priority="13884">
      <formula>IF(RIGHT(TEXT(Y792,"0.#"),1)=".",TRUE,FALSE)</formula>
    </cfRule>
  </conditionalFormatting>
  <conditionalFormatting sqref="Y823:Y830 Y821 Y810:Y817 Y808 Y797:Y804 Y795">
    <cfRule type="expression" dxfId="2791" priority="13665">
      <formula>IF(RIGHT(TEXT(Y795,"0.#"),1)=".",FALSE,TRUE)</formula>
    </cfRule>
    <cfRule type="expression" dxfId="2790" priority="13666">
      <formula>IF(RIGHT(TEXT(Y795,"0.#"),1)=".",TRUE,FALSE)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4:Y791 Y782">
    <cfRule type="expression" dxfId="2783" priority="13689">
      <formula>IF(RIGHT(TEXT(Y782,"0.#"),1)=".",FALSE,TRUE)</formula>
    </cfRule>
    <cfRule type="expression" dxfId="2782" priority="13690">
      <formula>IF(RIGHT(TEXT(Y782,"0.#"),1)=".",TRUE,FALSE)</formula>
    </cfRule>
  </conditionalFormatting>
  <conditionalFormatting sqref="AU783">
    <cfRule type="expression" dxfId="2781" priority="13687">
      <formula>IF(RIGHT(TEXT(AU783,"0.#"),1)=".",FALSE,TRUE)</formula>
    </cfRule>
    <cfRule type="expression" dxfId="2780" priority="13688">
      <formula>IF(RIGHT(TEXT(AU783,"0.#"),1)=".",TRUE,FALSE)</formula>
    </cfRule>
  </conditionalFormatting>
  <conditionalFormatting sqref="AU792">
    <cfRule type="expression" dxfId="2779" priority="13685">
      <formula>IF(RIGHT(TEXT(AU792,"0.#"),1)=".",FALSE,TRUE)</formula>
    </cfRule>
    <cfRule type="expression" dxfId="2778" priority="13686">
      <formula>IF(RIGHT(TEXT(AU792,"0.#"),1)=".",TRUE,FALSE)</formula>
    </cfRule>
  </conditionalFormatting>
  <conditionalFormatting sqref="AU784:AU791 AU782">
    <cfRule type="expression" dxfId="2777" priority="13683">
      <formula>IF(RIGHT(TEXT(AU782,"0.#"),1)=".",FALSE,TRUE)</formula>
    </cfRule>
    <cfRule type="expression" dxfId="2776" priority="13684">
      <formula>IF(RIGHT(TEXT(AU782,"0.#"),1)=".",TRUE,FALSE)</formula>
    </cfRule>
  </conditionalFormatting>
  <conditionalFormatting sqref="Y822 Y809 Y796">
    <cfRule type="expression" dxfId="2775" priority="13669">
      <formula>IF(RIGHT(TEXT(Y796,"0.#"),1)=".",FALSE,TRUE)</formula>
    </cfRule>
    <cfRule type="expression" dxfId="2774" priority="13670">
      <formula>IF(RIGHT(TEXT(Y796,"0.#"),1)=".",TRUE,FALSE)</formula>
    </cfRule>
  </conditionalFormatting>
  <conditionalFormatting sqref="Y831 Y818 Y805">
    <cfRule type="expression" dxfId="2773" priority="13667">
      <formula>IF(RIGHT(TEXT(Y805,"0.#"),1)=".",FALSE,TRUE)</formula>
    </cfRule>
    <cfRule type="expression" dxfId="2772" priority="13668">
      <formula>IF(RIGHT(TEXT(Y805,"0.#"),1)=".",TRUE,FALSE)</formula>
    </cfRule>
  </conditionalFormatting>
  <conditionalFormatting sqref="AU822 AU809 AU796">
    <cfRule type="expression" dxfId="2771" priority="13663">
      <formula>IF(RIGHT(TEXT(AU796,"0.#"),1)=".",FALSE,TRUE)</formula>
    </cfRule>
    <cfRule type="expression" dxfId="2770" priority="13664">
      <formula>IF(RIGHT(TEXT(AU796,"0.#"),1)=".",TRUE,FALSE)</formula>
    </cfRule>
  </conditionalFormatting>
  <conditionalFormatting sqref="AU831 AU818 AU805">
    <cfRule type="expression" dxfId="2769" priority="13661">
      <formula>IF(RIGHT(TEXT(AU805,"0.#"),1)=".",FALSE,TRUE)</formula>
    </cfRule>
    <cfRule type="expression" dxfId="2768" priority="13662">
      <formula>IF(RIGHT(TEXT(AU805,"0.#"),1)=".",TRUE,FALSE)</formula>
    </cfRule>
  </conditionalFormatting>
  <conditionalFormatting sqref="AU823:AU830 AU821 AU810:AU817 AU808 AU797:AU804 AU795">
    <cfRule type="expression" dxfId="2767" priority="13659">
      <formula>IF(RIGHT(TEXT(AU795,"0.#"),1)=".",FALSE,TRUE)</formula>
    </cfRule>
    <cfRule type="expression" dxfId="2766" priority="13660">
      <formula>IF(RIGHT(TEXT(AU795,"0.#"),1)=".",TRUE,FALSE)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2:AO867">
    <cfRule type="expression" dxfId="2501" priority="6637">
      <formula>IF(AND(AL842&gt;=0, RIGHT(TEXT(AL842,"0.#"),1)&lt;&gt;"."),TRUE,FALSE)</formula>
    </cfRule>
    <cfRule type="expression" dxfId="2500" priority="6638">
      <formula>IF(AND(AL842&gt;=0, RIGHT(TEXT(AL842,"0.#"),1)="."),TRUE,FALSE)</formula>
    </cfRule>
    <cfRule type="expression" dxfId="2499" priority="6639">
      <formula>IF(AND(AL842&lt;0, RIGHT(TEXT(AL842,"0.#"),1)&lt;&gt;"."),TRUE,FALSE)</formula>
    </cfRule>
    <cfRule type="expression" dxfId="2498" priority="6640">
      <formula>IF(AND(AL842&lt;0, RIGHT(TEXT(AL842,"0.#"),1)="."),TRUE,FALSE)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0:Y867">
    <cfRule type="expression" dxfId="2427" priority="2965">
      <formula>IF(RIGHT(TEXT(Y840,"0.#"),1)=".",FALSE,TRUE)</formula>
    </cfRule>
    <cfRule type="expression" dxfId="2426" priority="2966">
      <formula>IF(RIGHT(TEXT(Y840,"0.#"),1)=".",TRUE,FALSE)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3:AO1132">
    <cfRule type="expression" dxfId="2397" priority="2871">
      <formula>IF(AND(AL1103&gt;=0, RIGHT(TEXT(AL1103,"0.#"),1)&lt;&gt;"."),TRUE,FALSE)</formula>
    </cfRule>
    <cfRule type="expression" dxfId="2396" priority="2872">
      <formula>IF(AND(AL1103&gt;=0, RIGHT(TEXT(AL1103,"0.#"),1)="."),TRUE,FALSE)</formula>
    </cfRule>
    <cfRule type="expression" dxfId="2395" priority="2873">
      <formula>IF(AND(AL1103&lt;0, RIGHT(TEXT(AL1103,"0.#"),1)&lt;&gt;"."),TRUE,FALSE)</formula>
    </cfRule>
    <cfRule type="expression" dxfId="2394" priority="2874">
      <formula>IF(AND(AL1103&lt;0, RIGHT(TEXT(AL1103,"0.#"),1)="."),TRUE,FALSE)</formula>
    </cfRule>
  </conditionalFormatting>
  <conditionalFormatting sqref="Y1103:Y1132">
    <cfRule type="expression" dxfId="2393" priority="2869">
      <formula>IF(RIGHT(TEXT(Y1103,"0.#"),1)=".",FALSE,TRUE)</formula>
    </cfRule>
    <cfRule type="expression" dxfId="2392" priority="2870">
      <formula>IF(RIGHT(TEXT(Y1103,"0.#"),1)=".",TRUE,FALSE)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Y838:Y839">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3:Y900">
    <cfRule type="expression" dxfId="2065" priority="2081">
      <formula>IF(RIGHT(TEXT(Y873,"0.#"),1)=".",FALSE,TRUE)</formula>
    </cfRule>
    <cfRule type="expression" dxfId="2064" priority="2082">
      <formula>IF(RIGHT(TEXT(Y873,"0.#"),1)=".",TRUE,FALSE)</formula>
    </cfRule>
  </conditionalFormatting>
  <conditionalFormatting sqref="Y871:Y872">
    <cfRule type="expression" dxfId="2063" priority="2075">
      <formula>IF(RIGHT(TEXT(Y871,"0.#"),1)=".",FALSE,TRUE)</formula>
    </cfRule>
    <cfRule type="expression" dxfId="2062" priority="2076">
      <formula>IF(RIGHT(TEXT(Y871,"0.#"),1)=".",TRUE,FALSE)</formula>
    </cfRule>
  </conditionalFormatting>
  <conditionalFormatting sqref="Y906:Y933">
    <cfRule type="expression" dxfId="2061" priority="2069">
      <formula>IF(RIGHT(TEXT(Y906,"0.#"),1)=".",FALSE,TRUE)</formula>
    </cfRule>
    <cfRule type="expression" dxfId="2060" priority="2070">
      <formula>IF(RIGHT(TEXT(Y906,"0.#"),1)=".",TRUE,FALSE)</formula>
    </cfRule>
  </conditionalFormatting>
  <conditionalFormatting sqref="Y904:Y905">
    <cfRule type="expression" dxfId="2059" priority="2063">
      <formula>IF(RIGHT(TEXT(Y904,"0.#"),1)=".",FALSE,TRUE)</formula>
    </cfRule>
    <cfRule type="expression" dxfId="2058" priority="2064">
      <formula>IF(RIGHT(TEXT(Y904,"0.#"),1)=".",TRUE,FALSE)</formula>
    </cfRule>
  </conditionalFormatting>
  <conditionalFormatting sqref="Y939:Y966">
    <cfRule type="expression" dxfId="2057" priority="2057">
      <formula>IF(RIGHT(TEXT(Y939,"0.#"),1)=".",FALSE,TRUE)</formula>
    </cfRule>
    <cfRule type="expression" dxfId="2056" priority="2058">
      <formula>IF(RIGHT(TEXT(Y939,"0.#"),1)=".",TRUE,FALSE)</formula>
    </cfRule>
  </conditionalFormatting>
  <conditionalFormatting sqref="Y937:Y938">
    <cfRule type="expression" dxfId="2055" priority="2051">
      <formula>IF(RIGHT(TEXT(Y937,"0.#"),1)=".",FALSE,TRUE)</formula>
    </cfRule>
    <cfRule type="expression" dxfId="2054" priority="2052">
      <formula>IF(RIGHT(TEXT(Y937,"0.#"),1)=".",TRUE,FALSE)</formula>
    </cfRule>
  </conditionalFormatting>
  <conditionalFormatting sqref="Y972:Y999">
    <cfRule type="expression" dxfId="2053" priority="2045">
      <formula>IF(RIGHT(TEXT(Y972,"0.#"),1)=".",FALSE,TRUE)</formula>
    </cfRule>
    <cfRule type="expression" dxfId="2052" priority="2046">
      <formula>IF(RIGHT(TEXT(Y972,"0.#"),1)=".",TRUE,FALSE)</formula>
    </cfRule>
  </conditionalFormatting>
  <conditionalFormatting sqref="Y970:Y971">
    <cfRule type="expression" dxfId="2051" priority="2039">
      <formula>IF(RIGHT(TEXT(Y970,"0.#"),1)=".",FALSE,TRUE)</formula>
    </cfRule>
    <cfRule type="expression" dxfId="2050" priority="2040">
      <formula>IF(RIGHT(TEXT(Y970,"0.#"),1)=".",TRUE,FALSE)</formula>
    </cfRule>
  </conditionalFormatting>
  <conditionalFormatting sqref="Y1005:Y1032">
    <cfRule type="expression" dxfId="2049" priority="2033">
      <formula>IF(RIGHT(TEXT(Y1005,"0.#"),1)=".",FALSE,TRUE)</formula>
    </cfRule>
    <cfRule type="expression" dxfId="2048" priority="2034">
      <formula>IF(RIGHT(TEXT(Y1005,"0.#"),1)=".",TRUE,FALSE)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6">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3:AO900">
    <cfRule type="expression" dxfId="1967" priority="2083">
      <formula>IF(AND(AL873&gt;=0, RIGHT(TEXT(AL873,"0.#"),1)&lt;&gt;"."),TRUE,FALSE)</formula>
    </cfRule>
    <cfRule type="expression" dxfId="1966" priority="2084">
      <formula>IF(AND(AL873&gt;=0, RIGHT(TEXT(AL873,"0.#"),1)="."),TRUE,FALSE)</formula>
    </cfRule>
    <cfRule type="expression" dxfId="1965" priority="2085">
      <formula>IF(AND(AL873&lt;0, RIGHT(TEXT(AL873,"0.#"),1)&lt;&gt;"."),TRUE,FALSE)</formula>
    </cfRule>
    <cfRule type="expression" dxfId="1964" priority="2086">
      <formula>IF(AND(AL873&lt;0, RIGHT(TEXT(AL873,"0.#"),1)="."),TRUE,FALSE)</formula>
    </cfRule>
  </conditionalFormatting>
  <conditionalFormatting sqref="AL871:AO872">
    <cfRule type="expression" dxfId="1963" priority="2077">
      <formula>IF(AND(AL871&gt;=0, RIGHT(TEXT(AL871,"0.#"),1)&lt;&gt;"."),TRUE,FALSE)</formula>
    </cfRule>
    <cfRule type="expression" dxfId="1962" priority="2078">
      <formula>IF(AND(AL871&gt;=0, RIGHT(TEXT(AL871,"0.#"),1)="."),TRUE,FALSE)</formula>
    </cfRule>
    <cfRule type="expression" dxfId="1961" priority="2079">
      <formula>IF(AND(AL871&lt;0, RIGHT(TEXT(AL871,"0.#"),1)&lt;&gt;"."),TRUE,FALSE)</formula>
    </cfRule>
    <cfRule type="expression" dxfId="1960" priority="2080">
      <formula>IF(AND(AL871&lt;0, RIGHT(TEXT(AL871,"0.#"),1)="."),TRUE,FALSE)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0:AO841">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AL838:AO839">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P27:V27">
    <cfRule type="expression" dxfId="703" priority="3">
      <formula>IF(RIGHT(TEXT(P27,"0.#"),1)=".",FALSE,TRUE)</formula>
    </cfRule>
    <cfRule type="expression" dxfId="702" priority="4">
      <formula>IF(RIGHT(TEXT(P27,"0.#"),1)=".",TRUE,FALSE)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4" manualBreakCount="4">
    <brk id="129" max="49" man="1"/>
    <brk id="483"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t="s">
        <v>572</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572</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572</v>
      </c>
      <c r="M6" s="13" t="str">
        <f t="shared" si="2"/>
        <v>公共事業</v>
      </c>
      <c r="N6" s="13" t="str">
        <f t="shared" si="6"/>
        <v>公共事業</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公共事業</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公共事業</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29"/>
      <c r="AA2" s="830"/>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29"/>
      <c r="AA9" s="830"/>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29"/>
      <c r="AA16" s="830"/>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29"/>
      <c r="AA23" s="830"/>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29"/>
      <c r="AA30" s="830"/>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29"/>
      <c r="AA37" s="830"/>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29"/>
      <c r="AA44" s="830"/>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29"/>
      <c r="AA51" s="830"/>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29"/>
      <c r="AA58" s="830"/>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29"/>
      <c r="AA65" s="830"/>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5"/>
    <row r="55" spans="1:50" ht="30" customHeight="1" x14ac:dyDescent="0.2">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5"/>
    <row r="108" spans="1:50" ht="30" customHeight="1" x14ac:dyDescent="0.2">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5"/>
    <row r="161" spans="1:50" ht="30" customHeight="1" x14ac:dyDescent="0.2">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5"/>
    <row r="214" spans="1:50" ht="30" customHeight="1" x14ac:dyDescent="0.2">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2020-05-29T12:49:49Z</cp:lastPrinted>
  <dcterms:created xsi:type="dcterms:W3CDTF">2012-03-13T00:50:25Z</dcterms:created>
  <dcterms:modified xsi:type="dcterms:W3CDTF">2020-11-11T01:18:00Z</dcterms:modified>
</cp:coreProperties>
</file>