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修正済みシート　　←　修正したものはここに格納してください\"/>
    </mc:Choice>
  </mc:AlternateContent>
  <bookViews>
    <workbookView xWindow="0" yWindow="0" windowWidth="1437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<sst xmlns="http://schemas.openxmlformats.org/spreadsheetml/2006/main" count="2889" uniqueCount="654">
  <si>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</si>
  <si>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</si>
  <si>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</si>
  <si>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</si>
  <si>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</si>
  <si>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</si>
  <si>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</si>
  <si>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</si>
  <si>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</si>
  <si>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</si>
  <si>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</si>
  <si>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</si>
  <si>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</si>
  <si>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</si>
  <si>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</si>
  <si>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</si>
  <si>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</si>
  <si>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</si>
  <si>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</si>
  <si>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</si>
  <si>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</si>
  <si>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</si>
  <si>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</si>
  <si>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</si>
  <si>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</si>
  <si>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</si>
  <si>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</si>
  <si>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</si>
  <si>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</si>
  <si>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</si>
  <si>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</si>
  <si>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</si>
  <si>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</si>
  <si>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</si>
  <si>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</si>
  <si>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</si>
  <si>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</si>
  <si>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</si>
  <si>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</si>
  <si>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</si>
  <si>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</si>
  <si>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</si>
  <si>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</si>
  <si>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</si>
  <si>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</si>
  <si>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</si>
  <si>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</si>
  <si>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</si>
  <si>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</si>
  <si>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</si>
  <si>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</si>
  <si>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</si>
  <si>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</si>
  <si>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</si>
  <si>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</si>
  <si>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</si>
  <si>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</si>
  <si>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</si>
  <si>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</si>
  <si>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</si>
  <si>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</si>
  <si>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</si>
  <si>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</si>
  <si>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</si>
  <si>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</si>
  <si>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</si>
  <si>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</si>
  <si>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</si>
  <si>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</si>
  <si>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</si>
  <si>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</si>
  <si>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</si>
  <si>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</si>
  <si>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</si>
  <si>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</si>
  <si>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</si>
  <si>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</si>
  <si>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</si>
  <si>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</si>
  <si>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</si>
  <si>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</si>
  <si>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</si>
  <si>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</si>
  <si>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</si>
  <si>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</si>
  <si>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</si>
  <si>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</si>
  <si>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</si>
  <si>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</si>
  <si>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</si>
  <si>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</si>
  <si>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</si>
  <si>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</si>
  <si>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</si>
  <si>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</si>
  <si>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</si>
  <si>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</si>
  <si>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</si>
  <si>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</si>
  <si>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</si>
  <si>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</si>
  <si>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</si>
  <si>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</si>
  <si>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</si>
  <si>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</si>
  <si>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</si>
  <si>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</si>
  <si>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</si>
  <si>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</si>
  <si>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</si>
  <si>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</si>
  <si>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</si>
  <si>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</si>
  <si>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</si>
  <si>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</si>
  <si>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</si>
  <si>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</si>
  <si>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</si>
  <si>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</si>
  <si>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</si>
  <si>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</si>
  <si>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</si>
  <si>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</si>
  <si>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</si>
  <si>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</si>
  <si>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</si>
  <si>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</si>
  <si>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</si>
  <si>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</si>
  <si>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</si>
  <si>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</si>
  <si>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</si>
  <si>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</si>
  <si>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</si>
  <si>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</si>
  <si>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</si>
  <si>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</si>
  <si>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</si>
  <si>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</si>
  <si>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</si>
  <si>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</si>
  <si>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</si>
  <si>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</si>
  <si>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</si>
  <si>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</si>
  <si>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</si>
  <si>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</si>
  <si>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</si>
  <si>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</si>
  <si>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</si>
  <si>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</si>
  <si>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</si>
  <si>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</si>
  <si>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</si>
  <si>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</si>
  <si>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</si>
  <si>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</si>
  <si>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</si>
  <si>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</si>
  <si>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</si>
  <si>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</si>
  <si>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</si>
  <si>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</si>
  <si>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</si>
  <si>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</si>
  <si>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</si>
  <si>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</si>
  <si>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</si>
  <si>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</si>
  <si>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</si>
  <si>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</si>
  <si>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</si>
  <si>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</si>
  <si>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</si>
  <si>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</si>
  <si>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</si>
  <si>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</si>
  <si>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</si>
  <si>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</si>
  <si>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</si>
  <si>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</si>
  <si>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</si>
  <si>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</si>
  <si>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</si>
  <si>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</si>
  <si>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</si>
  <si>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</si>
  <si>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</si>
  <si>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</si>
  <si>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</si>
  <si>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</si>
  <si>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</si>
  <si>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</si>
  <si>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</si>
  <si>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</si>
  <si>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</si>
  <si>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</si>
  <si>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</si>
  <si>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</si>
  <si>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</si>
  <si>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</si>
  <si>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</si>
  <si>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</si>
  <si>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</si>
  <si>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</si>
  <si>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</si>
  <si>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</si>
  <si>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</si>
  <si>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</si>
  <si>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</si>
  <si>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</si>
  <si>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</si>
  <si>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</si>
  <si>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</si>
  <si>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</si>
  <si>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</si>
  <si>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</si>
  <si>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</si>
  <si>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</si>
  <si>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</si>
  <si>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</si>
  <si>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</si>
  <si>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</si>
  <si>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</si>
  <si>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</si>
  <si>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</si>
  <si>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</si>
  <si>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</si>
  <si>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</si>
  <si>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</si>
  <si>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</si>
  <si>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</si>
  <si>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</si>
  <si>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</si>
  <si>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</si>
  <si>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</si>
  <si>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</si>
  <si>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</si>
  <si>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</si>
  <si>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</si>
  <si>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</si>
  <si>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</si>
  <si>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</si>
  <si>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</si>
  <si>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</si>
  <si>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</si>
  <si>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</si>
  <si>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</si>
  <si>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</si>
  <si>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</si>
  <si>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</si>
  <si>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</si>
  <si>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</si>
  <si>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</si>
  <si>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</si>
  <si>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</si>
  <si>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</si>
  <si>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</si>
  <si>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</si>
  <si>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</si>
  <si>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</si>
  <si>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</si>
  <si>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</si>
  <si>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</si>
  <si>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</si>
  <si>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</si>
  <si>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</si>
  <si>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</si>
  <si>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</si>
  <si>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</si>
  <si>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</si>
  <si>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</si>
  <si>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</si>
  <si>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</si>
  <si>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</si>
  <si>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</si>
  <si>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</si>
  <si>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</si>
  <si>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</si>
  <si>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</si>
  <si>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</si>
  <si>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</si>
  <si>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</si>
  <si>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</si>
  <si>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</si>
  <si>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</si>
  <si>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</si>
  <si>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</si>
  <si>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</si>
  <si>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</si>
  <si>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</si>
  <si>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</si>
  <si>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</si>
  <si>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</si>
  <si>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</si>
  <si>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</si>
  <si>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</si>
  <si>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</si>
  <si>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</si>
  <si>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</si>
  <si>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</si>
  <si>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</si>
  <si>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</si>
  <si>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</si>
  <si>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</si>
  <si>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</si>
  <si>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</si>
  <si>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</si>
  <si>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</si>
  <si>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</si>
  <si>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</si>
  <si>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</si>
  <si>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</si>
  <si>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</si>
  <si>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</si>
  <si>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</si>
  <si>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</si>
  <si>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</si>
  <si>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</si>
  <si>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</si>
  <si>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</si>
  <si>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</si>
  <si>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</si>
  <si>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</si>
  <si>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</si>
  <si>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</si>
  <si>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</si>
  <si>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</si>
  <si>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</si>
  <si>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</si>
  <si>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</si>
  <si>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</si>
  <si>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</si>
  <si>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</si>
  <si>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</si>
  <si>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</si>
  <si>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</si>
  <si>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</si>
  <si>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</si>
  <si>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</si>
  <si>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</si>
  <si>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</si>
  <si>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</si>
  <si>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</si>
  <si>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</si>
  <si>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</si>
  <si>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</si>
  <si>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</si>
  <si>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</si>
  <si>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</si>
  <si>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</si>
  <si>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</si>
  <si>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</si>
  <si>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</si>
  <si>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</si>
  <si>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</si>
  <si>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</si>
  <si>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</si>
  <si>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</si>
  <si>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</si>
  <si>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</si>
  <si>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</si>
  <si>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</si>
  <si>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</si>
  <si>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</si>
  <si>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</si>
  <si>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</si>
  <si>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</si>
  <si>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</si>
  <si>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</si>
  <si>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</si>
  <si>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</si>
  <si>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</si>
  <si>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</si>
  <si>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</si>
  <si>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</si>
  <si>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</si>
  <si>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</si>
  <si>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</si>
  <si>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</si>
  <si>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</si>
  <si>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</si>
  <si>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</si>
  <si>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</si>
  <si>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</si>
  <si>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</si>
  <si>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</si>
  <si>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</si>
  <si>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</si>
  <si>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</si>
  <si>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</si>
  <si>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</si>
  <si>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</si>
  <si>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</si>
  <si>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</si>
  <si>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</si>
  <si>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</si>
  <si>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</si>
  <si>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</si>
  <si>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</si>
  <si>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</si>
  <si>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</si>
  <si>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</si>
  <si>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</si>
  <si>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</si>
  <si>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</si>
  <si>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</si>
  <si>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</si>
  <si>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</si>
  <si>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</si>
  <si>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</si>
  <si>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</si>
  <si>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</si>
  <si>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</si>
  <si>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</si>
  <si>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</si>
  <si>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</si>
  <si>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</si>
  <si>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</si>
  <si>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</si>
  <si>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</si>
  <si>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</si>
  <si>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</si>
  <si>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</si>
  <si>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</si>
  <si>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</si>
  <si>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</si>
  <si>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</si>
  <si>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</si>
  <si>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</si>
  <si>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</si>
  <si>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</si>
  <si>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</si>
  <si>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</si>
  <si>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</si>
  <si>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</si>
  <si>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</si>
  <si>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</si>
  <si>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</si>
  <si>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</si>
  <si>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</si>
  <si>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</si>
  <si>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</si>
  <si>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</si>
  <si>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</si>
  <si>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</si>
  <si>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</si>
  <si>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</si>
  <si>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</si>
  <si>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</si>
  <si>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</si>
  <si>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</si>
  <si>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</si>
  <si>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</si>
  <si>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</si>
  <si>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</si>
  <si>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</si>
  <si>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</si>
  <si>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</si>
  <si>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</si>
  <si>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</si>
  <si>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</si>
  <si>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</si>
  <si>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</si>
  <si>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</si>
  <si>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</si>
  <si>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</si>
  <si>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</si>
  <si>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</si>
  <si>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</si>
  <si>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</si>
  <si>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</si>
  <si>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</si>
  <si>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</si>
  <si>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</si>
  <si>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</si>
  <si>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</si>
  <si>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</si>
  <si>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</si>
  <si>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</si>
  <si>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</si>
  <si>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</si>
  <si>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</si>
  <si>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</si>
  <si>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</si>
  <si>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</si>
  <si>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</si>
  <si>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</si>
  <si>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</si>
  <si>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</si>
  <si>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</si>
  <si>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</si>
  <si>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</si>
  <si>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</si>
  <si>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</si>
  <si>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</si>
  <si>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</si>
  <si>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</si>
  <si>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</si>
  <si>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</si>
  <si>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</si>
  <si>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</si>
  <si>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</si>
  <si>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</si>
  <si>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</si>
  <si>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</si>
  <si>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</si>
  <si>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</si>
  <si>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</si>
  <si>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</si>
  <si>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</si>
  <si>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</si>
  <si>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</si>
  <si>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</si>
  <si>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</si>
  <si>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</si>
  <si>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</si>
  <si>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</si>
  <si>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</si>
  <si>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</si>
  <si>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</si>
  <si>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</si>
  <si>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</si>
  <si>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</si>
  <si>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</si>
  <si>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</si>
  <si>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</si>
  <si>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</si>
  <si>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</si>
  <si>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</si>
  <si>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</si>
  <si>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</si>
  <si>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</si>
  <si>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</si>
  <si>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</si>
  <si>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</si>
  <si>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</si>
  <si>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</si>
  <si>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</si>
  <si>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</si>
  <si>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</si>
  <si>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</si>
  <si>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</si>
  <si>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</si>
  <si>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</si>
  <si>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</si>
  <si>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</si>
  <si>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</si>
  <si>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</si>
  <si>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</si>
  <si>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</si>
  <si>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</si>
  <si>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</si>
  <si>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</si>
  <si>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</si>
  <si>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</si>
  <si>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</si>
  <si>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</si>
  <si>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</si>
  <si>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</si>
  <si>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</si>
  <si>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</si>
  <si>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給水装置工事主任技術者国家試験費</t>
  </si>
  <si>
    <t>厚生労働省</t>
  </si>
  <si>
    <t>医薬・生活衛生局</t>
    <rPh sb="0" eb="2">
      <t>イヤク</t>
    </rPh>
    <rPh sb="3" eb="5">
      <t>セイカツ</t>
    </rPh>
    <rPh sb="5" eb="8">
      <t>エイセイキョク</t>
    </rPh>
    <phoneticPr fontId="5"/>
  </si>
  <si>
    <t>水道課</t>
    <phoneticPr fontId="5"/>
  </si>
  <si>
    <t>水道課長　熊谷　和哉</t>
    <rPh sb="5" eb="7">
      <t>クマガイ</t>
    </rPh>
    <rPh sb="8" eb="10">
      <t>カズヤ</t>
    </rPh>
    <phoneticPr fontId="5"/>
  </si>
  <si>
    <t>水道法第25条の5第1項</t>
  </si>
  <si>
    <t>規制緩和の方針に沿った平成8年の水道法改正により給水装置工事における指定給水装置工事事業者制度と給水装置工事主任技術者（国家資格者）制度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rPh sb="164" eb="166">
      <t>モクテキ</t>
    </rPh>
    <phoneticPr fontId="5"/>
  </si>
  <si>
    <t>○</t>
  </si>
  <si>
    <t>-</t>
  </si>
  <si>
    <t>-</t>
    <phoneticPr fontId="5"/>
  </si>
  <si>
    <t>-</t>
    <phoneticPr fontId="5"/>
  </si>
  <si>
    <t>-</t>
    <phoneticPr fontId="5"/>
  </si>
  <si>
    <t>医師等国家試験費</t>
    <rPh sb="0" eb="2">
      <t>イシ</t>
    </rPh>
    <rPh sb="2" eb="3">
      <t>トウ</t>
    </rPh>
    <rPh sb="3" eb="5">
      <t>コッカ</t>
    </rPh>
    <rPh sb="5" eb="7">
      <t>シケン</t>
    </rPh>
    <rPh sb="7" eb="8">
      <t>ヒ</t>
    </rPh>
    <phoneticPr fontId="5"/>
  </si>
  <si>
    <t>適切な免状交付</t>
  </si>
  <si>
    <t>免状発行件数／免状申請件数</t>
  </si>
  <si>
    <t>-</t>
    <phoneticPr fontId="5"/>
  </si>
  <si>
    <t>-</t>
    <phoneticPr fontId="5"/>
  </si>
  <si>
    <t>-</t>
    <phoneticPr fontId="5"/>
  </si>
  <si>
    <t>厚生労働省医薬・生活衛生局水道課調べ</t>
  </si>
  <si>
    <t>免状発行件数</t>
  </si>
  <si>
    <t>X／Y
X:執行額
Y:免状発行件数　　　　　　　　　　</t>
  </si>
  <si>
    <t>X/Y</t>
  </si>
  <si>
    <t>Ⅱ－２　安全で質が高く災害に強い持続的な水道を確保すること</t>
  </si>
  <si>
    <t>Ⅱ－２－１　安全で質が高く災害に強い持続的な水道を確保すること</t>
  </si>
  <si>
    <t>-</t>
    <phoneticPr fontId="5"/>
  </si>
  <si>
    <t>-</t>
    <phoneticPr fontId="5"/>
  </si>
  <si>
    <t>-</t>
    <phoneticPr fontId="5"/>
  </si>
  <si>
    <t>-</t>
    <phoneticPr fontId="5"/>
  </si>
  <si>
    <t>社会資本整備等</t>
  </si>
  <si>
    <t>公共投資における効率化・重点化と担い手確保</t>
  </si>
  <si>
    <t>水質基準適合率</t>
  </si>
  <si>
    <t>-</t>
    <phoneticPr fontId="5"/>
  </si>
  <si>
    <t>-</t>
    <phoneticPr fontId="5"/>
  </si>
  <si>
    <t>-</t>
    <phoneticPr fontId="5"/>
  </si>
  <si>
    <t>-</t>
    <phoneticPr fontId="5"/>
  </si>
  <si>
    <t>本事業は給水装置工事主任技術者への免状交付等を行うものであり、本事業の推進は給水装置の安全性を確保し、水質基準の適合に資するものである。</t>
  </si>
  <si>
    <t>無</t>
  </si>
  <si>
    <t>‐</t>
  </si>
  <si>
    <t>安全で質の高い水道を確保するため、国家試験制度を維持することは広く国民のニーズがあり、国費を投入しなければ事業目的が達成できない。</t>
  </si>
  <si>
    <t>給水装置工事主任技術者の国家試験であるため、国が実施すべき事業である。</t>
  </si>
  <si>
    <t>安全で質の高い水道を確保するため、国家試験制度を維持することは優先度が高い。</t>
  </si>
  <si>
    <t>本事業を実施することで安全で質の高い水道が受益者（国民）に提供されることから、負担関係は妥当である。</t>
  </si>
  <si>
    <t>免状発行件数によるところがあるが、適正な執行を行い、単位当たりコスト削減に今後も努めることとする。</t>
  </si>
  <si>
    <t>支出先・使途については、成果物の発注及び納品過程において十分に把握できている。</t>
  </si>
  <si>
    <t>実施率は100％であり成果実績は成果目標に見合っている。</t>
  </si>
  <si>
    <t>免状申請件数は毎年変動があるが、概ね見込みに見合ったものである。</t>
  </si>
  <si>
    <t>成果物（免状）は主任技術者の全国的に統一された資格証明であり、適正な給水装置工事の確保に十分寄与している。</t>
  </si>
  <si>
    <t>-</t>
    <phoneticPr fontId="5"/>
  </si>
  <si>
    <t>341</t>
  </si>
  <si>
    <t>327</t>
  </si>
  <si>
    <t>309</t>
  </si>
  <si>
    <t>338</t>
  </si>
  <si>
    <t>268</t>
  </si>
  <si>
    <t>335</t>
  </si>
  <si>
    <t>317</t>
  </si>
  <si>
    <t>345</t>
  </si>
  <si>
    <t>354</t>
    <phoneticPr fontId="5"/>
  </si>
  <si>
    <t>A.（独）国立印刷局</t>
    <rPh sb="3" eb="4">
      <t>ドク</t>
    </rPh>
    <rPh sb="5" eb="7">
      <t>コクリツ</t>
    </rPh>
    <rPh sb="7" eb="10">
      <t>インサツキョク</t>
    </rPh>
    <phoneticPr fontId="5"/>
  </si>
  <si>
    <t>（独）国立印刷局</t>
    <rPh sb="1" eb="2">
      <t>ドク</t>
    </rPh>
    <rPh sb="3" eb="5">
      <t>コクリツ</t>
    </rPh>
    <rPh sb="5" eb="8">
      <t>インサツキョク</t>
    </rPh>
    <phoneticPr fontId="5"/>
  </si>
  <si>
    <t>-</t>
    <phoneticPr fontId="5"/>
  </si>
  <si>
    <t>-</t>
    <phoneticPr fontId="5"/>
  </si>
  <si>
    <t>R1年度においては、支出先・使途については、成果物の発注及び納品過程において十分に把握できている。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</si>
  <si>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給水装置工事主任技術者免状の交付及び免状交付者情報の記録。給水装置工事主任技術者の免状証印刷。</t>
    <rPh sb="29" eb="31">
      <t>キュウスイ</t>
    </rPh>
    <rPh sb="31" eb="33">
      <t>ソウチ</t>
    </rPh>
    <rPh sb="33" eb="35">
      <t>コウジ</t>
    </rPh>
    <rPh sb="35" eb="37">
      <t>シュニン</t>
    </rPh>
    <rPh sb="37" eb="40">
      <t>ギジュツシャ</t>
    </rPh>
    <rPh sb="41" eb="43">
      <t>メンジョウ</t>
    </rPh>
    <rPh sb="43" eb="44">
      <t>ショウ</t>
    </rPh>
    <rPh sb="44" eb="46">
      <t>インサツ</t>
    </rPh>
    <phoneticPr fontId="5"/>
  </si>
  <si>
    <t>免状の交付及び免状交付者情報を記録する。
給水装置工事主任技術者は、給水装置工事における適法性や技術水準の確保において、技術上の総括となる職責と地位を有しており、その国家資格を取得するための試験は、給水装置に関する法令や施工技術の最新の知見を問うものとして毎年作成されている。本制度を通して、需要者に直結する給水装置の適正性を確保することで、安全な水道の持続に寄与すると見込んでいる。</t>
    <rPh sb="138" eb="139">
      <t>ホン</t>
    </rPh>
    <rPh sb="139" eb="141">
      <t>セイド</t>
    </rPh>
    <rPh sb="142" eb="143">
      <t>トオ</t>
    </rPh>
    <rPh sb="160" eb="161">
      <t>セイ</t>
    </rPh>
    <phoneticPr fontId="5"/>
  </si>
  <si>
    <t>有</t>
  </si>
  <si>
    <t>B.日本情報産業（株）</t>
    <rPh sb="2" eb="4">
      <t>ニホン</t>
    </rPh>
    <rPh sb="4" eb="6">
      <t>ジョウホウ</t>
    </rPh>
    <rPh sb="6" eb="8">
      <t>サンギョウ</t>
    </rPh>
    <rPh sb="8" eb="11">
      <t>カブ</t>
    </rPh>
    <phoneticPr fontId="5"/>
  </si>
  <si>
    <t>3,224,000/5,450</t>
    <phoneticPr fontId="5"/>
  </si>
  <si>
    <t>日本情報産業(株)</t>
    <rPh sb="0" eb="2">
      <t>ニホン</t>
    </rPh>
    <rPh sb="2" eb="4">
      <t>ジョウホウ</t>
    </rPh>
    <rPh sb="4" eb="6">
      <t>サンギョウ</t>
    </rPh>
    <rPh sb="6" eb="9">
      <t>カブ</t>
    </rPh>
    <phoneticPr fontId="5"/>
  </si>
  <si>
    <t>職員が直営で事務を行うことに比べ、委託することで事務の効率化が図られている。</t>
    <rPh sb="0" eb="2">
      <t>ショクイン</t>
    </rPh>
    <rPh sb="3" eb="5">
      <t>チョクエイ</t>
    </rPh>
    <rPh sb="6" eb="8">
      <t>ジム</t>
    </rPh>
    <rPh sb="9" eb="10">
      <t>オコナ</t>
    </rPh>
    <rPh sb="14" eb="15">
      <t>クラ</t>
    </rPh>
    <rPh sb="17" eb="19">
      <t>イタク</t>
    </rPh>
    <rPh sb="24" eb="26">
      <t>ジム</t>
    </rPh>
    <rPh sb="27" eb="30">
      <t>コウリツカ</t>
    </rPh>
    <rPh sb="31" eb="32">
      <t>ハカ</t>
    </rPh>
    <phoneticPr fontId="5"/>
  </si>
  <si>
    <t>円/件</t>
    <rPh sb="2" eb="3">
      <t>ケン</t>
    </rPh>
    <phoneticPr fontId="5"/>
  </si>
  <si>
    <t>件</t>
    <rPh sb="0" eb="1">
      <t>ケン</t>
    </rPh>
    <phoneticPr fontId="5"/>
  </si>
  <si>
    <t>委託により事務の効率化が図られていると認識しており、今後も委託を継続し、確実かつ効率的に実施していくこととする。加えて、更なる免状交付に係るサービス向上や個人情報保護の充実に努めていく。</t>
    <rPh sb="0" eb="2">
      <t>イタク</t>
    </rPh>
    <rPh sb="5" eb="7">
      <t>ジム</t>
    </rPh>
    <rPh sb="8" eb="11">
      <t>コウリツカ</t>
    </rPh>
    <rPh sb="12" eb="13">
      <t>ハカ</t>
    </rPh>
    <rPh sb="19" eb="21">
      <t>ニンシキ</t>
    </rPh>
    <rPh sb="26" eb="28">
      <t>コンゴ</t>
    </rPh>
    <rPh sb="29" eb="31">
      <t>イタク</t>
    </rPh>
    <rPh sb="32" eb="34">
      <t>ケイゾク</t>
    </rPh>
    <rPh sb="36" eb="38">
      <t>カクジツ</t>
    </rPh>
    <rPh sb="40" eb="43">
      <t>コウリツテキ</t>
    </rPh>
    <rPh sb="44" eb="46">
      <t>ジッシ</t>
    </rPh>
    <rPh sb="56" eb="57">
      <t>クワ</t>
    </rPh>
    <phoneticPr fontId="5"/>
  </si>
  <si>
    <t>「水道法の一部改正による給水装置工事事業者の指定制度
等について」</t>
    <phoneticPr fontId="5"/>
  </si>
  <si>
    <t>-</t>
    <phoneticPr fontId="5"/>
  </si>
  <si>
    <t>-</t>
    <phoneticPr fontId="5"/>
  </si>
  <si>
    <t>-</t>
    <phoneticPr fontId="5"/>
  </si>
  <si>
    <t>935,388
/6,603</t>
    <phoneticPr fontId="5"/>
  </si>
  <si>
    <t xml:space="preserve">委託業務のうち「給水装置工事主任技術者の免状の印刷」については、業務を遂行できる団体が（独）国立印刷局しか存在しないため、競争がなじまないものであり、支出先の選定は妥当である。    </t>
    <rPh sb="0" eb="2">
      <t>イタク</t>
    </rPh>
    <rPh sb="2" eb="4">
      <t>ギョウム</t>
    </rPh>
    <rPh sb="32" eb="34">
      <t>ギョウム</t>
    </rPh>
    <rPh sb="35" eb="37">
      <t>スイコウ</t>
    </rPh>
    <rPh sb="40" eb="42">
      <t>ダンタイ</t>
    </rPh>
    <rPh sb="53" eb="55">
      <t>ソンザイ</t>
    </rPh>
    <rPh sb="61" eb="63">
      <t>キョウソウ</t>
    </rPh>
    <phoneticPr fontId="5"/>
  </si>
  <si>
    <t>935,388
/5,080</t>
    <phoneticPr fontId="5"/>
  </si>
  <si>
    <t>4,676,589
/6,655</t>
    <phoneticPr fontId="5"/>
  </si>
  <si>
    <t>-</t>
    <phoneticPr fontId="5"/>
  </si>
  <si>
    <t>雑役務費</t>
    <rPh sb="0" eb="1">
      <t>ザツ</t>
    </rPh>
    <rPh sb="1" eb="4">
      <t>エキムヒ</t>
    </rPh>
    <phoneticPr fontId="5"/>
  </si>
  <si>
    <t>印刷製本費</t>
    <rPh sb="0" eb="2">
      <t>インサツ</t>
    </rPh>
    <rPh sb="2" eb="4">
      <t>セイホン</t>
    </rPh>
    <rPh sb="4" eb="5">
      <t>ヒ</t>
    </rPh>
    <phoneticPr fontId="5"/>
  </si>
  <si>
    <t>給水装置工事主任技術者免状の交付及び免状交付者に係る情報の記録</t>
    <phoneticPr fontId="5"/>
  </si>
  <si>
    <t>給水装置工事主任技術者免状の交付及び免状交付者に係る情報の記録</t>
    <phoneticPr fontId="5"/>
  </si>
  <si>
    <t>給水装置工事主任技術者免状の印刷</t>
    <phoneticPr fontId="5"/>
  </si>
  <si>
    <t>給水装置工事主任技術者免状の印刷</t>
    <phoneticPr fontId="5"/>
  </si>
  <si>
    <t>点検対象外</t>
    <rPh sb="0" eb="2">
      <t>テンケン</t>
    </rPh>
    <rPh sb="2" eb="5">
      <t>タイショウガイ</t>
    </rPh>
    <phoneticPr fontId="5"/>
  </si>
  <si>
    <t>給水装置工事主任技術者免状の交付等に必要な経費であり、引き続き必要な予算額を確保し、適正な執行に努めること。</t>
    <rPh sb="16" eb="17">
      <t>トウ</t>
    </rPh>
    <rPh sb="18" eb="20">
      <t>ヒツヨウ</t>
    </rPh>
    <rPh sb="21" eb="23">
      <t>ケイヒ</t>
    </rPh>
    <phoneticPr fontId="5"/>
  </si>
  <si>
    <t>免状発行枚数の増加による増</t>
    <rPh sb="0" eb="2">
      <t>メンジョウ</t>
    </rPh>
    <rPh sb="2" eb="4">
      <t>ハッコウ</t>
    </rPh>
    <rPh sb="4" eb="6">
      <t>マイスウ</t>
    </rPh>
    <rPh sb="7" eb="9">
      <t>ゾウカ</t>
    </rPh>
    <rPh sb="12" eb="13">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</si>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</sst>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38615</xdr:colOff>
      <xdr:row>30</xdr:row>
      <xdr:rowOff>0</xdr:rowOff>
    </xdr:from>
    <xdr:ext cx="325730" cy="275717"/>
    <xdr:sp macro="" textlink="">
      <xdr:nvSpPr>
        <xdr:cNvPr id="2" name="テキスト ボックス 1"/>
        <xdr:cNvSpPr txBox="1"/>
      </xdr:nvSpPr>
      <xdr:spPr>
        <a:xfrm>
          <a:off x="9512129" y="9666588"/>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38</xdr:col>
      <xdr:colOff>115330</xdr:colOff>
      <xdr:row>431</xdr:row>
      <xdr:rowOff>228600</xdr:rowOff>
    </xdr:from>
    <xdr:to>
      <xdr:col>41</xdr:col>
      <xdr:colOff>195937</xdr:colOff>
      <xdr:row>433</xdr:row>
      <xdr:rowOff>38157</xdr:rowOff>
    </xdr:to>
    <xdr:sp macro="" textlink="">
      <xdr:nvSpPr>
        <xdr:cNvPr id="3" name="テキスト ボックス 2"/>
        <xdr:cNvSpPr txBox="1"/>
      </xdr:nvSpPr>
      <xdr:spPr>
        <a:xfrm>
          <a:off x="7836930" y="18478500"/>
          <a:ext cx="690207" cy="342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77230</xdr:colOff>
      <xdr:row>434</xdr:row>
      <xdr:rowOff>0</xdr:rowOff>
    </xdr:from>
    <xdr:to>
      <xdr:col>37</xdr:col>
      <xdr:colOff>157837</xdr:colOff>
      <xdr:row>435</xdr:row>
      <xdr:rowOff>50857</xdr:rowOff>
    </xdr:to>
    <xdr:sp macro="" textlink="">
      <xdr:nvSpPr>
        <xdr:cNvPr id="4" name="テキスト ボックス 3"/>
        <xdr:cNvSpPr txBox="1"/>
      </xdr:nvSpPr>
      <xdr:spPr>
        <a:xfrm>
          <a:off x="7079392" y="19062872"/>
          <a:ext cx="698445" cy="346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46</xdr:col>
      <xdr:colOff>51486</xdr:colOff>
      <xdr:row>431</xdr:row>
      <xdr:rowOff>0</xdr:rowOff>
    </xdr:from>
    <xdr:ext cx="325730" cy="275717"/>
    <xdr:sp macro="" textlink="">
      <xdr:nvSpPr>
        <xdr:cNvPr id="5" name="テキスト ボックス 4"/>
        <xdr:cNvSpPr txBox="1"/>
      </xdr:nvSpPr>
      <xdr:spPr>
        <a:xfrm>
          <a:off x="9525000" y="1822621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7</xdr:col>
      <xdr:colOff>50800</xdr:colOff>
      <xdr:row>740</xdr:row>
      <xdr:rowOff>330200</xdr:rowOff>
    </xdr:from>
    <xdr:to>
      <xdr:col>49</xdr:col>
      <xdr:colOff>140448</xdr:colOff>
      <xdr:row>752</xdr:row>
      <xdr:rowOff>96236</xdr:rowOff>
    </xdr:to>
    <xdr:grpSp>
      <xdr:nvGrpSpPr>
        <xdr:cNvPr id="6" name="グループ化 5"/>
        <xdr:cNvGrpSpPr/>
      </xdr:nvGrpSpPr>
      <xdr:grpSpPr>
        <a:xfrm>
          <a:off x="1473200" y="38773100"/>
          <a:ext cx="8624048" cy="4033236"/>
          <a:chOff x="1557617" y="228723264"/>
          <a:chExt cx="8460442" cy="3496726"/>
        </a:xfrm>
      </xdr:grpSpPr>
      <xdr:sp macro="" textlink="">
        <xdr:nvSpPr>
          <xdr:cNvPr id="7" name="正方形/長方形 6"/>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４．７百万円</a:t>
            </a:r>
          </a:p>
        </xdr:txBody>
      </xdr:sp>
      <xdr:sp macro="" textlink="">
        <xdr:nvSpPr>
          <xdr:cNvPr id="8" name="大かっこ 7"/>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9" name="グループ化 8"/>
          <xdr:cNvGrpSpPr/>
        </xdr:nvGrpSpPr>
        <xdr:grpSpPr>
          <a:xfrm>
            <a:off x="3398370" y="229954790"/>
            <a:ext cx="4952201" cy="576543"/>
            <a:chOff x="3263900" y="51835050"/>
            <a:chExt cx="4683260" cy="693644"/>
          </a:xfrm>
        </xdr:grpSpPr>
        <xdr:cxnSp macro="">
          <xdr:nvCxnSpPr>
            <xdr:cNvPr id="16" name="直線コネクタ 15"/>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0" name="正方形/長方形 9"/>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（独）国立印刷局</a:t>
            </a:r>
            <a:r>
              <a:rPr kumimoji="1" lang="en-US" altLang="ja-JP" sz="1100" b="0" i="0" u="none" strike="noStrike" baseline="0">
                <a:solidFill>
                  <a:srgbClr val="000000"/>
                </a:solidFill>
                <a:latin typeface="Calibri"/>
              </a:rPr>
              <a:t>  </a:t>
            </a:r>
            <a:r>
              <a:rPr kumimoji="1" lang="ja-JP" altLang="en-US" sz="1100" b="0" i="0" u="none" strike="noStrike" baseline="0">
                <a:solidFill>
                  <a:srgbClr val="000000"/>
                </a:solidFill>
                <a:latin typeface="Calibri"/>
              </a:rPr>
              <a:t>１百万円</a:t>
            </a:r>
            <a:endParaRPr kumimoji="1" lang="en-US" altLang="ja-JP" sz="1100" b="0" i="0" u="none" strike="noStrike" baseline="0">
              <a:solidFill>
                <a:srgbClr val="000000"/>
              </a:solidFill>
              <a:latin typeface="Calibri"/>
            </a:endParaRPr>
          </a:p>
        </xdr:txBody>
      </xdr:sp>
      <xdr:sp macro="" textlink="">
        <xdr:nvSpPr>
          <xdr:cNvPr id="11" name="正方形/長方形 10"/>
          <xdr:cNvSpPr/>
        </xdr:nvSpPr>
        <xdr:spPr>
          <a:xfrm>
            <a:off x="6547333" y="230842670"/>
            <a:ext cx="3470726"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日本情報産業</a:t>
            </a:r>
            <a:r>
              <a:rPr kumimoji="1" lang="en-US" altLang="ja-JP" sz="1100" baseline="0">
                <a:solidFill>
                  <a:sysClr val="windowText" lastClr="000000"/>
                </a:solidFill>
              </a:rPr>
              <a:t>(</a:t>
            </a:r>
            <a:r>
              <a:rPr kumimoji="1" lang="ja-JP" altLang="en-US" sz="1100" baseline="0">
                <a:solidFill>
                  <a:sysClr val="windowText" lastClr="000000"/>
                </a:solidFill>
              </a:rPr>
              <a:t>株</a:t>
            </a:r>
            <a:r>
              <a:rPr kumimoji="1" lang="en-US" altLang="ja-JP" sz="1100" baseline="0">
                <a:solidFill>
                  <a:sysClr val="windowText" lastClr="000000"/>
                </a:solidFill>
              </a:rPr>
              <a:t>)</a:t>
            </a:r>
            <a:r>
              <a:rPr kumimoji="1" lang="ja-JP" altLang="en-US" sz="1100">
                <a:solidFill>
                  <a:sysClr val="windowText" lastClr="000000"/>
                </a:solidFill>
              </a:rPr>
              <a:t>　３．７百万円</a:t>
            </a:r>
            <a:endParaRPr kumimoji="1" lang="en-US" altLang="ja-JP" sz="1100">
              <a:solidFill>
                <a:sysClr val="windowText" lastClr="000000"/>
              </a:solidFill>
            </a:endParaRPr>
          </a:p>
        </xdr:txBody>
      </xdr:sp>
      <xdr:sp macro="" textlink="">
        <xdr:nvSpPr>
          <xdr:cNvPr id="12" name="大かっこ 11"/>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13" name="大かっこ 12"/>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4" name="テキスト ボックス 13"/>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随意契約（その他）</a:t>
            </a:r>
            <a:r>
              <a:rPr kumimoji="1" lang="en-US" altLang="ja-JP" sz="1100"/>
              <a:t>】</a:t>
            </a:r>
            <a:endParaRPr kumimoji="1" lang="ja-JP" altLang="en-US" sz="1100"/>
          </a:p>
        </xdr:txBody>
      </xdr:sp>
      <xdr:sp macro="" textlink="">
        <xdr:nvSpPr>
          <xdr:cNvPr id="15" name="テキスト ボックス 14"/>
          <xdr:cNvSpPr txBox="1"/>
        </xdr:nvSpPr>
        <xdr:spPr>
          <a:xfrm>
            <a:off x="7226494" y="230538618"/>
            <a:ext cx="2342305" cy="1995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grpSp>
    <xdr:clientData/>
  </xdr:twoCellAnchor>
  <xdr:oneCellAnchor>
    <xdr:from>
      <xdr:col>52</xdr:col>
      <xdr:colOff>114300</xdr:colOff>
      <xdr:row>21</xdr:row>
      <xdr:rowOff>190500</xdr:rowOff>
    </xdr:from>
    <xdr:ext cx="1993900" cy="275717"/>
    <xdr:sp macro="" textlink="">
      <xdr:nvSpPr>
        <xdr:cNvPr id="21" name="テキスト ボックス 20"/>
        <xdr:cNvSpPr txBox="1"/>
      </xdr:nvSpPr>
      <xdr:spPr>
        <a:xfrm>
          <a:off x="10934700" y="8763000"/>
          <a:ext cx="1993900"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免状発行枚数の増加による増。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34</xdr:col>
      <xdr:colOff>0</xdr:colOff>
      <xdr:row>432</xdr:row>
      <xdr:rowOff>0</xdr:rowOff>
    </xdr:from>
    <xdr:to>
      <xdr:col>37</xdr:col>
      <xdr:colOff>165100</xdr:colOff>
      <xdr:row>433</xdr:row>
      <xdr:rowOff>76200</xdr:rowOff>
    </xdr:to>
    <xdr:sp macro="" textlink="">
      <xdr:nvSpPr>
        <xdr:cNvPr id="22" name="テキスト ボックス 21"/>
        <xdr:cNvSpPr txBox="1"/>
      </xdr:nvSpPr>
      <xdr:spPr>
        <a:xfrm>
          <a:off x="6908800" y="18745200"/>
          <a:ext cx="774700"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1" zoomScale="75" zoomScaleNormal="75" zoomScaleSheetLayoutView="75" zoomScalePageLayoutView="85" workbookViewId="0">
      <selection activeCell="BH14" sqref="BH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372</v>
      </c>
      <c r="AT2" s="969"/>
      <c r="AU2" s="969"/>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509</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634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624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9" t="s">
        <v>24</v>
      </c>
      <c r="B12" s="980"/>
      <c r="C12" s="980"/>
      <c r="D12" s="980"/>
      <c r="E12" s="980"/>
      <c r="F12" s="981"/>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v>
      </c>
      <c r="Q13" s="659"/>
      <c r="R13" s="659"/>
      <c r="S13" s="659"/>
      <c r="T13" s="659"/>
      <c r="U13" s="659"/>
      <c r="V13" s="660"/>
      <c r="W13" s="658">
        <v>1</v>
      </c>
      <c r="X13" s="659"/>
      <c r="Y13" s="659"/>
      <c r="Z13" s="659"/>
      <c r="AA13" s="659"/>
      <c r="AB13" s="659"/>
      <c r="AC13" s="660"/>
      <c r="AD13" s="658">
        <v>3.2</v>
      </c>
      <c r="AE13" s="659"/>
      <c r="AF13" s="659"/>
      <c r="AG13" s="659"/>
      <c r="AH13" s="659"/>
      <c r="AI13" s="659"/>
      <c r="AJ13" s="660"/>
      <c r="AK13" s="658">
        <v>3</v>
      </c>
      <c r="AL13" s="659"/>
      <c r="AM13" s="659"/>
      <c r="AN13" s="659"/>
      <c r="AO13" s="659"/>
      <c r="AP13" s="659"/>
      <c r="AQ13" s="660"/>
      <c r="AR13" s="920">
        <v>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571</v>
      </c>
      <c r="AL15" s="659"/>
      <c r="AM15" s="659"/>
      <c r="AN15" s="659"/>
      <c r="AO15" s="659"/>
      <c r="AP15" s="659"/>
      <c r="AQ15" s="660"/>
      <c r="AR15" s="658" t="s">
        <v>622</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653</v>
      </c>
      <c r="AE17" s="659"/>
      <c r="AF17" s="659"/>
      <c r="AG17" s="659"/>
      <c r="AH17" s="659"/>
      <c r="AI17" s="659"/>
      <c r="AJ17" s="660"/>
      <c r="AK17" s="658" t="s">
        <v>636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v>
      </c>
      <c r="Q18" s="880"/>
      <c r="R18" s="880"/>
      <c r="S18" s="880"/>
      <c r="T18" s="880"/>
      <c r="U18" s="880"/>
      <c r="V18" s="881"/>
      <c r="W18" s="879">
        <f>SUM(W13:AC17)</f>
        <v>1</v>
      </c>
      <c r="X18" s="880"/>
      <c r="Y18" s="880"/>
      <c r="Z18" s="880"/>
      <c r="AA18" s="880"/>
      <c r="AB18" s="880"/>
      <c r="AC18" s="881"/>
      <c r="AD18" s="879">
        <f>SUM(AD13:AJ17)</f>
        <v>3.2</v>
      </c>
      <c r="AE18" s="880"/>
      <c r="AF18" s="880"/>
      <c r="AG18" s="880"/>
      <c r="AH18" s="880"/>
      <c r="AI18" s="880"/>
      <c r="AJ18" s="881"/>
      <c r="AK18" s="879">
        <f>SUM(AK13:AQ17)</f>
        <v>3</v>
      </c>
      <c r="AL18" s="880"/>
      <c r="AM18" s="880"/>
      <c r="AN18" s="880"/>
      <c r="AO18" s="880"/>
      <c r="AP18" s="880"/>
      <c r="AQ18" s="881"/>
      <c r="AR18" s="879">
        <f>SUM(AR13:AX17)</f>
        <v>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v>
      </c>
      <c r="Q19" s="659"/>
      <c r="R19" s="659"/>
      <c r="S19" s="659"/>
      <c r="T19" s="659"/>
      <c r="U19" s="659"/>
      <c r="V19" s="660"/>
      <c r="W19" s="658">
        <v>1</v>
      </c>
      <c r="X19" s="659"/>
      <c r="Y19" s="659"/>
      <c r="Z19" s="659"/>
      <c r="AA19" s="659"/>
      <c r="AB19" s="659"/>
      <c r="AC19" s="660"/>
      <c r="AD19" s="658">
        <v>4.7</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2</v>
      </c>
      <c r="Q20" s="316"/>
      <c r="R20" s="316"/>
      <c r="S20" s="316"/>
      <c r="T20" s="316"/>
      <c r="U20" s="316"/>
      <c r="V20" s="316"/>
      <c r="W20" s="316">
        <f t="shared" ref="W20" si="0">IF(W18=0, "-", SUM(W19)/W18)</f>
        <v>1</v>
      </c>
      <c r="X20" s="316"/>
      <c r="Y20" s="316"/>
      <c r="Z20" s="316"/>
      <c r="AA20" s="316"/>
      <c r="AB20" s="316"/>
      <c r="AC20" s="316"/>
      <c r="AD20" s="316">
        <f t="shared" ref="AD20" si="1">IF(AD18=0, "-", SUM(AD19)/AD18)</f>
        <v>1.46875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2"/>
      <c r="G21" s="314" t="s">
        <v>358</v>
      </c>
      <c r="H21" s="315"/>
      <c r="I21" s="315"/>
      <c r="J21" s="315"/>
      <c r="K21" s="315"/>
      <c r="L21" s="315"/>
      <c r="M21" s="315"/>
      <c r="N21" s="315"/>
      <c r="O21" s="315"/>
      <c r="P21" s="316">
        <f>IF(P19=0, "-", SUM(P19)/SUM(P13,P14))</f>
        <v>2</v>
      </c>
      <c r="Q21" s="316"/>
      <c r="R21" s="316"/>
      <c r="S21" s="316"/>
      <c r="T21" s="316"/>
      <c r="U21" s="316"/>
      <c r="V21" s="316"/>
      <c r="W21" s="316">
        <f t="shared" ref="W21" si="2">IF(W19=0, "-", SUM(W19)/SUM(W13,W14))</f>
        <v>1</v>
      </c>
      <c r="X21" s="316"/>
      <c r="Y21" s="316"/>
      <c r="Z21" s="316"/>
      <c r="AA21" s="316"/>
      <c r="AB21" s="316"/>
      <c r="AC21" s="316"/>
      <c r="AD21" s="316">
        <f t="shared" ref="AD21" si="3">IF(AD19=0, "-", SUM(AD19)/SUM(AD13,AD14))</f>
        <v>1.46875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433</v>
      </c>
      <c r="B22" s="950"/>
      <c r="C22" s="950"/>
      <c r="D22" s="950"/>
      <c r="E22" s="950"/>
      <c r="F22" s="951"/>
      <c r="G22" s="987"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2.5" customHeight="1" x14ac:dyDescent="0.15">
      <c r="A23" s="952"/>
      <c r="B23" s="953"/>
      <c r="C23" s="953"/>
      <c r="D23" s="953"/>
      <c r="E23" s="953"/>
      <c r="F23" s="954"/>
      <c r="G23" s="988" t="s">
        <v>574</v>
      </c>
      <c r="H23" s="989"/>
      <c r="I23" s="989"/>
      <c r="J23" s="989"/>
      <c r="K23" s="989"/>
      <c r="L23" s="989"/>
      <c r="M23" s="989"/>
      <c r="N23" s="989"/>
      <c r="O23" s="990"/>
      <c r="P23" s="937">
        <v>3</v>
      </c>
      <c r="Q23" s="938"/>
      <c r="R23" s="938"/>
      <c r="S23" s="938"/>
      <c r="T23" s="938"/>
      <c r="U23" s="938"/>
      <c r="V23" s="939"/>
      <c r="W23" s="920">
        <v>6</v>
      </c>
      <c r="X23" s="921"/>
      <c r="Y23" s="921"/>
      <c r="Z23" s="921"/>
      <c r="AA23" s="921"/>
      <c r="AB23" s="921"/>
      <c r="AC23" s="1001"/>
      <c r="AD23" s="959" t="s">
        <v>651</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8"/>
      <c r="Q24" s="659"/>
      <c r="R24" s="659"/>
      <c r="S24" s="659"/>
      <c r="T24" s="659"/>
      <c r="U24" s="659"/>
      <c r="V24" s="660"/>
      <c r="W24" s="658"/>
      <c r="X24" s="659"/>
      <c r="Y24" s="659"/>
      <c r="Z24" s="659"/>
      <c r="AA24" s="659"/>
      <c r="AB24" s="659"/>
      <c r="AC24" s="660"/>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8"/>
      <c r="Q25" s="659"/>
      <c r="R25" s="659"/>
      <c r="S25" s="659"/>
      <c r="T25" s="659"/>
      <c r="U25" s="659"/>
      <c r="V25" s="660"/>
      <c r="W25" s="658"/>
      <c r="X25" s="659"/>
      <c r="Y25" s="659"/>
      <c r="Z25" s="659"/>
      <c r="AA25" s="659"/>
      <c r="AB25" s="659"/>
      <c r="AC25" s="660"/>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8"/>
      <c r="Q26" s="659"/>
      <c r="R26" s="659"/>
      <c r="S26" s="659"/>
      <c r="T26" s="659"/>
      <c r="U26" s="659"/>
      <c r="V26" s="660"/>
      <c r="W26" s="658"/>
      <c r="X26" s="659"/>
      <c r="Y26" s="659"/>
      <c r="Z26" s="659"/>
      <c r="AA26" s="659"/>
      <c r="AB26" s="659"/>
      <c r="AC26" s="660"/>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8"/>
      <c r="Q27" s="659"/>
      <c r="R27" s="659"/>
      <c r="S27" s="659"/>
      <c r="T27" s="659"/>
      <c r="U27" s="659"/>
      <c r="V27" s="660"/>
      <c r="W27" s="658"/>
      <c r="X27" s="659"/>
      <c r="Y27" s="659"/>
      <c r="Z27" s="659"/>
      <c r="AA27" s="659"/>
      <c r="AB27" s="659"/>
      <c r="AC27" s="660"/>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2.5" hidden="1" customHeight="1" x14ac:dyDescent="0.15">
      <c r="A28" s="952"/>
      <c r="B28" s="953"/>
      <c r="C28" s="953"/>
      <c r="D28" s="953"/>
      <c r="E28" s="953"/>
      <c r="F28" s="954"/>
      <c r="G28" s="943" t="s">
        <v>341</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8">
        <f>AK13</f>
        <v>3</v>
      </c>
      <c r="Q29" s="659"/>
      <c r="R29" s="659"/>
      <c r="S29" s="659"/>
      <c r="T29" s="659"/>
      <c r="U29" s="659"/>
      <c r="V29" s="660"/>
      <c r="W29" s="970">
        <f>AR13</f>
        <v>6</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376</v>
      </c>
      <c r="AC32" s="464"/>
      <c r="AD32" s="464"/>
      <c r="AE32" s="216">
        <v>100</v>
      </c>
      <c r="AF32" s="217"/>
      <c r="AG32" s="217"/>
      <c r="AH32" s="217"/>
      <c r="AI32" s="216">
        <v>100</v>
      </c>
      <c r="AJ32" s="217"/>
      <c r="AK32" s="217"/>
      <c r="AL32" s="217"/>
      <c r="AM32" s="216">
        <v>100</v>
      </c>
      <c r="AN32" s="217"/>
      <c r="AO32" s="217"/>
      <c r="AP32" s="217"/>
      <c r="AQ32" s="340" t="s">
        <v>577</v>
      </c>
      <c r="AR32" s="206"/>
      <c r="AS32" s="206"/>
      <c r="AT32" s="341"/>
      <c r="AU32" s="217" t="s">
        <v>573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376</v>
      </c>
      <c r="AC33" s="526"/>
      <c r="AD33" s="526"/>
      <c r="AE33" s="216">
        <v>100</v>
      </c>
      <c r="AF33" s="217"/>
      <c r="AG33" s="217"/>
      <c r="AH33" s="217"/>
      <c r="AI33" s="216">
        <v>100</v>
      </c>
      <c r="AJ33" s="217"/>
      <c r="AK33" s="217"/>
      <c r="AL33" s="217"/>
      <c r="AM33" s="216">
        <v>100</v>
      </c>
      <c r="AN33" s="217"/>
      <c r="AO33" s="217"/>
      <c r="AP33" s="217"/>
      <c r="AQ33" s="340" t="s">
        <v>578</v>
      </c>
      <c r="AR33" s="206"/>
      <c r="AS33" s="206"/>
      <c r="AT33" s="341"/>
      <c r="AU33" s="217">
        <v>100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577</v>
      </c>
      <c r="AR34" s="206"/>
      <c r="AS34" s="206"/>
      <c r="AT34" s="341"/>
      <c r="AU34" s="217" t="s">
        <v>579</v>
      </c>
      <c r="AV34" s="217"/>
      <c r="AW34" s="217"/>
      <c r="AX34" s="219"/>
    </row>
    <row r="35" spans="1:50" ht="23.25" customHeight="1" x14ac:dyDescent="0.15">
      <c r="A35" s="224" t="s">
        <v>385</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632</v>
      </c>
      <c r="AC101" s="464"/>
      <c r="AD101" s="464"/>
      <c r="AE101" s="216">
        <v>6603</v>
      </c>
      <c r="AF101" s="217"/>
      <c r="AG101" s="217"/>
      <c r="AH101" s="218"/>
      <c r="AI101" s="216">
        <v>5080</v>
      </c>
      <c r="AJ101" s="217"/>
      <c r="AK101" s="217"/>
      <c r="AL101" s="218"/>
      <c r="AM101" s="216">
        <v>6655</v>
      </c>
      <c r="AN101" s="217"/>
      <c r="AO101" s="217"/>
      <c r="AP101" s="218"/>
      <c r="AQ101" s="216" t="s">
        <v>635</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632</v>
      </c>
      <c r="AC102" s="464"/>
      <c r="AD102" s="464"/>
      <c r="AE102" s="421">
        <v>4300</v>
      </c>
      <c r="AF102" s="421"/>
      <c r="AG102" s="421"/>
      <c r="AH102" s="421"/>
      <c r="AI102" s="421">
        <v>5500</v>
      </c>
      <c r="AJ102" s="421"/>
      <c r="AK102" s="421"/>
      <c r="AL102" s="421"/>
      <c r="AM102" s="421">
        <v>5450</v>
      </c>
      <c r="AN102" s="421"/>
      <c r="AO102" s="421"/>
      <c r="AP102" s="421"/>
      <c r="AQ102" s="271">
        <v>5450</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2" t="s">
        <v>439</v>
      </c>
      <c r="AR115" s="593"/>
      <c r="AS115" s="593"/>
      <c r="AT115" s="593"/>
      <c r="AU115" s="593"/>
      <c r="AV115" s="593"/>
      <c r="AW115" s="593"/>
      <c r="AX115" s="594"/>
    </row>
    <row r="116" spans="1:50" ht="23.25" customHeight="1" x14ac:dyDescent="0.15">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631</v>
      </c>
      <c r="AC116" s="466"/>
      <c r="AD116" s="467"/>
      <c r="AE116" s="421">
        <v>142</v>
      </c>
      <c r="AF116" s="421"/>
      <c r="AG116" s="421"/>
      <c r="AH116" s="421"/>
      <c r="AI116" s="421">
        <v>184</v>
      </c>
      <c r="AJ116" s="421"/>
      <c r="AK116" s="421"/>
      <c r="AL116" s="421"/>
      <c r="AM116" s="421">
        <v>702</v>
      </c>
      <c r="AN116" s="421"/>
      <c r="AO116" s="421"/>
      <c r="AP116" s="421"/>
      <c r="AQ116" s="216">
        <v>592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91" t="s">
        <v>638</v>
      </c>
      <c r="AF117" s="554"/>
      <c r="AG117" s="554"/>
      <c r="AH117" s="554"/>
      <c r="AI117" s="591" t="s">
        <v>640</v>
      </c>
      <c r="AJ117" s="554"/>
      <c r="AK117" s="554"/>
      <c r="AL117" s="554"/>
      <c r="AM117" s="591" t="s">
        <v>641</v>
      </c>
      <c r="AN117" s="554"/>
      <c r="AO117" s="554"/>
      <c r="AP117" s="554"/>
      <c r="AQ117" s="554" t="s">
        <v>628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2" t="s">
        <v>439</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2" t="s">
        <v>439</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2" t="s">
        <v>439</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2" t="s">
        <v>439</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588</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586</v>
      </c>
      <c r="AF134" s="206"/>
      <c r="AG134" s="206"/>
      <c r="AH134" s="206"/>
      <c r="AI134" s="205" t="s">
        <v>573</v>
      </c>
      <c r="AJ134" s="206"/>
      <c r="AK134" s="206"/>
      <c r="AL134" s="206"/>
      <c r="AM134" s="205" t="s">
        <v>586</v>
      </c>
      <c r="AN134" s="206"/>
      <c r="AO134" s="206"/>
      <c r="AP134" s="206"/>
      <c r="AQ134" s="205" t="s">
        <v>588</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573</v>
      </c>
      <c r="AF135" s="206"/>
      <c r="AG135" s="206"/>
      <c r="AH135" s="206"/>
      <c r="AI135" s="205" t="s">
        <v>587</v>
      </c>
      <c r="AJ135" s="206"/>
      <c r="AK135" s="206"/>
      <c r="AL135" s="206"/>
      <c r="AM135" s="205" t="s">
        <v>573</v>
      </c>
      <c r="AN135" s="206"/>
      <c r="AO135" s="206"/>
      <c r="AP135" s="206"/>
      <c r="AQ135" s="205" t="s">
        <v>573</v>
      </c>
      <c r="AR135" s="206"/>
      <c r="AS135" s="206"/>
      <c r="AT135" s="206"/>
      <c r="AU135" s="205" t="s">
        <v>589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642</v>
      </c>
      <c r="H154" s="104"/>
      <c r="I154" s="104"/>
      <c r="J154" s="104"/>
      <c r="K154" s="104"/>
      <c r="L154" s="104"/>
      <c r="M154" s="104"/>
      <c r="N154" s="104"/>
      <c r="O154" s="104"/>
      <c r="P154" s="105"/>
      <c r="Q154" s="124" t="s">
        <v>642</v>
      </c>
      <c r="R154" s="104"/>
      <c r="S154" s="104"/>
      <c r="T154" s="104"/>
      <c r="U154" s="104"/>
      <c r="V154" s="104"/>
      <c r="W154" s="104"/>
      <c r="X154" s="104"/>
      <c r="Y154" s="104"/>
      <c r="Z154" s="104"/>
      <c r="AA154" s="291"/>
      <c r="AB154" s="140" t="s">
        <v>642</v>
      </c>
      <c r="AC154" s="141"/>
      <c r="AD154" s="141"/>
      <c r="AE154" s="146" t="s">
        <v>642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642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1.25" customHeight="1" x14ac:dyDescent="0.15">
      <c r="A188" s="188"/>
      <c r="B188" s="185"/>
      <c r="C188" s="179"/>
      <c r="D188" s="185"/>
      <c r="E188" s="124" t="s">
        <v>625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1.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590</v>
      </c>
      <c r="K430" s="902"/>
      <c r="L430" s="902"/>
      <c r="M430" s="902"/>
      <c r="N430" s="902"/>
      <c r="O430" s="902"/>
      <c r="P430" s="902"/>
      <c r="Q430" s="902"/>
      <c r="R430" s="902"/>
      <c r="S430" s="902"/>
      <c r="T430" s="903"/>
      <c r="U430" s="588" t="s">
        <v>591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16</v>
      </c>
      <c r="AF432" s="199"/>
      <c r="AG432" s="132" t="s">
        <v>236</v>
      </c>
      <c r="AH432" s="133"/>
      <c r="AI432" s="155"/>
      <c r="AJ432" s="155"/>
      <c r="AK432" s="155"/>
      <c r="AL432" s="153"/>
      <c r="AM432" s="155"/>
      <c r="AN432" s="155"/>
      <c r="AO432" s="155"/>
      <c r="AP432" s="153"/>
      <c r="AQ432" s="590" t="s">
        <v>573</v>
      </c>
      <c r="AR432" s="199"/>
      <c r="AS432" s="132" t="s">
        <v>236</v>
      </c>
      <c r="AT432" s="133"/>
      <c r="AU432" s="199"/>
      <c r="AV432" s="199"/>
      <c r="AW432" s="132" t="s">
        <v>181</v>
      </c>
      <c r="AX432" s="194"/>
    </row>
    <row r="433" spans="1:50" ht="23.25" customHeight="1" x14ac:dyDescent="0.15">
      <c r="A433" s="188"/>
      <c r="B433" s="185"/>
      <c r="C433" s="179"/>
      <c r="D433" s="185"/>
      <c r="E433" s="342"/>
      <c r="F433" s="343"/>
      <c r="G433" s="103" t="s">
        <v>592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376</v>
      </c>
      <c r="AC433" s="212"/>
      <c r="AD433" s="212"/>
      <c r="AE433" s="340">
        <v>99.9</v>
      </c>
      <c r="AF433" s="206"/>
      <c r="AG433" s="206"/>
      <c r="AH433" s="206"/>
      <c r="AI433" s="340"/>
      <c r="AJ433" s="206"/>
      <c r="AK433" s="206"/>
      <c r="AL433" s="206"/>
      <c r="AM433" s="340"/>
      <c r="AN433" s="206"/>
      <c r="AO433" s="206"/>
      <c r="AP433" s="341"/>
      <c r="AQ433" s="340" t="s">
        <v>573</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376</v>
      </c>
      <c r="AC434" s="204"/>
      <c r="AD434" s="204"/>
      <c r="AE434" s="340">
        <v>100</v>
      </c>
      <c r="AF434" s="206"/>
      <c r="AG434" s="206"/>
      <c r="AH434" s="341"/>
      <c r="AI434" s="340">
        <v>100</v>
      </c>
      <c r="AJ434" s="206"/>
      <c r="AK434" s="206"/>
      <c r="AL434" s="206"/>
      <c r="AM434" s="340">
        <v>100</v>
      </c>
      <c r="AN434" s="206"/>
      <c r="AO434" s="206"/>
      <c r="AP434" s="341"/>
      <c r="AQ434" s="340" t="s">
        <v>572</v>
      </c>
      <c r="AR434" s="206"/>
      <c r="AS434" s="206"/>
      <c r="AT434" s="341"/>
      <c r="AU434" s="206">
        <v>100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v>99.9</v>
      </c>
      <c r="AF435" s="206"/>
      <c r="AG435" s="206"/>
      <c r="AH435" s="341"/>
      <c r="AI435" s="340"/>
      <c r="AJ435" s="206"/>
      <c r="AK435" s="206"/>
      <c r="AL435" s="206"/>
      <c r="AM435" s="340" t="s">
        <v>571</v>
      </c>
      <c r="AN435" s="206"/>
      <c r="AO435" s="206"/>
      <c r="AP435" s="341"/>
      <c r="AQ435" s="340" t="s">
        <v>573</v>
      </c>
      <c r="AR435" s="206"/>
      <c r="AS435" s="206"/>
      <c r="AT435" s="341"/>
      <c r="AU435" s="206" t="s">
        <v>573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0" t="s">
        <v>572</v>
      </c>
      <c r="AR457" s="199"/>
      <c r="AS457" s="132" t="s">
        <v>236</v>
      </c>
      <c r="AT457" s="133"/>
      <c r="AU457" s="199" t="s">
        <v>572</v>
      </c>
      <c r="AV457" s="199"/>
      <c r="AW457" s="132" t="s">
        <v>181</v>
      </c>
      <c r="AX457" s="194"/>
    </row>
    <row r="458" spans="1:50" ht="23.25" customHeight="1" x14ac:dyDescent="0.15">
      <c r="A458" s="188"/>
      <c r="B458" s="185"/>
      <c r="C458" s="179"/>
      <c r="D458" s="185"/>
      <c r="E458" s="342"/>
      <c r="F458" s="343"/>
      <c r="G458" s="103" t="s">
        <v>593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40" t="s">
        <v>573</v>
      </c>
      <c r="AF458" s="206"/>
      <c r="AG458" s="206"/>
      <c r="AH458" s="206"/>
      <c r="AI458" s="340" t="s">
        <v>595</v>
      </c>
      <c r="AJ458" s="206"/>
      <c r="AK458" s="206"/>
      <c r="AL458" s="206"/>
      <c r="AM458" s="340" t="s">
        <v>572</v>
      </c>
      <c r="AN458" s="206"/>
      <c r="AO458" s="206"/>
      <c r="AP458" s="341"/>
      <c r="AQ458" s="340" t="s">
        <v>572</v>
      </c>
      <c r="AR458" s="206"/>
      <c r="AS458" s="206"/>
      <c r="AT458" s="341"/>
      <c r="AU458" s="206" t="s">
        <v>573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40" t="s">
        <v>594</v>
      </c>
      <c r="AF459" s="206"/>
      <c r="AG459" s="206"/>
      <c r="AH459" s="341"/>
      <c r="AI459" s="340" t="s">
        <v>573</v>
      </c>
      <c r="AJ459" s="206"/>
      <c r="AK459" s="206"/>
      <c r="AL459" s="206"/>
      <c r="AM459" s="340" t="s">
        <v>573</v>
      </c>
      <c r="AN459" s="206"/>
      <c r="AO459" s="206"/>
      <c r="AP459" s="341"/>
      <c r="AQ459" s="340" t="s">
        <v>596</v>
      </c>
      <c r="AR459" s="206"/>
      <c r="AS459" s="206"/>
      <c r="AT459" s="341"/>
      <c r="AU459" s="206" t="s">
        <v>572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594</v>
      </c>
      <c r="AF460" s="206"/>
      <c r="AG460" s="206"/>
      <c r="AH460" s="341"/>
      <c r="AI460" s="340" t="s">
        <v>572</v>
      </c>
      <c r="AJ460" s="206"/>
      <c r="AK460" s="206"/>
      <c r="AL460" s="206"/>
      <c r="AM460" s="340" t="s">
        <v>573</v>
      </c>
      <c r="AN460" s="206"/>
      <c r="AO460" s="206"/>
      <c r="AP460" s="341"/>
      <c r="AQ460" s="340" t="s">
        <v>573</v>
      </c>
      <c r="AR460" s="206"/>
      <c r="AS460" s="206"/>
      <c r="AT460" s="341"/>
      <c r="AU460" s="206" t="s">
        <v>573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7.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569</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569</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569</v>
      </c>
      <c r="AE704" s="784"/>
      <c r="AF704" s="784"/>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569</v>
      </c>
      <c r="AE705" s="716"/>
      <c r="AF705" s="716"/>
      <c r="AG705" s="124" t="s">
        <v>639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598</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626</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9.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569</v>
      </c>
      <c r="AE708" s="606"/>
      <c r="AF708" s="606"/>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569</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569</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599</v>
      </c>
      <c r="AE712" s="784"/>
      <c r="AF712" s="784"/>
      <c r="AG712" s="811" t="s">
        <v>570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599</v>
      </c>
      <c r="AE713" s="327"/>
      <c r="AF713" s="664"/>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53.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569</v>
      </c>
      <c r="AE714" s="809"/>
      <c r="AF714" s="810"/>
      <c r="AG714" s="737" t="s">
        <v>630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569</v>
      </c>
      <c r="AE715" s="606"/>
      <c r="AF715" s="657"/>
      <c r="AG715" s="743" t="s">
        <v>606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75"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569</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569</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599</v>
      </c>
      <c r="AE719" s="606"/>
      <c r="AF719" s="606"/>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x14ac:dyDescent="0.2">
      <c r="A729" s="635" t="s">
        <v>649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2.25" customHeight="1" thickBot="1" x14ac:dyDescent="0.2">
      <c r="A731" s="800" t="s">
        <v>138</v>
      </c>
      <c r="B731" s="801"/>
      <c r="C731" s="801"/>
      <c r="D731" s="801"/>
      <c r="E731" s="802"/>
      <c r="F731" s="730" t="s">
        <v>650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2.25" customHeight="1" thickBot="1" x14ac:dyDescent="0.2">
      <c r="A733" s="674" t="s">
        <v>138</v>
      </c>
      <c r="B733" s="675"/>
      <c r="C733" s="675"/>
      <c r="D733" s="675"/>
      <c r="E733" s="676"/>
      <c r="F733" s="638" t="s">
        <v>652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408</v>
      </c>
      <c r="B737" s="209"/>
      <c r="C737" s="209"/>
      <c r="D737" s="210"/>
      <c r="E737" s="992" t="s">
        <v>610</v>
      </c>
      <c r="F737" s="992"/>
      <c r="G737" s="992"/>
      <c r="H737" s="992"/>
      <c r="I737" s="992"/>
      <c r="J737" s="992"/>
      <c r="K737" s="992"/>
      <c r="L737" s="992"/>
      <c r="M737" s="992"/>
      <c r="N737" s="365" t="s">
        <v>403</v>
      </c>
      <c r="O737" s="365"/>
      <c r="P737" s="365"/>
      <c r="Q737" s="365"/>
      <c r="R737" s="992" t="s">
        <v>612</v>
      </c>
      <c r="S737" s="992"/>
      <c r="T737" s="992"/>
      <c r="U737" s="992"/>
      <c r="V737" s="992"/>
      <c r="W737" s="992"/>
      <c r="X737" s="992"/>
      <c r="Y737" s="992"/>
      <c r="Z737" s="992"/>
      <c r="AA737" s="365" t="s">
        <v>402</v>
      </c>
      <c r="AB737" s="365"/>
      <c r="AC737" s="365"/>
      <c r="AD737" s="365"/>
      <c r="AE737" s="992" t="s">
        <v>614</v>
      </c>
      <c r="AF737" s="992"/>
      <c r="AG737" s="992"/>
      <c r="AH737" s="992"/>
      <c r="AI737" s="992"/>
      <c r="AJ737" s="992"/>
      <c r="AK737" s="992"/>
      <c r="AL737" s="992"/>
      <c r="AM737" s="992"/>
      <c r="AN737" s="365" t="s">
        <v>401</v>
      </c>
      <c r="AO737" s="365"/>
      <c r="AP737" s="365"/>
      <c r="AQ737" s="365"/>
      <c r="AR737" s="998" t="s">
        <v>616</v>
      </c>
      <c r="AS737" s="999"/>
      <c r="AT737" s="999"/>
      <c r="AU737" s="999"/>
      <c r="AV737" s="999"/>
      <c r="AW737" s="999"/>
      <c r="AX737" s="1000"/>
      <c r="AY737" s="88"/>
      <c r="AZ737" s="88"/>
    </row>
    <row r="738" spans="1:52" ht="24.75" customHeight="1" x14ac:dyDescent="0.15">
      <c r="A738" s="991" t="s">
        <v>400</v>
      </c>
      <c r="B738" s="209"/>
      <c r="C738" s="209"/>
      <c r="D738" s="210"/>
      <c r="E738" s="992" t="s">
        <v>611</v>
      </c>
      <c r="F738" s="992"/>
      <c r="G738" s="992"/>
      <c r="H738" s="992"/>
      <c r="I738" s="992"/>
      <c r="J738" s="992"/>
      <c r="K738" s="992"/>
      <c r="L738" s="992"/>
      <c r="M738" s="992"/>
      <c r="N738" s="365" t="s">
        <v>399</v>
      </c>
      <c r="O738" s="365"/>
      <c r="P738" s="365"/>
      <c r="Q738" s="365"/>
      <c r="R738" s="992" t="s">
        <v>613</v>
      </c>
      <c r="S738" s="992"/>
      <c r="T738" s="992"/>
      <c r="U738" s="992"/>
      <c r="V738" s="992"/>
      <c r="W738" s="992"/>
      <c r="X738" s="992"/>
      <c r="Y738" s="992"/>
      <c r="Z738" s="992"/>
      <c r="AA738" s="365" t="s">
        <v>398</v>
      </c>
      <c r="AB738" s="365"/>
      <c r="AC738" s="365"/>
      <c r="AD738" s="365"/>
      <c r="AE738" s="992" t="s">
        <v>615</v>
      </c>
      <c r="AF738" s="992"/>
      <c r="AG738" s="992"/>
      <c r="AH738" s="992"/>
      <c r="AI738" s="992"/>
      <c r="AJ738" s="992"/>
      <c r="AK738" s="992"/>
      <c r="AL738" s="992"/>
      <c r="AM738" s="992"/>
      <c r="AN738" s="365" t="s">
        <v>397</v>
      </c>
      <c r="AO738" s="365"/>
      <c r="AP738" s="365"/>
      <c r="AQ738" s="365"/>
      <c r="AR738" s="998" t="s">
        <v>617</v>
      </c>
      <c r="AS738" s="999"/>
      <c r="AT738" s="999"/>
      <c r="AU738" s="999"/>
      <c r="AV738" s="999"/>
      <c r="AW738" s="999"/>
      <c r="AX738" s="1000"/>
    </row>
    <row r="739" spans="1:52" ht="24.75" customHeight="1" x14ac:dyDescent="0.15">
      <c r="A739" s="991" t="s">
        <v>396</v>
      </c>
      <c r="B739" s="209"/>
      <c r="C739" s="209"/>
      <c r="D739" s="210"/>
      <c r="E739" s="992" t="s">
        <v>618</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420</v>
      </c>
      <c r="B740" s="974"/>
      <c r="C740" s="974"/>
      <c r="D740" s="975"/>
      <c r="E740" s="976" t="s">
        <v>563</v>
      </c>
      <c r="F740" s="977"/>
      <c r="G740" s="977"/>
      <c r="H740" s="92" t="str">
        <f>IF(E740="", "", "(")</f>
        <v>(</v>
      </c>
      <c r="I740" s="977"/>
      <c r="J740" s="977"/>
      <c r="K740" s="92" t="str">
        <f>IF(OR(I740="　", I740=""), "", "-")</f>
        <v/>
      </c>
      <c r="L740" s="978">
        <v>366</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619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42.75" customHeight="1" x14ac:dyDescent="0.15">
      <c r="A782" s="632"/>
      <c r="B782" s="633"/>
      <c r="C782" s="633"/>
      <c r="D782" s="633"/>
      <c r="E782" s="633"/>
      <c r="F782" s="634"/>
      <c r="G782" s="671" t="s">
        <v>644</v>
      </c>
      <c r="H782" s="672"/>
      <c r="I782" s="672"/>
      <c r="J782" s="672"/>
      <c r="K782" s="673"/>
      <c r="L782" s="665" t="s">
        <v>648</v>
      </c>
      <c r="M782" s="666"/>
      <c r="N782" s="666"/>
      <c r="O782" s="666"/>
      <c r="P782" s="666"/>
      <c r="Q782" s="666"/>
      <c r="R782" s="666"/>
      <c r="S782" s="666"/>
      <c r="T782" s="666"/>
      <c r="U782" s="666"/>
      <c r="V782" s="666"/>
      <c r="W782" s="666"/>
      <c r="X782" s="667"/>
      <c r="Y782" s="388">
        <v>1</v>
      </c>
      <c r="Z782" s="389"/>
      <c r="AA782" s="389"/>
      <c r="AB782" s="806"/>
      <c r="AC782" s="671" t="s">
        <v>643</v>
      </c>
      <c r="AD782" s="672"/>
      <c r="AE782" s="672"/>
      <c r="AF782" s="672"/>
      <c r="AG782" s="673"/>
      <c r="AH782" s="665" t="s">
        <v>646</v>
      </c>
      <c r="AI782" s="666"/>
      <c r="AJ782" s="666"/>
      <c r="AK782" s="666"/>
      <c r="AL782" s="666"/>
      <c r="AM782" s="666"/>
      <c r="AN782" s="666"/>
      <c r="AO782" s="666"/>
      <c r="AP782" s="666"/>
      <c r="AQ782" s="666"/>
      <c r="AR782" s="666"/>
      <c r="AS782" s="666"/>
      <c r="AT782" s="667"/>
      <c r="AU782" s="388">
        <v>4</v>
      </c>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42.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620</v>
      </c>
      <c r="D838" s="347"/>
      <c r="E838" s="347"/>
      <c r="F838" s="347"/>
      <c r="G838" s="347"/>
      <c r="H838" s="347"/>
      <c r="I838" s="347"/>
      <c r="J838" s="348">
        <v>6010405003434</v>
      </c>
      <c r="K838" s="349"/>
      <c r="L838" s="349"/>
      <c r="M838" s="349"/>
      <c r="N838" s="349"/>
      <c r="O838" s="349"/>
      <c r="P838" s="362" t="s">
        <v>647</v>
      </c>
      <c r="Q838" s="350"/>
      <c r="R838" s="350"/>
      <c r="S838" s="350"/>
      <c r="T838" s="350"/>
      <c r="U838" s="350"/>
      <c r="V838" s="350"/>
      <c r="W838" s="350"/>
      <c r="X838" s="350"/>
      <c r="Y838" s="351">
        <v>1</v>
      </c>
      <c r="Z838" s="352"/>
      <c r="AA838" s="352"/>
      <c r="AB838" s="353"/>
      <c r="AC838" s="363" t="s">
        <v>384</v>
      </c>
      <c r="AD838" s="371"/>
      <c r="AE838" s="371"/>
      <c r="AF838" s="371"/>
      <c r="AG838" s="371"/>
      <c r="AH838" s="372" t="s">
        <v>570</v>
      </c>
      <c r="AI838" s="373"/>
      <c r="AJ838" s="373"/>
      <c r="AK838" s="373"/>
      <c r="AL838" s="357">
        <v>100</v>
      </c>
      <c r="AM838" s="358"/>
      <c r="AN838" s="358"/>
      <c r="AO838" s="359"/>
      <c r="AP838" s="360" t="s">
        <v>637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5" customHeight="1" x14ac:dyDescent="0.15">
      <c r="A871" s="376">
        <v>1</v>
      </c>
      <c r="B871" s="376">
        <v>1</v>
      </c>
      <c r="C871" s="361" t="s">
        <v>629</v>
      </c>
      <c r="D871" s="347"/>
      <c r="E871" s="347"/>
      <c r="F871" s="347"/>
      <c r="G871" s="347"/>
      <c r="H871" s="347"/>
      <c r="I871" s="347"/>
      <c r="J871" s="348">
        <v>1011001017799</v>
      </c>
      <c r="K871" s="349"/>
      <c r="L871" s="349"/>
      <c r="M871" s="349"/>
      <c r="N871" s="349"/>
      <c r="O871" s="349"/>
      <c r="P871" s="362" t="s">
        <v>645</v>
      </c>
      <c r="Q871" s="350"/>
      <c r="R871" s="350"/>
      <c r="S871" s="350"/>
      <c r="T871" s="350"/>
      <c r="U871" s="350"/>
      <c r="V871" s="350"/>
      <c r="W871" s="350"/>
      <c r="X871" s="350"/>
      <c r="Y871" s="351">
        <v>3.7</v>
      </c>
      <c r="Z871" s="352"/>
      <c r="AA871" s="352"/>
      <c r="AB871" s="353"/>
      <c r="AC871" s="363" t="s">
        <v>377</v>
      </c>
      <c r="AD871" s="371"/>
      <c r="AE871" s="371"/>
      <c r="AF871" s="371"/>
      <c r="AG871" s="371"/>
      <c r="AH871" s="372">
        <v>2</v>
      </c>
      <c r="AI871" s="373"/>
      <c r="AJ871" s="373"/>
      <c r="AK871" s="373"/>
      <c r="AL871" s="357">
        <v>100</v>
      </c>
      <c r="AM871" s="358"/>
      <c r="AN871" s="358"/>
      <c r="AO871" s="359"/>
      <c r="AP871" s="360" t="s">
        <v>621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572</v>
      </c>
      <c r="F1103" s="375"/>
      <c r="G1103" s="375"/>
      <c r="H1103" s="375"/>
      <c r="I1103" s="375"/>
      <c r="J1103" s="348" t="s">
        <v>573</v>
      </c>
      <c r="K1103" s="349"/>
      <c r="L1103" s="349"/>
      <c r="M1103" s="349"/>
      <c r="N1103" s="349"/>
      <c r="O1103" s="349"/>
      <c r="P1103" s="362" t="s">
        <v>595</v>
      </c>
      <c r="Q1103" s="350"/>
      <c r="R1103" s="350"/>
      <c r="S1103" s="350"/>
      <c r="T1103" s="350"/>
      <c r="U1103" s="350"/>
      <c r="V1103" s="350"/>
      <c r="W1103" s="350"/>
      <c r="X1103" s="350"/>
      <c r="Y1103" s="351" t="s">
        <v>573</v>
      </c>
      <c r="Z1103" s="352"/>
      <c r="AA1103" s="352"/>
      <c r="AB1103" s="353"/>
      <c r="AC1103" s="354"/>
      <c r="AD1103" s="354"/>
      <c r="AE1103" s="354"/>
      <c r="AF1103" s="354"/>
      <c r="AG1103" s="354"/>
      <c r="AH1103" s="355" t="s">
        <v>572</v>
      </c>
      <c r="AI1103" s="356"/>
      <c r="AJ1103" s="356"/>
      <c r="AK1103" s="356"/>
      <c r="AL1103" s="357" t="s">
        <v>573</v>
      </c>
      <c r="AM1103" s="358"/>
      <c r="AN1103" s="358"/>
      <c r="AO1103" s="359"/>
      <c r="AP1103" s="360" t="s">
        <v>572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0:AO867">
    <cfRule type="expression" dxfId="2497" priority="6627">
      <formula>IF(AND(AL840&gt;=0, RIGHT(TEXT(AL840,"0.#"),1)&lt;&gt;"."),TRUE,FALSE)</formula>
    </cfRule>
    <cfRule type="expression" dxfId="2496" priority="6628">
      <formula>IF(AND(AL840&gt;=0, RIGHT(TEXT(AL840,"0.#"),1)="."),TRUE,FALSE)</formula>
    </cfRule>
    <cfRule type="expression" dxfId="2495" priority="6629">
      <formula>IF(AND(AL840&lt;0, RIGHT(TEXT(AL840,"0.#"),1)&lt;&gt;"."),TRUE,FALSE)</formula>
    </cfRule>
    <cfRule type="expression" dxfId="2494" priority="6630">
      <formula>IF(AND(AL840&lt;0, RIGHT(TEXT(AL840,"0.#"),1)="."),TRUE,FALSE)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0:Y867">
    <cfRule type="expression" dxfId="2423" priority="2955">
      <formula>IF(RIGHT(TEXT(Y840,"0.#"),1)=".",FALSE,TRUE)</formula>
    </cfRule>
    <cfRule type="expression" dxfId="2422" priority="2956">
      <formula>IF(RIGHT(TEXT(Y840,"0.#"),1)=".",TRUE,FALSE)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3:AO1132">
    <cfRule type="expression" dxfId="2393" priority="2861">
      <formula>IF(AND(AL1103&gt;=0, RIGHT(TEXT(AL1103,"0.#"),1)&lt;&gt;"."),TRUE,FALSE)</formula>
    </cfRule>
    <cfRule type="expression" dxfId="2392" priority="2862">
      <formula>IF(AND(AL1103&gt;=0, RIGHT(TEXT(AL1103,"0.#"),1)="."),TRUE,FALSE)</formula>
    </cfRule>
    <cfRule type="expression" dxfId="2391" priority="2863">
      <formula>IF(AND(AL1103&lt;0, RIGHT(TEXT(AL1103,"0.#"),1)&lt;&gt;"."),TRUE,FALSE)</formula>
    </cfRule>
    <cfRule type="expression" dxfId="2390" priority="2864">
      <formula>IF(AND(AL1103&lt;0, RIGHT(TEXT(AL1103,"0.#"),1)="."),TRUE,FALSE)</formula>
    </cfRule>
  </conditionalFormatting>
  <conditionalFormatting sqref="Y1103:Y1132">
    <cfRule type="expression" dxfId="2389" priority="2859">
      <formula>IF(RIGHT(TEXT(Y1103,"0.#"),1)=".",FALSE,TRUE)</formula>
    </cfRule>
    <cfRule type="expression" dxfId="2388" priority="2860">
      <formula>IF(RIGHT(TEXT(Y1103,"0.#"),1)=".",TRUE,FALSE)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8:AO839">
    <cfRule type="expression" dxfId="2379" priority="2813">
      <formula>IF(AND(AL838&gt;=0, RIGHT(TEXT(AL838,"0.#"),1)&lt;&gt;"."),TRUE,FALSE)</formula>
    </cfRule>
    <cfRule type="expression" dxfId="2378" priority="2814">
      <formula>IF(AND(AL838&gt;=0, RIGHT(TEXT(AL838,"0.#"),1)="."),TRUE,FALSE)</formula>
    </cfRule>
    <cfRule type="expression" dxfId="2377" priority="2815">
      <formula>IF(AND(AL838&lt;0, RIGHT(TEXT(AL838,"0.#"),1)&lt;&gt;"."),TRUE,FALSE)</formula>
    </cfRule>
    <cfRule type="expression" dxfId="2376" priority="2816">
      <formula>IF(AND(AL838&lt;0, RIGHT(TEXT(AL838,"0.#"),1)="."),TRUE,FALSE)</formula>
    </cfRule>
  </conditionalFormatting>
  <conditionalFormatting sqref="Y838:Y839">
    <cfRule type="expression" dxfId="2375" priority="2811">
      <formula>IF(RIGHT(TEXT(Y838,"0.#"),1)=".",FALSE,TRUE)</formula>
    </cfRule>
    <cfRule type="expression" dxfId="2374" priority="2812">
      <formula>IF(RIGHT(TEXT(Y838,"0.#"),1)=".",TRUE,FALSE)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3:Y900">
    <cfRule type="expression" dxfId="2057" priority="2071">
      <formula>IF(RIGHT(TEXT(Y873,"0.#"),1)=".",FALSE,TRUE)</formula>
    </cfRule>
    <cfRule type="expression" dxfId="2056" priority="2072">
      <formula>IF(RIGHT(TEXT(Y873,"0.#"),1)=".",TRUE,FALSE)</formula>
    </cfRule>
  </conditionalFormatting>
  <conditionalFormatting sqref="Y871:Y872">
    <cfRule type="expression" dxfId="2055" priority="2065">
      <formula>IF(RIGHT(TEXT(Y871,"0.#"),1)=".",FALSE,TRUE)</formula>
    </cfRule>
    <cfRule type="expression" dxfId="2054" priority="2066">
      <formula>IF(RIGHT(TEXT(Y871,"0.#"),1)=".",TRUE,FALSE)</formula>
    </cfRule>
  </conditionalFormatting>
  <conditionalFormatting sqref="Y906:Y933">
    <cfRule type="expression" dxfId="2053" priority="2059">
      <formula>IF(RIGHT(TEXT(Y906,"0.#"),1)=".",FALSE,TRUE)</formula>
    </cfRule>
    <cfRule type="expression" dxfId="2052" priority="2060">
      <formula>IF(RIGHT(TEXT(Y906,"0.#"),1)=".",TRUE,FALSE)</formula>
    </cfRule>
  </conditionalFormatting>
  <conditionalFormatting sqref="Y904:Y905">
    <cfRule type="expression" dxfId="2051" priority="2053">
      <formula>IF(RIGHT(TEXT(Y904,"0.#"),1)=".",FALSE,TRUE)</formula>
    </cfRule>
    <cfRule type="expression" dxfId="2050" priority="2054">
      <formula>IF(RIGHT(TEXT(Y904,"0.#"),1)=".",TRUE,FALSE)</formula>
    </cfRule>
  </conditionalFormatting>
  <conditionalFormatting sqref="Y939:Y966">
    <cfRule type="expression" dxfId="2049" priority="2047">
      <formula>IF(RIGHT(TEXT(Y939,"0.#"),1)=".",FALSE,TRUE)</formula>
    </cfRule>
    <cfRule type="expression" dxfId="2048" priority="2048">
      <formula>IF(RIGHT(TEXT(Y939,"0.#"),1)=".",TRUE,FALSE)</formula>
    </cfRule>
  </conditionalFormatting>
  <conditionalFormatting sqref="Y937:Y938">
    <cfRule type="expression" dxfId="2047" priority="2041">
      <formula>IF(RIGHT(TEXT(Y937,"0.#"),1)=".",FALSE,TRUE)</formula>
    </cfRule>
    <cfRule type="expression" dxfId="2046" priority="2042">
      <formula>IF(RIGHT(TEXT(Y937,"0.#"),1)=".",TRUE,FALSE)</formula>
    </cfRule>
  </conditionalFormatting>
  <conditionalFormatting sqref="Y972:Y999">
    <cfRule type="expression" dxfId="2045" priority="2035">
      <formula>IF(RIGHT(TEXT(Y972,"0.#"),1)=".",FALSE,TRUE)</formula>
    </cfRule>
    <cfRule type="expression" dxfId="2044" priority="2036">
      <formula>IF(RIGHT(TEXT(Y972,"0.#"),1)=".",TRUE,FALSE)</formula>
    </cfRule>
  </conditionalFormatting>
  <conditionalFormatting sqref="Y970:Y971">
    <cfRule type="expression" dxfId="2043" priority="2029">
      <formula>IF(RIGHT(TEXT(Y970,"0.#"),1)=".",FALSE,TRUE)</formula>
    </cfRule>
    <cfRule type="expression" dxfId="2042" priority="2030">
      <formula>IF(RIGHT(TEXT(Y970,"0.#"),1)=".",TRUE,FALSE)</formula>
    </cfRule>
  </conditionalFormatting>
  <conditionalFormatting sqref="Y1005:Y1032">
    <cfRule type="expression" dxfId="2041" priority="2023">
      <formula>IF(RIGHT(TEXT(Y1005,"0.#"),1)=".",FALSE,TRUE)</formula>
    </cfRule>
    <cfRule type="expression" dxfId="2040" priority="2024">
      <formula>IF(RIGHT(TEXT(Y1005,"0.#"),1)=".",TRUE,FALSE)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3" manualBreakCount="3">
    <brk id="12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7" sqref="K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0"/>
      <c r="AA2" s="831"/>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0"/>
      <c r="AA9" s="831"/>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0"/>
      <c r="AA16" s="831"/>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0"/>
      <c r="AA23" s="831"/>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0"/>
      <c r="AA30" s="831"/>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0"/>
      <c r="AA37" s="831"/>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0"/>
      <c r="AA44" s="831"/>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0"/>
      <c r="AA51" s="831"/>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0"/>
      <c r="AA58" s="831"/>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0"/>
      <c r="AA65" s="831"/>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2020-06-10T06:07:51Z</cp:lastPrinted>
  <dcterms:created xsi:type="dcterms:W3CDTF">2012-03-13T00:50:25Z</dcterms:created>
  <dcterms:modified xsi:type="dcterms:W3CDTF">2020-11-18T15:43:36Z</dcterms:modified>
</cp:coreProperties>
</file>