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R2\修正済みシート　　←　修正したものはここに格納してください\"/>
    </mc:Choice>
  </mc:AlternateContent>
  <bookViews>
    <workbookView xWindow="0" yWindow="0" windowWidth="14370"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<sst xmlns="http://schemas.openxmlformats.org/spreadsheetml/2006/main" count="2910" uniqueCount="672">
  <si>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</si>
  <si>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</si>
  <si>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</si>
  <si>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</si>
  <si>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</si>
  <si>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</si>
  <si>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</si>
  <si>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</si>
  <si>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</si>
  <si>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</si>
  <si>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</si>
  <si>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</si>
  <si>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</si>
  <si>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</si>
  <si>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</si>
  <si>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</si>
  <si>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</si>
  <si>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</si>
  <si>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</si>
  <si>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</si>
  <si>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</si>
  <si>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</si>
  <si>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</si>
  <si>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</si>
  <si>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</si>
  <si>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</si>
  <si>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</si>
  <si>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</si>
  <si>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</si>
  <si>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</si>
  <si>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</si>
  <si>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</si>
  <si>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</si>
  <si>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</si>
  <si>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</si>
  <si>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</si>
  <si>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</si>
  <si>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</si>
  <si>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</si>
  <si>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</si>
  <si>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</si>
  <si>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</si>
  <si>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</si>
  <si>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</si>
  <si>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</si>
  <si>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</si>
  <si>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</si>
  <si>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</si>
  <si>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</si>
  <si>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</si>
  <si>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</si>
  <si>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</si>
  <si>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</si>
  <si>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</si>
  <si>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</si>
  <si>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</si>
  <si>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</si>
  <si>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</si>
  <si>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</si>
  <si>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</si>
  <si>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</si>
  <si>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</si>
  <si>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</si>
  <si>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</si>
  <si>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</si>
  <si>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</si>
  <si>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</si>
  <si>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</si>
  <si>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</si>
  <si>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</si>
  <si>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</si>
  <si>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</si>
  <si>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</si>
  <si>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</si>
  <si>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</si>
  <si>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</si>
  <si>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</si>
  <si>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</si>
  <si>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</si>
  <si>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</si>
  <si>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</si>
  <si>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</si>
  <si>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</si>
  <si>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</si>
  <si>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</si>
  <si>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</si>
  <si>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</si>
  <si>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</si>
  <si>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</si>
  <si>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</si>
  <si>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</si>
  <si>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</si>
  <si>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</si>
  <si>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</si>
  <si>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</si>
  <si>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</si>
  <si>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</si>
  <si>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</si>
  <si>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</si>
  <si>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</si>
  <si>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</si>
  <si>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</si>
  <si>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</si>
  <si>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</si>
  <si>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</si>
  <si>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</si>
  <si>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</si>
  <si>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</si>
  <si>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</si>
  <si>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</si>
  <si>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</si>
  <si>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</si>
  <si>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</si>
  <si>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</si>
  <si>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</si>
  <si>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</si>
  <si>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</si>
  <si>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</si>
  <si>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</si>
  <si>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</si>
  <si>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</si>
  <si>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</si>
  <si>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</si>
  <si>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</si>
  <si>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</si>
  <si>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</si>
  <si>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</si>
  <si>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</si>
  <si>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</si>
  <si>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</si>
  <si>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</si>
  <si>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</si>
  <si>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</si>
  <si>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</si>
  <si>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</si>
  <si>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</si>
  <si>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</si>
  <si>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</si>
  <si>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</si>
  <si>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</si>
  <si>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</si>
  <si>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</si>
  <si>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</si>
  <si>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</si>
  <si>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</si>
  <si>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</si>
  <si>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</si>
  <si>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</si>
  <si>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</si>
  <si>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</si>
  <si>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</si>
  <si>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</si>
  <si>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</si>
  <si>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</si>
  <si>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</si>
  <si>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</si>
  <si>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</si>
  <si>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</si>
  <si>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</si>
  <si>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</si>
  <si>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</si>
  <si>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</si>
  <si>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</si>
  <si>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</si>
  <si>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</si>
  <si>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</si>
  <si>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</si>
  <si>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</si>
  <si>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</si>
  <si>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</si>
  <si>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</si>
  <si>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</si>
  <si>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</si>
  <si>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</si>
  <si>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</si>
  <si>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</si>
  <si>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</si>
  <si>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</si>
  <si>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</si>
  <si>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</si>
  <si>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</si>
  <si>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</si>
  <si>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</si>
  <si>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</si>
  <si>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</si>
  <si>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</si>
  <si>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</si>
  <si>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</si>
  <si>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</si>
  <si>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</si>
  <si>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</si>
  <si>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</si>
  <si>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</si>
  <si>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</si>
  <si>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</si>
  <si>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</si>
  <si>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</si>
  <si>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</si>
  <si>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</si>
  <si>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</si>
  <si>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</si>
  <si>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</si>
  <si>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</si>
  <si>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</si>
  <si>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</si>
  <si>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</si>
  <si>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</si>
  <si>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</si>
  <si>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</si>
  <si>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</si>
  <si>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</si>
  <si>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</si>
  <si>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</si>
  <si>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</si>
  <si>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</si>
  <si>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</si>
  <si>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</si>
  <si>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</si>
  <si>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</si>
  <si>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</si>
  <si>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</si>
  <si>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</si>
  <si>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</si>
  <si>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</si>
  <si>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</si>
  <si>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</si>
  <si>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</si>
  <si>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</si>
  <si>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</si>
  <si>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</si>
  <si>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</si>
  <si>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</si>
  <si>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</si>
  <si>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</si>
  <si>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</si>
  <si>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</si>
  <si>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</si>
  <si>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</si>
  <si>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</si>
  <si>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</si>
  <si>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</si>
  <si>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</si>
  <si>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</si>
  <si>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</si>
  <si>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</si>
  <si>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</si>
  <si>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</si>
  <si>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</si>
  <si>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</si>
  <si>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</si>
  <si>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</si>
  <si>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</si>
  <si>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</si>
  <si>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</si>
  <si>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</si>
  <si>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</si>
  <si>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</si>
  <si>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</si>
  <si>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</si>
  <si>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</si>
  <si>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</si>
  <si>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</si>
  <si>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</si>
  <si>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</si>
  <si>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</si>
  <si>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</si>
  <si>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</si>
  <si>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</si>
  <si>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</si>
  <si>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</si>
  <si>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</si>
  <si>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</si>
  <si>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</si>
  <si>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</si>
  <si>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</si>
  <si>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</si>
  <si>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</si>
  <si>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</si>
  <si>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</si>
  <si>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</si>
  <si>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</si>
  <si>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</si>
  <si>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</si>
  <si>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</si>
  <si>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</si>
  <si>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</si>
  <si>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</si>
  <si>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</si>
  <si>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</si>
  <si>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</si>
  <si>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</si>
  <si>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</si>
  <si>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</si>
  <si>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</si>
  <si>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</si>
  <si>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</si>
  <si>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</si>
  <si>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</si>
  <si>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</si>
  <si>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</si>
  <si>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</si>
  <si>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</si>
  <si>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</si>
  <si>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</si>
  <si>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</si>
  <si>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</si>
  <si>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</si>
  <si>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</si>
  <si>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</si>
  <si>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</si>
  <si>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</si>
  <si>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</si>
  <si>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</si>
  <si>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</si>
  <si>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</si>
  <si>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</si>
  <si>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</si>
  <si>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</si>
  <si>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</si>
  <si>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</si>
  <si>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</si>
  <si>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</si>
  <si>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</si>
  <si>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</si>
  <si>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</si>
  <si>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</si>
  <si>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</si>
  <si>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</si>
  <si>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</si>
  <si>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</si>
  <si>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</si>
  <si>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</si>
  <si>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</si>
  <si>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</si>
  <si>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</si>
  <si>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</si>
  <si>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</si>
  <si>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</si>
  <si>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</si>
  <si>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</si>
  <si>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</si>
  <si>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</si>
  <si>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</si>
  <si>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</si>
  <si>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</si>
  <si>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</si>
  <si>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</si>
  <si>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</si>
  <si>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</si>
  <si>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</si>
  <si>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</si>
  <si>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</si>
  <si>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</si>
  <si>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</si>
  <si>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</si>
  <si>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</si>
  <si>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</si>
  <si>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</si>
  <si>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</si>
  <si>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</si>
  <si>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</si>
  <si>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</si>
  <si>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</si>
  <si>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</si>
  <si>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</si>
  <si>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</si>
  <si>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</si>
  <si>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</si>
  <si>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</si>
  <si>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</si>
  <si>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</si>
  <si>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</si>
  <si>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</si>
  <si>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</si>
  <si>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</si>
  <si>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</si>
  <si>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</si>
  <si>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</si>
  <si>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</si>
  <si>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</si>
  <si>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</si>
  <si>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</si>
  <si>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</si>
  <si>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</si>
  <si>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</si>
  <si>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</si>
  <si>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</si>
  <si>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</si>
  <si>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</si>
  <si>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</si>
  <si>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</si>
  <si>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</si>
  <si>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</si>
  <si>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</si>
  <si>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</si>
  <si>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</si>
  <si>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</si>
  <si>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</si>
  <si>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</si>
  <si>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</si>
  <si>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</si>
  <si>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</si>
  <si>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</si>
  <si>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</si>
  <si>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</si>
  <si>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</si>
  <si>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</si>
  <si>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</si>
  <si>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</si>
  <si>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</si>
  <si>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</si>
  <si>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</si>
  <si>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</si>
  <si>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</si>
  <si>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</si>
  <si>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</si>
  <si>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</si>
  <si>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</si>
  <si>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</si>
  <si>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</si>
  <si>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</si>
  <si>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</si>
  <si>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</si>
  <si>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</si>
  <si>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</si>
  <si>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</si>
  <si>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</si>
  <si>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</si>
  <si>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</si>
  <si>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</si>
  <si>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</si>
  <si>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</si>
  <si>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</si>
  <si>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</si>
  <si>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</si>
  <si>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</si>
  <si>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</si>
  <si>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</si>
  <si>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</si>
  <si>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</si>
  <si>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</si>
  <si>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</si>
  <si>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</si>
  <si>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</si>
  <si>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</si>
  <si>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</si>
  <si>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</si>
  <si>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</si>
  <si>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</si>
  <si>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</si>
  <si>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</si>
  <si>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</si>
  <si>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</si>
  <si>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</si>
  <si>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</si>
  <si>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</si>
  <si>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</si>
  <si>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</si>
  <si>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</si>
  <si>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</si>
  <si>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</si>
  <si>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</si>
  <si>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</si>
  <si>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</si>
  <si>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</si>
  <si>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</si>
  <si>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</si>
  <si>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</si>
  <si>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</si>
  <si>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</si>
  <si>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</si>
  <si>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</si>
  <si>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</si>
  <si>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</si>
  <si>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</si>
  <si>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</si>
  <si>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</si>
  <si>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</si>
  <si>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</si>
  <si>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</si>
  <si>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</si>
  <si>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</si>
  <si>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</si>
  <si>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</si>
  <si>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</si>
  <si>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</si>
  <si>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</si>
  <si>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</si>
  <si>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</si>
  <si>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</si>
  <si>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</si>
  <si>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</si>
  <si>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</si>
  <si>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</si>
  <si>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</si>
  <si>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</si>
  <si>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</si>
  <si>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</si>
  <si>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</si>
  <si>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</si>
  <si>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</si>
  <si>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</si>
  <si>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</si>
  <si>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</si>
  <si>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</si>
  <si>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</si>
  <si>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</si>
  <si>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</si>
  <si>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</si>
  <si>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</si>
  <si>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</si>
  <si>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</si>
  <si>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</si>
  <si>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</si>
  <si>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</si>
  <si>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</si>
  <si>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</si>
  <si>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</si>
  <si>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</si>
  <si>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</si>
  <si>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</si>
  <si>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</si>
  <si>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</si>
  <si>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</si>
  <si>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</si>
  <si>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</si>
  <si>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</si>
  <si>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</si>
  <si>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</si>
  <si>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</si>
  <si>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</si>
  <si>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</si>
  <si>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</si>
  <si>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</si>
  <si>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</si>
  <si>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</si>
  <si>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</si>
  <si>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</si>
  <si>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</si>
  <si>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</si>
  <si>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</si>
  <si>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</si>
  <si>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</si>
  <si>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</si>
  <si>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</si>
  <si>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</si>
  <si>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</si>
  <si>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</si>
  <si>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</si>
  <si>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</si>
  <si>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</si>
  <si>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</si>
  <si>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</si>
  <si>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</si>
  <si>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</si>
  <si>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</si>
  <si>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</si>
  <si>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</si>
  <si>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</si>
  <si>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</si>
  <si>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</si>
  <si>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</si>
  <si>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給水装置等対策費</t>
  </si>
  <si>
    <t>医薬・生活衛生局</t>
    <rPh sb="0" eb="2">
      <t>イヤク</t>
    </rPh>
    <rPh sb="3" eb="5">
      <t>セイカツ</t>
    </rPh>
    <rPh sb="5" eb="8">
      <t>エイセイキョク</t>
    </rPh>
    <phoneticPr fontId="5"/>
  </si>
  <si>
    <t>厚生労働省</t>
  </si>
  <si>
    <t>水道課</t>
    <phoneticPr fontId="5"/>
  </si>
  <si>
    <t>水道課長　熊谷　和哉</t>
    <rPh sb="5" eb="7">
      <t>クマガイ</t>
    </rPh>
    <rPh sb="8" eb="10">
      <t>カズヤ</t>
    </rPh>
    <phoneticPr fontId="5"/>
  </si>
  <si>
    <t>水道法第16条</t>
  </si>
  <si>
    <t>「水質基準に関する省令の制定及び水道法施行規則の一部改正等について」、「水質基準に関する省令の規定に基づき厚生労働大臣が定める方法」</t>
  </si>
  <si>
    <t>我が国の給水装置の構造材質及び指定給水装置工事事業者制度に係る調査検討及び我が国の市場にある給水用具に対する構造材質基準への適合性に関する調査の実施</t>
  </si>
  <si>
    <t>○</t>
  </si>
  <si>
    <t>-</t>
  </si>
  <si>
    <t>-</t>
    <phoneticPr fontId="5"/>
  </si>
  <si>
    <t>-</t>
    <phoneticPr fontId="5"/>
  </si>
  <si>
    <t>-</t>
    <phoneticPr fontId="5"/>
  </si>
  <si>
    <t>-</t>
    <phoneticPr fontId="5"/>
  </si>
  <si>
    <t>食品等試験検査費</t>
  </si>
  <si>
    <t>職員旅費</t>
    <rPh sb="0" eb="2">
      <t>ショクイン</t>
    </rPh>
    <rPh sb="2" eb="4">
      <t>リョヒ</t>
    </rPh>
    <phoneticPr fontId="5"/>
  </si>
  <si>
    <t>本事業の成果を基に必要に応じて構造材質基準の見直しや運用等を適宜行い、構造材質基準を満たしていない給水装置工事の件数の０件を目指し、安全な給水装置工事を確保していく</t>
  </si>
  <si>
    <t>構造材質基準を満たしてい
ない給水装置工事の件数
（違反報告の件数）</t>
  </si>
  <si>
    <t>-</t>
    <phoneticPr fontId="5"/>
  </si>
  <si>
    <t>-</t>
    <phoneticPr fontId="5"/>
  </si>
  <si>
    <t>-</t>
    <phoneticPr fontId="5"/>
  </si>
  <si>
    <t>本事業により実施した給水装置の構造・材質調査試験にかかる浸出性能調査</t>
  </si>
  <si>
    <t>水安全計画策定率50%を目指し、水道水質管理水準の向上を図る</t>
  </si>
  <si>
    <t>水安全計画策定率
（水安全計画策定済みの水道事業者/すべての水道事業者数）</t>
  </si>
  <si>
    <t>-</t>
    <phoneticPr fontId="5"/>
  </si>
  <si>
    <t>-</t>
    <phoneticPr fontId="5"/>
  </si>
  <si>
    <t>水道水質関連調査</t>
  </si>
  <si>
    <t>給水装置構造・材質等調査実施項目数</t>
  </si>
  <si>
    <t>給水装置に係る課題検討数</t>
  </si>
  <si>
    <t>項目</t>
    <rPh sb="0" eb="2">
      <t>コウモク</t>
    </rPh>
    <phoneticPr fontId="5"/>
  </si>
  <si>
    <t>検討数</t>
    <rPh sb="0" eb="2">
      <t>ケントウ</t>
    </rPh>
    <rPh sb="2" eb="3">
      <t>スウ</t>
    </rPh>
    <phoneticPr fontId="5"/>
  </si>
  <si>
    <t>単位当たりコスト ＝ Ｘ ／ Ｙ
Ｘ：「国立保健医療科学院振替額」
Ｙ：「給水装置構造・材質等調査実施項目数」　　　</t>
  </si>
  <si>
    <t>単位当たりコスト ＝ Ｘ ／ Ｙ
Ｘ：「執行額-国立保健医療科学院振替額」
Ｙ：「給水装置に係る課題検討数」　</t>
  </si>
  <si>
    <t>円／枚</t>
  </si>
  <si>
    <t>X/Y</t>
  </si>
  <si>
    <t>1百万円／154</t>
  </si>
  <si>
    <t>Ⅱ－２　安全で質が高く災害に強い持続的な水道を確保すること</t>
  </si>
  <si>
    <t>Ⅱ－２－１　安全で質が高く災害に強い持続的な水道を確保すること</t>
  </si>
  <si>
    <t>-</t>
    <phoneticPr fontId="5"/>
  </si>
  <si>
    <t>-</t>
    <phoneticPr fontId="5"/>
  </si>
  <si>
    <t>-</t>
    <phoneticPr fontId="5"/>
  </si>
  <si>
    <t>-</t>
    <phoneticPr fontId="5"/>
  </si>
  <si>
    <t>我が国の給水装置の施工、構造材質基準に係る調査検討及び我が国の市場にある給水装置に対する構造材質基準への適合性に関する調査を実施する。
新技術や新材料等に対応するための施工技術調査や国内製品の基準項目に関する調査を実施し、また我が国の基準と諸外国における各種基準や規制方法等について整理・把握を行うことを通じて、給水装置の構造材質基準の適宜見直しを行うことにより、水道水のより安全な供給に寄与すると見込んでいる。</t>
  </si>
  <si>
    <t>社会資本整備等</t>
  </si>
  <si>
    <t>②　地方公共団体による公共施設等総合管理計画の策定促進と、ストック適正化に向けた国の積極的な役割</t>
    <phoneticPr fontId="5"/>
  </si>
  <si>
    <t>-</t>
    <phoneticPr fontId="5"/>
  </si>
  <si>
    <t>-</t>
    <phoneticPr fontId="5"/>
  </si>
  <si>
    <t>-</t>
    <phoneticPr fontId="5"/>
  </si>
  <si>
    <t>本事業は、安全な給水を確保するために、給水装置の構造材質基準を適宜評価し、必要に応じて見直しの検討を行うものであり、本事業の推進は、水質基準適合率の向上に資するものである。</t>
  </si>
  <si>
    <t>-</t>
    <phoneticPr fontId="5"/>
  </si>
  <si>
    <t>無</t>
  </si>
  <si>
    <t>‐</t>
  </si>
  <si>
    <t>安全で質の高い水道を確保するため、給水装置の構造材質基準の適宜見直しを行うことは広く国民のニーズが高く、国費を投入しなければ事業目的が達成できない。</t>
  </si>
  <si>
    <t>給水装置の構造材質基準については全国一律に行うべきものであり、国が実施すべき事業である。</t>
  </si>
  <si>
    <t>給水装置の構造材質基準を遵守し水道水の安全性を確保するとともに水道利用者等のニーズに対応するために、新たな技術や製品等の調査や評価を行い必要に応じて基準の検討を行っており、優先度の高い事業である。</t>
  </si>
  <si>
    <t>本事業を実施することで安全で質の高い水道が受益者（国民）に提供されることから、負担関係は妥当である。</t>
  </si>
  <si>
    <t>調査実施項目数によるところがあるが、適正な執行を行い、単位当たりコスト削減に今後も努めることとする。</t>
  </si>
  <si>
    <t>研究機関へ振替による執行を実施することにより、専門的知見を効率的に収集することが可能である。</t>
    <rPh sb="0" eb="2">
      <t>ケンキュウ</t>
    </rPh>
    <rPh sb="2" eb="4">
      <t>キカン</t>
    </rPh>
    <rPh sb="5" eb="6">
      <t>フ</t>
    </rPh>
    <rPh sb="6" eb="7">
      <t>カ</t>
    </rPh>
    <rPh sb="10" eb="12">
      <t>シッコウ</t>
    </rPh>
    <rPh sb="13" eb="15">
      <t>ジッシ</t>
    </rPh>
    <rPh sb="23" eb="26">
      <t>センモンテキ</t>
    </rPh>
    <rPh sb="26" eb="28">
      <t>チケン</t>
    </rPh>
    <rPh sb="29" eb="32">
      <t>コウリツテキ</t>
    </rPh>
    <rPh sb="33" eb="35">
      <t>シュウシュウ</t>
    </rPh>
    <rPh sb="40" eb="42">
      <t>カノウ</t>
    </rPh>
    <phoneticPr fontId="5"/>
  </si>
  <si>
    <t>336</t>
  </si>
  <si>
    <t>323</t>
  </si>
  <si>
    <t>305</t>
  </si>
  <si>
    <t>335</t>
  </si>
  <si>
    <t>264</t>
  </si>
  <si>
    <t>332</t>
  </si>
  <si>
    <t>313</t>
  </si>
  <si>
    <t>342</t>
  </si>
  <si>
    <t>351</t>
    <phoneticPr fontId="5"/>
  </si>
  <si>
    <t>A.（財）千葉県薬剤師会検査センター</t>
    <rPh sb="3" eb="4">
      <t>ザイ</t>
    </rPh>
    <rPh sb="5" eb="8">
      <t>チバケン</t>
    </rPh>
    <rPh sb="8" eb="11">
      <t>ヤクザイシ</t>
    </rPh>
    <rPh sb="11" eb="12">
      <t>カイ</t>
    </rPh>
    <rPh sb="12" eb="14">
      <t>ケンサ</t>
    </rPh>
    <phoneticPr fontId="5"/>
  </si>
  <si>
    <t>雑役務費</t>
    <rPh sb="0" eb="1">
      <t>ザツ</t>
    </rPh>
    <rPh sb="1" eb="3">
      <t>ヤクム</t>
    </rPh>
    <rPh sb="3" eb="4">
      <t>ヒ</t>
    </rPh>
    <phoneticPr fontId="5"/>
  </si>
  <si>
    <t>給水装置の構造・材質調査試験にかかる浸出性能調査費</t>
    <rPh sb="0" eb="2">
      <t>キュウスイ</t>
    </rPh>
    <rPh sb="2" eb="4">
      <t>ソウチ</t>
    </rPh>
    <rPh sb="5" eb="7">
      <t>コウゾウ</t>
    </rPh>
    <rPh sb="8" eb="10">
      <t>ザイシツ</t>
    </rPh>
    <rPh sb="10" eb="12">
      <t>チョウサ</t>
    </rPh>
    <rPh sb="12" eb="14">
      <t>シケン</t>
    </rPh>
    <rPh sb="18" eb="20">
      <t>シンシュツ</t>
    </rPh>
    <rPh sb="20" eb="22">
      <t>セイノウ</t>
    </rPh>
    <rPh sb="22" eb="24">
      <t>チョウサ</t>
    </rPh>
    <rPh sb="24" eb="25">
      <t>ヒ</t>
    </rPh>
    <phoneticPr fontId="5"/>
  </si>
  <si>
    <t>（財）千葉県薬剤師会検査センター</t>
    <rPh sb="1" eb="2">
      <t>ザイ</t>
    </rPh>
    <rPh sb="3" eb="6">
      <t>チバケン</t>
    </rPh>
    <rPh sb="6" eb="9">
      <t>ヤクザイシ</t>
    </rPh>
    <rPh sb="9" eb="10">
      <t>カイ</t>
    </rPh>
    <rPh sb="10" eb="12">
      <t>ケンサ</t>
    </rPh>
    <phoneticPr fontId="5"/>
  </si>
  <si>
    <t>給水装置の構造・材質調査試験にかかる浸出性能調査</t>
    <rPh sb="0" eb="2">
      <t>キュウスイ</t>
    </rPh>
    <rPh sb="2" eb="4">
      <t>ソウチ</t>
    </rPh>
    <rPh sb="5" eb="7">
      <t>コウゾウ</t>
    </rPh>
    <rPh sb="8" eb="10">
      <t>ザイシツ</t>
    </rPh>
    <rPh sb="10" eb="12">
      <t>チョウサ</t>
    </rPh>
    <rPh sb="12" eb="14">
      <t>シケン</t>
    </rPh>
    <rPh sb="18" eb="20">
      <t>シンシュツ</t>
    </rPh>
    <rPh sb="20" eb="22">
      <t>セイノウ</t>
    </rPh>
    <rPh sb="22" eb="24">
      <t>チョウサ</t>
    </rPh>
    <phoneticPr fontId="5"/>
  </si>
  <si>
    <t>-</t>
    <phoneticPr fontId="5"/>
  </si>
  <si>
    <t>-</t>
    <phoneticPr fontId="5"/>
  </si>
  <si>
    <t>-</t>
    <phoneticPr fontId="5"/>
  </si>
  <si>
    <t>-</t>
    <phoneticPr fontId="5"/>
  </si>
  <si>
    <t>-</t>
    <phoneticPr fontId="5"/>
  </si>
  <si>
    <t>水質基準適合率
(適合地点数/調査地点数)
※元年度の成果実績は
集計中</t>
    <rPh sb="23" eb="25">
      <t>ガンネン</t>
    </rPh>
    <phoneticPr fontId="5"/>
  </si>
  <si>
    <t>調査用消耗品購入費</t>
    <rPh sb="0" eb="2">
      <t>チョウサ</t>
    </rPh>
    <rPh sb="2" eb="3">
      <t>ヨウ</t>
    </rPh>
    <rPh sb="3" eb="5">
      <t>ショウモウ</t>
    </rPh>
    <rPh sb="5" eb="6">
      <t>ヒン</t>
    </rPh>
    <rPh sb="6" eb="9">
      <t>コウニュウヒ</t>
    </rPh>
    <phoneticPr fontId="5"/>
  </si>
  <si>
    <t>1百万円／154</t>
    <phoneticPr fontId="5"/>
  </si>
  <si>
    <t>1百万円／154</t>
    <phoneticPr fontId="5"/>
  </si>
  <si>
    <t>(株)池田理化</t>
    <phoneticPr fontId="5"/>
  </si>
  <si>
    <t>成果物の発注及び納品過程において費目・使途を十分に把握できており、事業目的に真に必要なものに限定されている。</t>
    <phoneticPr fontId="5"/>
  </si>
  <si>
    <t>3000千円/0</t>
    <phoneticPr fontId="5"/>
  </si>
  <si>
    <t>-</t>
    <phoneticPr fontId="5"/>
  </si>
  <si>
    <t>活動指標としている給水装置構造・材質等調査実施項目数については、予算額及び調査材料の種類等により増減しているが、給水装置の構造及び材質基準への適合性を確認するとともに、新たな材料や技術・システムによる給水装置にも適切に対応した構造及び材質の基準を確立するために重要な調査となっている。</t>
    <phoneticPr fontId="5"/>
  </si>
  <si>
    <t>安全で質の高い水道を確保し、給水装置の構造材質基準の適宜の見直しを行うために、単位あたりコスト削減を含めて適正に執行することに努める。また、適切な調査が行われるよう実施時期の前倒しなど実施方法の改善を検討する。</t>
    <rPh sb="70" eb="72">
      <t>テキセツ</t>
    </rPh>
    <rPh sb="73" eb="75">
      <t>チョウサ</t>
    </rPh>
    <rPh sb="76" eb="77">
      <t>オコナ</t>
    </rPh>
    <rPh sb="82" eb="84">
      <t>ジッシ</t>
    </rPh>
    <rPh sb="84" eb="86">
      <t>ジキ</t>
    </rPh>
    <rPh sb="87" eb="89">
      <t>マエダオ</t>
    </rPh>
    <rPh sb="92" eb="94">
      <t>ジッシ</t>
    </rPh>
    <rPh sb="94" eb="96">
      <t>ホウホウ</t>
    </rPh>
    <rPh sb="97" eb="99">
      <t>カイゼン</t>
    </rPh>
    <rPh sb="100" eb="102">
      <t>ケントウ</t>
    </rPh>
    <phoneticPr fontId="5"/>
  </si>
  <si>
    <t>-</t>
    <phoneticPr fontId="5"/>
  </si>
  <si>
    <t>給水装置を含めた水道における課題検討のための調査を発注したところであるが、応札者が現れなかったため、結果的に不用が発生した。</t>
    <rPh sb="0" eb="2">
      <t>キュウスイ</t>
    </rPh>
    <rPh sb="2" eb="4">
      <t>ソウチ</t>
    </rPh>
    <rPh sb="5" eb="6">
      <t>フク</t>
    </rPh>
    <rPh sb="8" eb="10">
      <t>スイドウ</t>
    </rPh>
    <rPh sb="14" eb="16">
      <t>カダイ</t>
    </rPh>
    <rPh sb="16" eb="18">
      <t>ケントウ</t>
    </rPh>
    <rPh sb="22" eb="24">
      <t>チョウサ</t>
    </rPh>
    <rPh sb="25" eb="27">
      <t>ハッチュウ</t>
    </rPh>
    <rPh sb="37" eb="39">
      <t>オウサツ</t>
    </rPh>
    <rPh sb="39" eb="40">
      <t>シャ</t>
    </rPh>
    <rPh sb="41" eb="42">
      <t>アラワ</t>
    </rPh>
    <rPh sb="50" eb="52">
      <t>ケッカ</t>
    </rPh>
    <phoneticPr fontId="5"/>
  </si>
  <si>
    <t>1百万円／176</t>
    <phoneticPr fontId="5"/>
  </si>
  <si>
    <t>-</t>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</si>
  <si>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</si>
  <si>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</si>
  <si>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</si>
  <si>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千円／枚</t>
    <rPh sb="0" eb="1">
      <t>セン</t>
    </rPh>
    <phoneticPr fontId="5"/>
  </si>
  <si>
    <t>少額の随意契約である。</t>
    <rPh sb="0" eb="2">
      <t>ショウガク</t>
    </rPh>
    <rPh sb="3" eb="5">
      <t>ズイイ</t>
    </rPh>
    <rPh sb="5" eb="7">
      <t>ケイヤク</t>
    </rPh>
    <phoneticPr fontId="5"/>
  </si>
  <si>
    <t>△</t>
  </si>
  <si>
    <t>給水装置を含めた水道における課題検討の調査が不落となってしまったが、給水装置の構造・材質調査試験に係る浸出性能調査に係る成果実績は、成果目標と比較して十分に見合ったものとなっている。</t>
    <rPh sb="0" eb="2">
      <t>キュウスイ</t>
    </rPh>
    <rPh sb="2" eb="4">
      <t>ソウチ</t>
    </rPh>
    <rPh sb="5" eb="6">
      <t>フク</t>
    </rPh>
    <rPh sb="8" eb="10">
      <t>スイドウ</t>
    </rPh>
    <rPh sb="14" eb="16">
      <t>カダイ</t>
    </rPh>
    <rPh sb="16" eb="18">
      <t>ケントウ</t>
    </rPh>
    <rPh sb="19" eb="21">
      <t>チョウサ</t>
    </rPh>
    <rPh sb="22" eb="24">
      <t>フラク</t>
    </rPh>
    <rPh sb="34" eb="36">
      <t>キュウスイ</t>
    </rPh>
    <rPh sb="36" eb="38">
      <t>ソウチ</t>
    </rPh>
    <rPh sb="39" eb="41">
      <t>コウゾウ</t>
    </rPh>
    <rPh sb="42" eb="44">
      <t>ザイシツ</t>
    </rPh>
    <rPh sb="44" eb="46">
      <t>チョウサ</t>
    </rPh>
    <rPh sb="46" eb="48">
      <t>シケン</t>
    </rPh>
    <rPh sb="49" eb="50">
      <t>カカ</t>
    </rPh>
    <rPh sb="51" eb="53">
      <t>シンシュツ</t>
    </rPh>
    <rPh sb="53" eb="55">
      <t>セイノウ</t>
    </rPh>
    <rPh sb="55" eb="57">
      <t>チョウサ</t>
    </rPh>
    <rPh sb="58" eb="59">
      <t>カカ</t>
    </rPh>
    <phoneticPr fontId="5"/>
  </si>
  <si>
    <t>不落により、見込みに比べて減少しているものがあるが、それ以外は当初見込み以上であり見合ったものとなっている。</t>
    <rPh sb="0" eb="2">
      <t>フラク</t>
    </rPh>
    <rPh sb="28" eb="30">
      <t>イガイ</t>
    </rPh>
    <rPh sb="31" eb="33">
      <t>トウショ</t>
    </rPh>
    <rPh sb="36" eb="38">
      <t>イジョウ</t>
    </rPh>
    <rPh sb="41" eb="43">
      <t>ミア</t>
    </rPh>
    <phoneticPr fontId="5"/>
  </si>
  <si>
    <t>不落となったものがあるものの、成果物を活用し基準の検討を行っており、成果物は十分に活用されている。</t>
    <rPh sb="0" eb="2">
      <t>フラク</t>
    </rPh>
    <rPh sb="15" eb="18">
      <t>セイカブツ</t>
    </rPh>
    <phoneticPr fontId="5"/>
  </si>
  <si>
    <t>3,000千円/1</t>
    <phoneticPr fontId="5"/>
  </si>
  <si>
    <t>6,000千円/7</t>
    <rPh sb="5" eb="6">
      <t>セン</t>
    </rPh>
    <rPh sb="6" eb="7">
      <t>エン</t>
    </rPh>
    <phoneticPr fontId="5"/>
  </si>
  <si>
    <t>-</t>
    <phoneticPr fontId="5"/>
  </si>
  <si>
    <t>件</t>
    <rPh sb="0" eb="1">
      <t>ケン</t>
    </rPh>
    <phoneticPr fontId="5"/>
  </si>
  <si>
    <t>安全な給水を確保するために、給水装置の構造材質基準を適宜評価し、必要に応じて見直しの検討を行う。本事業では、基準の見直しの検討に資するた
め、新技術や新材料等に対応するための施工技術調査や給水用具の基準項目に関する調査を実施し、また我が国の基準や規制方法等について整理・把握を行う。</t>
    <phoneticPr fontId="5"/>
  </si>
  <si>
    <t>点検対象外</t>
    <rPh sb="0" eb="2">
      <t>テンケン</t>
    </rPh>
    <rPh sb="2" eb="5">
      <t>タイショウガイ</t>
    </rPh>
    <phoneticPr fontId="5"/>
  </si>
  <si>
    <t>給水装置の構造材質基準を適宜評価し、必要に応じて見直しの検討を行うために必要な経費であり、引き続き必要な予算額を確保し、適正な執行に努めること。</t>
    <rPh sb="36" eb="38">
      <t>ヒツヨウ</t>
    </rPh>
    <rPh sb="39" eb="41">
      <t>ケイヒ</t>
    </rPh>
    <phoneticPr fontId="5"/>
  </si>
  <si>
    <t>-</t>
    <phoneticPr fontId="5"/>
  </si>
  <si>
    <t>平成9年度</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</si>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</sst>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50800</xdr:colOff>
      <xdr:row>30</xdr:row>
      <xdr:rowOff>0</xdr:rowOff>
    </xdr:from>
    <xdr:ext cx="381000" cy="224118"/>
    <xdr:sp macro="" textlink="">
      <xdr:nvSpPr>
        <xdr:cNvPr id="2" name="テキスト ボックス 1"/>
        <xdr:cNvSpPr txBox="1"/>
      </xdr:nvSpPr>
      <xdr:spPr>
        <a:xfrm>
          <a:off x="9398000" y="10375900"/>
          <a:ext cx="381000"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毎</a:t>
          </a:r>
        </a:p>
      </xdr:txBody>
    </xdr:sp>
    <xdr:clientData/>
  </xdr:oneCellAnchor>
  <xdr:oneCellAnchor>
    <xdr:from>
      <xdr:col>46</xdr:col>
      <xdr:colOff>76200</xdr:colOff>
      <xdr:row>430</xdr:row>
      <xdr:rowOff>228600</xdr:rowOff>
    </xdr:from>
    <xdr:ext cx="403411" cy="275717"/>
    <xdr:sp macro="" textlink="">
      <xdr:nvSpPr>
        <xdr:cNvPr id="3" name="テキスト ボックス 2"/>
        <xdr:cNvSpPr txBox="1"/>
      </xdr:nvSpPr>
      <xdr:spPr>
        <a:xfrm>
          <a:off x="9423400" y="23774400"/>
          <a:ext cx="40341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184790</xdr:colOff>
      <xdr:row>741</xdr:row>
      <xdr:rowOff>204108</xdr:rowOff>
    </xdr:from>
    <xdr:to>
      <xdr:col>31</xdr:col>
      <xdr:colOff>8486</xdr:colOff>
      <xdr:row>743</xdr:row>
      <xdr:rowOff>7203</xdr:rowOff>
    </xdr:to>
    <xdr:sp macro="" textlink="">
      <xdr:nvSpPr>
        <xdr:cNvPr id="4" name="正方形/長方形 3"/>
        <xdr:cNvSpPr/>
      </xdr:nvSpPr>
      <xdr:spPr>
        <a:xfrm>
          <a:off x="3785240" y="45000183"/>
          <a:ext cx="2824071" cy="5079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a:t>
          </a:r>
          <a:r>
            <a:rPr kumimoji="1" lang="en-US" altLang="ja-JP" sz="1100">
              <a:solidFill>
                <a:schemeClr val="tx1"/>
              </a:solidFill>
            </a:rPr>
            <a:t>4</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15</xdr:col>
      <xdr:colOff>184791</xdr:colOff>
      <xdr:row>743</xdr:row>
      <xdr:rowOff>204108</xdr:rowOff>
    </xdr:from>
    <xdr:to>
      <xdr:col>33</xdr:col>
      <xdr:colOff>105763</xdr:colOff>
      <xdr:row>745</xdr:row>
      <xdr:rowOff>180862</xdr:rowOff>
    </xdr:to>
    <xdr:sp macro="" textlink="">
      <xdr:nvSpPr>
        <xdr:cNvPr id="5" name="大かっこ 4"/>
        <xdr:cNvSpPr/>
      </xdr:nvSpPr>
      <xdr:spPr>
        <a:xfrm>
          <a:off x="3585216" y="45705033"/>
          <a:ext cx="3521422" cy="681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給水装置の構造材質基準・試験方法の見直しに係る検討の実施</a:t>
          </a:r>
          <a:endParaRPr kumimoji="1" lang="en-US" altLang="ja-JP" sz="1100">
            <a:solidFill>
              <a:sysClr val="windowText" lastClr="000000"/>
            </a:solidFill>
          </a:endParaRPr>
        </a:p>
      </xdr:txBody>
    </xdr:sp>
    <xdr:clientData/>
  </xdr:twoCellAnchor>
  <xdr:twoCellAnchor>
    <xdr:from>
      <xdr:col>16</xdr:col>
      <xdr:colOff>126999</xdr:colOff>
      <xdr:row>752</xdr:row>
      <xdr:rowOff>69801</xdr:rowOff>
    </xdr:from>
    <xdr:to>
      <xdr:col>31</xdr:col>
      <xdr:colOff>771</xdr:colOff>
      <xdr:row>756</xdr:row>
      <xdr:rowOff>36414</xdr:rowOff>
    </xdr:to>
    <xdr:sp macro="" textlink="">
      <xdr:nvSpPr>
        <xdr:cNvPr id="6" name="大かっこ 5"/>
        <xdr:cNvSpPr/>
      </xdr:nvSpPr>
      <xdr:spPr>
        <a:xfrm>
          <a:off x="3727449" y="48742551"/>
          <a:ext cx="2874147" cy="1376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・市場に流通する給水装置の構造及び材質の基準への適合性等を確認するとともに、新たな給水装置に対応した構造及び材質の基準の確立に向けた情報収集</a:t>
          </a:r>
          <a:endParaRPr kumimoji="1" lang="en-US" altLang="ja-JP" sz="1100" baseline="0">
            <a:solidFill>
              <a:schemeClr val="tx1"/>
            </a:solidFill>
            <a:latin typeface="+mn-lt"/>
            <a:ea typeface="+mn-ea"/>
            <a:cs typeface="+mn-cs"/>
          </a:endParaRPr>
        </a:p>
      </xdr:txBody>
    </xdr:sp>
    <xdr:clientData/>
  </xdr:twoCellAnchor>
  <xdr:twoCellAnchor>
    <xdr:from>
      <xdr:col>22</xdr:col>
      <xdr:colOff>169636</xdr:colOff>
      <xdr:row>749</xdr:row>
      <xdr:rowOff>83619</xdr:rowOff>
    </xdr:from>
    <xdr:to>
      <xdr:col>31</xdr:col>
      <xdr:colOff>90965</xdr:colOff>
      <xdr:row>750</xdr:row>
      <xdr:rowOff>41021</xdr:rowOff>
    </xdr:to>
    <xdr:sp macro="" textlink="">
      <xdr:nvSpPr>
        <xdr:cNvPr id="7" name="テキスト ボックス 6"/>
        <xdr:cNvSpPr txBox="1"/>
      </xdr:nvSpPr>
      <xdr:spPr>
        <a:xfrm>
          <a:off x="4970236" y="47699094"/>
          <a:ext cx="1721554" cy="309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24</xdr:col>
      <xdr:colOff>2523</xdr:colOff>
      <xdr:row>745</xdr:row>
      <xdr:rowOff>164087</xdr:rowOff>
    </xdr:from>
    <xdr:to>
      <xdr:col>24</xdr:col>
      <xdr:colOff>2523</xdr:colOff>
      <xdr:row>748</xdr:row>
      <xdr:rowOff>274634</xdr:rowOff>
    </xdr:to>
    <xdr:cxnSp macro="">
      <xdr:nvCxnSpPr>
        <xdr:cNvPr id="8" name="直線コネクタ 7"/>
        <xdr:cNvCxnSpPr/>
      </xdr:nvCxnSpPr>
      <xdr:spPr>
        <a:xfrm>
          <a:off x="5203173" y="46369862"/>
          <a:ext cx="0" cy="1167822"/>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147863</xdr:colOff>
      <xdr:row>750</xdr:row>
      <xdr:rowOff>9979</xdr:rowOff>
    </xdr:from>
    <xdr:to>
      <xdr:col>32</xdr:col>
      <xdr:colOff>14721</xdr:colOff>
      <xdr:row>751</xdr:row>
      <xdr:rowOff>127687</xdr:rowOff>
    </xdr:to>
    <xdr:sp macro="" textlink="">
      <xdr:nvSpPr>
        <xdr:cNvPr id="9" name="正方形/長方形 8"/>
        <xdr:cNvSpPr/>
      </xdr:nvSpPr>
      <xdr:spPr>
        <a:xfrm>
          <a:off x="3748313" y="47977879"/>
          <a:ext cx="3067258" cy="4701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国立保健医療科学院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37</xdr:col>
      <xdr:colOff>109331</xdr:colOff>
      <xdr:row>758</xdr:row>
      <xdr:rowOff>476526</xdr:rowOff>
    </xdr:from>
    <xdr:to>
      <xdr:col>44</xdr:col>
      <xdr:colOff>22087</xdr:colOff>
      <xdr:row>759</xdr:row>
      <xdr:rowOff>266700</xdr:rowOff>
    </xdr:to>
    <xdr:sp macro="" textlink="">
      <xdr:nvSpPr>
        <xdr:cNvPr id="10" name="テキスト ボックス 9"/>
        <xdr:cNvSpPr txBox="1"/>
      </xdr:nvSpPr>
      <xdr:spPr>
        <a:xfrm>
          <a:off x="7910306" y="51578151"/>
          <a:ext cx="1312931" cy="456924"/>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a:t>
          </a:r>
          <a:r>
            <a:rPr kumimoji="1" lang="en-US" altLang="ja-JP" sz="1100"/>
            <a:t>3</a:t>
          </a:r>
          <a:r>
            <a:rPr kumimoji="1" lang="ja-JP" altLang="en-US" sz="1100"/>
            <a:t>百万円</a:t>
          </a:r>
        </a:p>
      </xdr:txBody>
    </xdr:sp>
    <xdr:clientData/>
  </xdr:twoCellAnchor>
  <xdr:twoCellAnchor>
    <xdr:from>
      <xdr:col>16</xdr:col>
      <xdr:colOff>160563</xdr:colOff>
      <xdr:row>757</xdr:row>
      <xdr:rowOff>556079</xdr:rowOff>
    </xdr:from>
    <xdr:to>
      <xdr:col>32</xdr:col>
      <xdr:colOff>27421</xdr:colOff>
      <xdr:row>758</xdr:row>
      <xdr:rowOff>356287</xdr:rowOff>
    </xdr:to>
    <xdr:sp macro="" textlink="">
      <xdr:nvSpPr>
        <xdr:cNvPr id="11" name="正方形/長方形 10"/>
        <xdr:cNvSpPr/>
      </xdr:nvSpPr>
      <xdr:spPr>
        <a:xfrm>
          <a:off x="3761013" y="50990954"/>
          <a:ext cx="3067258" cy="4669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a:t>
          </a:r>
          <a:r>
            <a:rPr kumimoji="1" lang="ja-JP" altLang="en-US" sz="1100">
              <a:solidFill>
                <a:schemeClr val="tx1"/>
              </a:solidFill>
            </a:rPr>
            <a:t>　民間業者等（２者）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24</xdr:col>
      <xdr:colOff>15223</xdr:colOff>
      <xdr:row>755</xdr:row>
      <xdr:rowOff>345062</xdr:rowOff>
    </xdr:from>
    <xdr:to>
      <xdr:col>24</xdr:col>
      <xdr:colOff>15223</xdr:colOff>
      <xdr:row>757</xdr:row>
      <xdr:rowOff>292100</xdr:rowOff>
    </xdr:to>
    <xdr:cxnSp macro="">
      <xdr:nvCxnSpPr>
        <xdr:cNvPr id="12" name="直線コネクタ 11"/>
        <xdr:cNvCxnSpPr/>
      </xdr:nvCxnSpPr>
      <xdr:spPr>
        <a:xfrm>
          <a:off x="4892023" y="49976662"/>
          <a:ext cx="0" cy="658238"/>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76199</xdr:colOff>
      <xdr:row>758</xdr:row>
      <xdr:rowOff>476201</xdr:rowOff>
    </xdr:from>
    <xdr:to>
      <xdr:col>31</xdr:col>
      <xdr:colOff>153171</xdr:colOff>
      <xdr:row>760</xdr:row>
      <xdr:rowOff>330200</xdr:rowOff>
    </xdr:to>
    <xdr:sp macro="" textlink="">
      <xdr:nvSpPr>
        <xdr:cNvPr id="13" name="大かっこ 12"/>
        <xdr:cNvSpPr/>
      </xdr:nvSpPr>
      <xdr:spPr>
        <a:xfrm>
          <a:off x="3530599" y="51276201"/>
          <a:ext cx="2921772" cy="1200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・給水装置の構造・材質調査試験にかかる浸出性能調査</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・備品購入</a:t>
          </a:r>
          <a:endParaRPr kumimoji="1" lang="en-US" altLang="ja-JP" sz="1100" baseline="0">
            <a:solidFill>
              <a:schemeClr val="tx1"/>
            </a:solidFill>
            <a:latin typeface="+mn-lt"/>
            <a:ea typeface="+mn-ea"/>
            <a:cs typeface="+mn-cs"/>
          </a:endParaRPr>
        </a:p>
      </xdr:txBody>
    </xdr:sp>
    <xdr:clientData/>
  </xdr:twoCellAnchor>
  <xdr:twoCellAnchor>
    <xdr:from>
      <xdr:col>21</xdr:col>
      <xdr:colOff>76200</xdr:colOff>
      <xdr:row>757</xdr:row>
      <xdr:rowOff>279400</xdr:rowOff>
    </xdr:from>
    <xdr:to>
      <xdr:col>29</xdr:col>
      <xdr:colOff>200729</xdr:colOff>
      <xdr:row>757</xdr:row>
      <xdr:rowOff>592402</xdr:rowOff>
    </xdr:to>
    <xdr:sp macro="" textlink="">
      <xdr:nvSpPr>
        <xdr:cNvPr id="14" name="テキスト ボックス 13"/>
        <xdr:cNvSpPr txBox="1"/>
      </xdr:nvSpPr>
      <xdr:spPr>
        <a:xfrm>
          <a:off x="4343400" y="50622200"/>
          <a:ext cx="1750129" cy="31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370</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670</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566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3.25" customHeight="1" x14ac:dyDescent="0.15">
      <c r="A10" s="660" t="s">
        <v>30</v>
      </c>
      <c r="B10" s="661"/>
      <c r="C10" s="661"/>
      <c r="D10" s="661"/>
      <c r="E10" s="661"/>
      <c r="F10" s="661"/>
      <c r="G10" s="754" t="s">
        <v>569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9" t="s">
        <v>24</v>
      </c>
      <c r="B12" s="980"/>
      <c r="C12" s="980"/>
      <c r="D12" s="980"/>
      <c r="E12" s="980"/>
      <c r="F12" s="981"/>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v>
      </c>
      <c r="Q13" s="658"/>
      <c r="R13" s="658"/>
      <c r="S13" s="658"/>
      <c r="T13" s="658"/>
      <c r="U13" s="658"/>
      <c r="V13" s="659"/>
      <c r="W13" s="657">
        <v>8</v>
      </c>
      <c r="X13" s="658"/>
      <c r="Y13" s="658"/>
      <c r="Z13" s="658"/>
      <c r="AA13" s="658"/>
      <c r="AB13" s="658"/>
      <c r="AC13" s="659"/>
      <c r="AD13" s="657">
        <v>8</v>
      </c>
      <c r="AE13" s="658"/>
      <c r="AF13" s="658"/>
      <c r="AG13" s="658"/>
      <c r="AH13" s="658"/>
      <c r="AI13" s="658"/>
      <c r="AJ13" s="659"/>
      <c r="AK13" s="657">
        <v>7</v>
      </c>
      <c r="AL13" s="658"/>
      <c r="AM13" s="658"/>
      <c r="AN13" s="658"/>
      <c r="AO13" s="658"/>
      <c r="AP13" s="658"/>
      <c r="AQ13" s="659"/>
      <c r="AR13" s="919">
        <v>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573</v>
      </c>
      <c r="AL15" s="658"/>
      <c r="AM15" s="658"/>
      <c r="AN15" s="658"/>
      <c r="AO15" s="658"/>
      <c r="AP15" s="658"/>
      <c r="AQ15" s="659"/>
      <c r="AR15" s="657" t="s">
        <v>669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671</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v>
      </c>
      <c r="Q18" s="879"/>
      <c r="R18" s="879"/>
      <c r="S18" s="879"/>
      <c r="T18" s="879"/>
      <c r="U18" s="879"/>
      <c r="V18" s="880"/>
      <c r="W18" s="878">
        <f>SUM(W13:AC17)</f>
        <v>8</v>
      </c>
      <c r="X18" s="879"/>
      <c r="Y18" s="879"/>
      <c r="Z18" s="879"/>
      <c r="AA18" s="879"/>
      <c r="AB18" s="879"/>
      <c r="AC18" s="880"/>
      <c r="AD18" s="878">
        <f>SUM(AD13:AJ17)</f>
        <v>8</v>
      </c>
      <c r="AE18" s="879"/>
      <c r="AF18" s="879"/>
      <c r="AG18" s="879"/>
      <c r="AH18" s="879"/>
      <c r="AI18" s="879"/>
      <c r="AJ18" s="880"/>
      <c r="AK18" s="878">
        <f>SUM(AK13:AQ17)</f>
        <v>7</v>
      </c>
      <c r="AL18" s="879"/>
      <c r="AM18" s="879"/>
      <c r="AN18" s="879"/>
      <c r="AO18" s="879"/>
      <c r="AP18" s="879"/>
      <c r="AQ18" s="880"/>
      <c r="AR18" s="878">
        <f>SUM(AR13:AX17)</f>
        <v>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v>
      </c>
      <c r="Q19" s="658"/>
      <c r="R19" s="658"/>
      <c r="S19" s="658"/>
      <c r="T19" s="658"/>
      <c r="U19" s="658"/>
      <c r="V19" s="659"/>
      <c r="W19" s="657">
        <v>4</v>
      </c>
      <c r="X19" s="658"/>
      <c r="Y19" s="658"/>
      <c r="Z19" s="658"/>
      <c r="AA19" s="658"/>
      <c r="AB19" s="658"/>
      <c r="AC19" s="659"/>
      <c r="AD19" s="657">
        <v>4</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0.44444444444444442</v>
      </c>
      <c r="Q20" s="316"/>
      <c r="R20" s="316"/>
      <c r="S20" s="316"/>
      <c r="T20" s="316"/>
      <c r="U20" s="316"/>
      <c r="V20" s="316"/>
      <c r="W20" s="316">
        <f t="shared" ref="W20" si="0">IF(W18=0, "-", SUM(W19)/W18)</f>
        <v>0.5</v>
      </c>
      <c r="X20" s="316"/>
      <c r="Y20" s="316"/>
      <c r="Z20" s="316"/>
      <c r="AA20" s="316"/>
      <c r="AB20" s="316"/>
      <c r="AC20" s="316"/>
      <c r="AD20" s="316">
        <f t="shared" ref="AD20" si="1">IF(AD18=0, "-", SUM(AD19)/AD18)</f>
        <v>0.5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2"/>
      <c r="G21" s="314" t="s">
        <v>358</v>
      </c>
      <c r="H21" s="315"/>
      <c r="I21" s="315"/>
      <c r="J21" s="315"/>
      <c r="K21" s="315"/>
      <c r="L21" s="315"/>
      <c r="M21" s="315"/>
      <c r="N21" s="315"/>
      <c r="O21" s="315"/>
      <c r="P21" s="316">
        <f>IF(P19=0, "-", SUM(P19)/SUM(P13,P14))</f>
        <v>0.44444444444444442</v>
      </c>
      <c r="Q21" s="316"/>
      <c r="R21" s="316"/>
      <c r="S21" s="316"/>
      <c r="T21" s="316"/>
      <c r="U21" s="316"/>
      <c r="V21" s="316"/>
      <c r="W21" s="316">
        <f t="shared" ref="W21" si="2">IF(W19=0, "-", SUM(W19)/SUM(W13,W14))</f>
        <v>0.5</v>
      </c>
      <c r="X21" s="316"/>
      <c r="Y21" s="316"/>
      <c r="Z21" s="316"/>
      <c r="AA21" s="316"/>
      <c r="AB21" s="316"/>
      <c r="AC21" s="316"/>
      <c r="AD21" s="316">
        <f t="shared" ref="AD21" si="3">IF(AD19=0, "-", SUM(AD19)/SUM(AD13,AD14))</f>
        <v>0.5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7"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8" t="s">
        <v>576</v>
      </c>
      <c r="H23" s="989"/>
      <c r="I23" s="989"/>
      <c r="J23" s="989"/>
      <c r="K23" s="989"/>
      <c r="L23" s="989"/>
      <c r="M23" s="989"/>
      <c r="N23" s="989"/>
      <c r="O23" s="990"/>
      <c r="P23" s="919">
        <v>5.4</v>
      </c>
      <c r="Q23" s="920"/>
      <c r="R23" s="920"/>
      <c r="S23" s="920"/>
      <c r="T23" s="920"/>
      <c r="U23" s="920"/>
      <c r="V23" s="936"/>
      <c r="W23" s="919">
        <v>5.5</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577</v>
      </c>
      <c r="H24" s="938"/>
      <c r="I24" s="938"/>
      <c r="J24" s="938"/>
      <c r="K24" s="938"/>
      <c r="L24" s="938"/>
      <c r="M24" s="938"/>
      <c r="N24" s="938"/>
      <c r="O24" s="939"/>
      <c r="P24" s="657">
        <v>1</v>
      </c>
      <c r="Q24" s="658"/>
      <c r="R24" s="658"/>
      <c r="S24" s="658"/>
      <c r="T24" s="658"/>
      <c r="U24" s="658"/>
      <c r="V24" s="659"/>
      <c r="W24" s="657">
        <v>1</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655</v>
      </c>
      <c r="H25" s="938"/>
      <c r="I25" s="938"/>
      <c r="J25" s="938"/>
      <c r="K25" s="938"/>
      <c r="L25" s="938"/>
      <c r="M25" s="938"/>
      <c r="N25" s="938"/>
      <c r="O25" s="939"/>
      <c r="P25" s="657">
        <v>0.3</v>
      </c>
      <c r="Q25" s="658"/>
      <c r="R25" s="658"/>
      <c r="S25" s="658"/>
      <c r="T25" s="658"/>
      <c r="U25" s="658"/>
      <c r="V25" s="659"/>
      <c r="W25" s="657">
        <v>0.3</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654</v>
      </c>
      <c r="H26" s="938"/>
      <c r="I26" s="938"/>
      <c r="J26" s="938"/>
      <c r="K26" s="938"/>
      <c r="L26" s="938"/>
      <c r="M26" s="938"/>
      <c r="N26" s="938"/>
      <c r="O26" s="939"/>
      <c r="P26" s="657">
        <v>0.2</v>
      </c>
      <c r="Q26" s="658"/>
      <c r="R26" s="658"/>
      <c r="S26" s="658"/>
      <c r="T26" s="658"/>
      <c r="U26" s="658"/>
      <c r="V26" s="659"/>
      <c r="W26" s="657">
        <v>0.1</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653</v>
      </c>
      <c r="H27" s="938"/>
      <c r="I27" s="938"/>
      <c r="J27" s="938"/>
      <c r="K27" s="938"/>
      <c r="L27" s="938"/>
      <c r="M27" s="938"/>
      <c r="N27" s="938"/>
      <c r="O27" s="939"/>
      <c r="P27" s="967">
        <v>0.1</v>
      </c>
      <c r="Q27" s="968"/>
      <c r="R27" s="968"/>
      <c r="S27" s="968"/>
      <c r="T27" s="968"/>
      <c r="U27" s="968"/>
      <c r="V27" s="969"/>
      <c r="W27" s="657">
        <v>0.1</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7</v>
      </c>
      <c r="Q29" s="658"/>
      <c r="R29" s="658"/>
      <c r="S29" s="658"/>
      <c r="T29" s="658"/>
      <c r="U29" s="658"/>
      <c r="V29" s="659"/>
      <c r="W29" s="970">
        <f>AR13</f>
        <v>7</v>
      </c>
      <c r="X29" s="971"/>
      <c r="Y29" s="971"/>
      <c r="Z29" s="971"/>
      <c r="AA29" s="971"/>
      <c r="AB29" s="971"/>
      <c r="AC29" s="972"/>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580</v>
      </c>
      <c r="AR31" s="199"/>
      <c r="AS31" s="132" t="s">
        <v>236</v>
      </c>
      <c r="AT31" s="133"/>
      <c r="AU31" s="198"/>
      <c r="AV31" s="198"/>
      <c r="AW31" s="398" t="s">
        <v>181</v>
      </c>
      <c r="AX31" s="399"/>
    </row>
    <row r="32" spans="1:50" ht="41.25" customHeight="1" x14ac:dyDescent="0.15">
      <c r="A32" s="403"/>
      <c r="B32" s="401"/>
      <c r="C32" s="401"/>
      <c r="D32" s="401"/>
      <c r="E32" s="401"/>
      <c r="F32" s="402"/>
      <c r="G32" s="564" t="s">
        <v>578</v>
      </c>
      <c r="H32" s="565"/>
      <c r="I32" s="565"/>
      <c r="J32" s="565"/>
      <c r="K32" s="565"/>
      <c r="L32" s="565"/>
      <c r="M32" s="565"/>
      <c r="N32" s="565"/>
      <c r="O32" s="566"/>
      <c r="P32" s="104" t="s">
        <v>579</v>
      </c>
      <c r="Q32" s="104"/>
      <c r="R32" s="104"/>
      <c r="S32" s="104"/>
      <c r="T32" s="104"/>
      <c r="U32" s="104"/>
      <c r="V32" s="104"/>
      <c r="W32" s="104"/>
      <c r="X32" s="105"/>
      <c r="Y32" s="474" t="s">
        <v>12</v>
      </c>
      <c r="Z32" s="534"/>
      <c r="AA32" s="535"/>
      <c r="AB32" s="464" t="s">
        <v>665</v>
      </c>
      <c r="AC32" s="464"/>
      <c r="AD32" s="464"/>
      <c r="AE32" s="216">
        <v>0</v>
      </c>
      <c r="AF32" s="217"/>
      <c r="AG32" s="217"/>
      <c r="AH32" s="217"/>
      <c r="AI32" s="216">
        <v>0</v>
      </c>
      <c r="AJ32" s="217"/>
      <c r="AK32" s="217"/>
      <c r="AL32" s="217"/>
      <c r="AM32" s="216">
        <v>0</v>
      </c>
      <c r="AN32" s="217"/>
      <c r="AO32" s="217"/>
      <c r="AP32" s="217"/>
      <c r="AQ32" s="340" t="s">
        <v>581</v>
      </c>
      <c r="AR32" s="206"/>
      <c r="AS32" s="206"/>
      <c r="AT32" s="341"/>
      <c r="AU32" s="217" t="s">
        <v>580</v>
      </c>
      <c r="AV32" s="217"/>
      <c r="AW32" s="217"/>
      <c r="AX32" s="219"/>
    </row>
    <row r="33" spans="1:50" ht="41.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665</v>
      </c>
      <c r="AC33" s="526"/>
      <c r="AD33" s="526"/>
      <c r="AE33" s="216">
        <v>0</v>
      </c>
      <c r="AF33" s="217"/>
      <c r="AG33" s="217"/>
      <c r="AH33" s="217"/>
      <c r="AI33" s="216">
        <v>0</v>
      </c>
      <c r="AJ33" s="217"/>
      <c r="AK33" s="217"/>
      <c r="AL33" s="217"/>
      <c r="AM33" s="216">
        <v>0</v>
      </c>
      <c r="AN33" s="217"/>
      <c r="AO33" s="217"/>
      <c r="AP33" s="217"/>
      <c r="AQ33" s="340" t="s">
        <v>582</v>
      </c>
      <c r="AR33" s="206"/>
      <c r="AS33" s="206"/>
      <c r="AT33" s="341"/>
      <c r="AU33" s="217">
        <v>0</v>
      </c>
      <c r="AV33" s="217"/>
      <c r="AW33" s="217"/>
      <c r="AX33" s="219"/>
    </row>
    <row r="34" spans="1:50" ht="41.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580</v>
      </c>
      <c r="AR34" s="206"/>
      <c r="AS34" s="206"/>
      <c r="AT34" s="341"/>
      <c r="AU34" s="217" t="s">
        <v>574</v>
      </c>
      <c r="AV34" s="217"/>
      <c r="AW34" s="217"/>
      <c r="AX34" s="219"/>
    </row>
    <row r="35" spans="1:50" ht="23.25" customHeight="1" x14ac:dyDescent="0.15">
      <c r="A35" s="224" t="s">
        <v>385</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581</v>
      </c>
      <c r="AR38" s="199"/>
      <c r="AS38" s="132" t="s">
        <v>236</v>
      </c>
      <c r="AT38" s="133"/>
      <c r="AU38" s="198">
        <v>4</v>
      </c>
      <c r="AV38" s="198"/>
      <c r="AW38" s="398" t="s">
        <v>181</v>
      </c>
      <c r="AX38" s="399"/>
    </row>
    <row r="39" spans="1:50" ht="19.5" customHeight="1" x14ac:dyDescent="0.15">
      <c r="A39" s="403"/>
      <c r="B39" s="401"/>
      <c r="C39" s="401"/>
      <c r="D39" s="401"/>
      <c r="E39" s="401"/>
      <c r="F39" s="402"/>
      <c r="G39" s="564" t="s">
        <v>584</v>
      </c>
      <c r="H39" s="565"/>
      <c r="I39" s="565"/>
      <c r="J39" s="565"/>
      <c r="K39" s="565"/>
      <c r="L39" s="565"/>
      <c r="M39" s="565"/>
      <c r="N39" s="565"/>
      <c r="O39" s="566"/>
      <c r="P39" s="104" t="s">
        <v>585</v>
      </c>
      <c r="Q39" s="104"/>
      <c r="R39" s="104"/>
      <c r="S39" s="104"/>
      <c r="T39" s="104"/>
      <c r="U39" s="104"/>
      <c r="V39" s="104"/>
      <c r="W39" s="104"/>
      <c r="X39" s="105"/>
      <c r="Y39" s="474" t="s">
        <v>12</v>
      </c>
      <c r="Z39" s="534"/>
      <c r="AA39" s="535"/>
      <c r="AB39" s="464" t="s">
        <v>665</v>
      </c>
      <c r="AC39" s="464"/>
      <c r="AD39" s="464"/>
      <c r="AE39" s="216">
        <v>25</v>
      </c>
      <c r="AF39" s="217"/>
      <c r="AG39" s="217"/>
      <c r="AH39" s="217"/>
      <c r="AI39" s="216">
        <v>31</v>
      </c>
      <c r="AJ39" s="217"/>
      <c r="AK39" s="217"/>
      <c r="AL39" s="217"/>
      <c r="AM39" s="216">
        <v>36</v>
      </c>
      <c r="AN39" s="217"/>
      <c r="AO39" s="217"/>
      <c r="AP39" s="217"/>
      <c r="AQ39" s="340" t="s">
        <v>581</v>
      </c>
      <c r="AR39" s="206"/>
      <c r="AS39" s="206"/>
      <c r="AT39" s="341"/>
      <c r="AU39" s="217"/>
      <c r="AV39" s="217"/>
      <c r="AW39" s="217"/>
      <c r="AX39" s="219"/>
    </row>
    <row r="40" spans="1:50" ht="19.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665</v>
      </c>
      <c r="AC40" s="526"/>
      <c r="AD40" s="526"/>
      <c r="AE40" s="216">
        <v>50</v>
      </c>
      <c r="AF40" s="217"/>
      <c r="AG40" s="217"/>
      <c r="AH40" s="217"/>
      <c r="AI40" s="216">
        <v>50</v>
      </c>
      <c r="AJ40" s="217"/>
      <c r="AK40" s="217"/>
      <c r="AL40" s="217"/>
      <c r="AM40" s="216">
        <v>50</v>
      </c>
      <c r="AN40" s="217"/>
      <c r="AO40" s="217"/>
      <c r="AP40" s="217"/>
      <c r="AQ40" s="340" t="s">
        <v>586</v>
      </c>
      <c r="AR40" s="206"/>
      <c r="AS40" s="206"/>
      <c r="AT40" s="341"/>
      <c r="AU40" s="217">
        <v>50</v>
      </c>
      <c r="AV40" s="217"/>
      <c r="AW40" s="217"/>
      <c r="AX40" s="219"/>
    </row>
    <row r="41" spans="1:50" ht="19.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50</v>
      </c>
      <c r="AF41" s="217"/>
      <c r="AG41" s="217"/>
      <c r="AH41" s="217"/>
      <c r="AI41" s="216">
        <v>62</v>
      </c>
      <c r="AJ41" s="217"/>
      <c r="AK41" s="217"/>
      <c r="AL41" s="217"/>
      <c r="AM41" s="216">
        <v>72</v>
      </c>
      <c r="AN41" s="217"/>
      <c r="AO41" s="217"/>
      <c r="AP41" s="217"/>
      <c r="AQ41" s="340" t="s">
        <v>587</v>
      </c>
      <c r="AR41" s="206"/>
      <c r="AS41" s="206"/>
      <c r="AT41" s="341"/>
      <c r="AU41" s="217"/>
      <c r="AV41" s="217"/>
      <c r="AW41" s="217"/>
      <c r="AX41" s="219"/>
    </row>
    <row r="42" spans="1:50" ht="23.25" customHeight="1" x14ac:dyDescent="0.15">
      <c r="A42" s="224" t="s">
        <v>385</v>
      </c>
      <c r="B42" s="225"/>
      <c r="C42" s="225"/>
      <c r="D42" s="225"/>
      <c r="E42" s="225"/>
      <c r="F42" s="226"/>
      <c r="G42" s="230" t="s">
        <v>588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3"/>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591</v>
      </c>
      <c r="AC101" s="464"/>
      <c r="AD101" s="464"/>
      <c r="AE101" s="216">
        <v>154</v>
      </c>
      <c r="AF101" s="217"/>
      <c r="AG101" s="217"/>
      <c r="AH101" s="218"/>
      <c r="AI101" s="216">
        <v>154</v>
      </c>
      <c r="AJ101" s="217"/>
      <c r="AK101" s="217"/>
      <c r="AL101" s="218"/>
      <c r="AM101" s="216">
        <v>176</v>
      </c>
      <c r="AN101" s="217"/>
      <c r="AO101" s="217"/>
      <c r="AP101" s="218"/>
      <c r="AQ101" s="216" t="s">
        <v>652</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591</v>
      </c>
      <c r="AC102" s="464"/>
      <c r="AD102" s="464"/>
      <c r="AE102" s="421">
        <v>154</v>
      </c>
      <c r="AF102" s="421"/>
      <c r="AG102" s="421"/>
      <c r="AH102" s="421"/>
      <c r="AI102" s="421">
        <v>154</v>
      </c>
      <c r="AJ102" s="421"/>
      <c r="AK102" s="421"/>
      <c r="AL102" s="421"/>
      <c r="AM102" s="421">
        <v>154</v>
      </c>
      <c r="AN102" s="421"/>
      <c r="AO102" s="421"/>
      <c r="AP102" s="421"/>
      <c r="AQ102" s="271">
        <v>154</v>
      </c>
      <c r="AR102" s="272"/>
      <c r="AS102" s="272"/>
      <c r="AT102" s="317"/>
      <c r="AU102" s="271"/>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customHeight="1" x14ac:dyDescent="0.15">
      <c r="A104" s="425"/>
      <c r="B104" s="426"/>
      <c r="C104" s="426"/>
      <c r="D104" s="426"/>
      <c r="E104" s="426"/>
      <c r="F104" s="427"/>
      <c r="G104" s="104" t="s">
        <v>590</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592</v>
      </c>
      <c r="AC104" s="549"/>
      <c r="AD104" s="550"/>
      <c r="AE104" s="216">
        <v>1</v>
      </c>
      <c r="AF104" s="217"/>
      <c r="AG104" s="217"/>
      <c r="AH104" s="218"/>
      <c r="AI104" s="216">
        <v>0</v>
      </c>
      <c r="AJ104" s="217"/>
      <c r="AK104" s="217"/>
      <c r="AL104" s="218"/>
      <c r="AM104" s="216">
        <v>0</v>
      </c>
      <c r="AN104" s="217"/>
      <c r="AO104" s="217"/>
      <c r="AP104" s="218"/>
      <c r="AQ104" s="216" t="s">
        <v>652</v>
      </c>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592</v>
      </c>
      <c r="AC105" s="472"/>
      <c r="AD105" s="473"/>
      <c r="AE105" s="421">
        <v>7</v>
      </c>
      <c r="AF105" s="421"/>
      <c r="AG105" s="421"/>
      <c r="AH105" s="421"/>
      <c r="AI105" s="421">
        <v>7</v>
      </c>
      <c r="AJ105" s="421"/>
      <c r="AK105" s="421"/>
      <c r="AL105" s="421"/>
      <c r="AM105" s="421">
        <v>7</v>
      </c>
      <c r="AN105" s="421"/>
      <c r="AO105" s="421"/>
      <c r="AP105" s="421"/>
      <c r="AQ105" s="216">
        <v>7</v>
      </c>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593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595</v>
      </c>
      <c r="AC116" s="466"/>
      <c r="AD116" s="467"/>
      <c r="AE116" s="421">
        <v>6493</v>
      </c>
      <c r="AF116" s="421"/>
      <c r="AG116" s="421"/>
      <c r="AH116" s="421"/>
      <c r="AI116" s="421">
        <v>6493</v>
      </c>
      <c r="AJ116" s="421"/>
      <c r="AK116" s="421"/>
      <c r="AL116" s="421"/>
      <c r="AM116" s="421">
        <v>5681</v>
      </c>
      <c r="AN116" s="421"/>
      <c r="AO116" s="421"/>
      <c r="AP116" s="421"/>
      <c r="AQ116" s="216">
        <v>6493</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596</v>
      </c>
      <c r="AC117" s="476"/>
      <c r="AD117" s="477"/>
      <c r="AE117" s="554" t="s">
        <v>597</v>
      </c>
      <c r="AF117" s="554"/>
      <c r="AG117" s="554"/>
      <c r="AH117" s="554"/>
      <c r="AI117" s="554" t="s">
        <v>641</v>
      </c>
      <c r="AJ117" s="554"/>
      <c r="AK117" s="554"/>
      <c r="AL117" s="554"/>
      <c r="AM117" s="554" t="s">
        <v>651</v>
      </c>
      <c r="AN117" s="554"/>
      <c r="AO117" s="554"/>
      <c r="AP117" s="554"/>
      <c r="AQ117" s="554" t="s">
        <v>642</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customHeight="1" x14ac:dyDescent="0.15">
      <c r="A119" s="442"/>
      <c r="B119" s="443"/>
      <c r="C119" s="443"/>
      <c r="D119" s="443"/>
      <c r="E119" s="443"/>
      <c r="F119" s="444"/>
      <c r="G119" s="393" t="s">
        <v>594</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656</v>
      </c>
      <c r="AC119" s="466"/>
      <c r="AD119" s="467"/>
      <c r="AE119" s="421">
        <v>3000</v>
      </c>
      <c r="AF119" s="421"/>
      <c r="AG119" s="421"/>
      <c r="AH119" s="421"/>
      <c r="AI119" s="421">
        <v>0</v>
      </c>
      <c r="AJ119" s="421"/>
      <c r="AK119" s="421"/>
      <c r="AL119" s="421"/>
      <c r="AM119" s="421">
        <v>0</v>
      </c>
      <c r="AN119" s="421"/>
      <c r="AO119" s="421"/>
      <c r="AP119" s="421"/>
      <c r="AQ119" s="421">
        <v>857</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596</v>
      </c>
      <c r="AC120" s="476"/>
      <c r="AD120" s="477"/>
      <c r="AE120" s="554" t="s">
        <v>662</v>
      </c>
      <c r="AF120" s="554"/>
      <c r="AG120" s="554"/>
      <c r="AH120" s="554"/>
      <c r="AI120" s="554" t="s">
        <v>645</v>
      </c>
      <c r="AJ120" s="554"/>
      <c r="AK120" s="554"/>
      <c r="AL120" s="554"/>
      <c r="AM120" s="554" t="s">
        <v>645</v>
      </c>
      <c r="AN120" s="554"/>
      <c r="AO120" s="554"/>
      <c r="AP120" s="554"/>
      <c r="AQ120" s="554" t="s">
        <v>663</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598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581</v>
      </c>
      <c r="AR133" s="198"/>
      <c r="AS133" s="132" t="s">
        <v>236</v>
      </c>
      <c r="AT133" s="133"/>
      <c r="AU133" s="199" t="s">
        <v>581</v>
      </c>
      <c r="AV133" s="199"/>
      <c r="AW133" s="132" t="s">
        <v>181</v>
      </c>
      <c r="AX133" s="194"/>
    </row>
    <row r="134" spans="1:50" ht="39.75" customHeight="1" x14ac:dyDescent="0.15">
      <c r="A134" s="188"/>
      <c r="B134" s="185"/>
      <c r="C134" s="179"/>
      <c r="D134" s="185"/>
      <c r="E134" s="179"/>
      <c r="F134" s="180"/>
      <c r="G134" s="103" t="s">
        <v>600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601</v>
      </c>
      <c r="AC134" s="204"/>
      <c r="AD134" s="204"/>
      <c r="AE134" s="205" t="s">
        <v>602</v>
      </c>
      <c r="AF134" s="206"/>
      <c r="AG134" s="206"/>
      <c r="AH134" s="206"/>
      <c r="AI134" s="205" t="s">
        <v>574</v>
      </c>
      <c r="AJ134" s="206"/>
      <c r="AK134" s="206"/>
      <c r="AL134" s="206"/>
      <c r="AM134" s="205" t="s">
        <v>603</v>
      </c>
      <c r="AN134" s="206"/>
      <c r="AO134" s="206"/>
      <c r="AP134" s="206"/>
      <c r="AQ134" s="205" t="s">
        <v>600</v>
      </c>
      <c r="AR134" s="206"/>
      <c r="AS134" s="206"/>
      <c r="AT134" s="206"/>
      <c r="AU134" s="205" t="s">
        <v>574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600</v>
      </c>
      <c r="AC135" s="212"/>
      <c r="AD135" s="212"/>
      <c r="AE135" s="205" t="s">
        <v>574</v>
      </c>
      <c r="AF135" s="206"/>
      <c r="AG135" s="206"/>
      <c r="AH135" s="206"/>
      <c r="AI135" s="205" t="s">
        <v>601</v>
      </c>
      <c r="AJ135" s="206"/>
      <c r="AK135" s="206"/>
      <c r="AL135" s="206"/>
      <c r="AM135" s="205" t="s">
        <v>581</v>
      </c>
      <c r="AN135" s="206"/>
      <c r="AO135" s="206"/>
      <c r="AP135" s="206"/>
      <c r="AQ135" s="205" t="s">
        <v>600</v>
      </c>
      <c r="AR135" s="206"/>
      <c r="AS135" s="206"/>
      <c r="AT135" s="206"/>
      <c r="AU135" s="205" t="s">
        <v>581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5.7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5.7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5.75" customHeight="1" x14ac:dyDescent="0.15">
      <c r="A154" s="188"/>
      <c r="B154" s="185"/>
      <c r="C154" s="179"/>
      <c r="D154" s="185"/>
      <c r="E154" s="179"/>
      <c r="F154" s="180"/>
      <c r="G154" s="103" t="s">
        <v>664</v>
      </c>
      <c r="H154" s="104"/>
      <c r="I154" s="104"/>
      <c r="J154" s="104"/>
      <c r="K154" s="104"/>
      <c r="L154" s="104"/>
      <c r="M154" s="104"/>
      <c r="N154" s="104"/>
      <c r="O154" s="104"/>
      <c r="P154" s="105"/>
      <c r="Q154" s="124" t="s">
        <v>664</v>
      </c>
      <c r="R154" s="104"/>
      <c r="S154" s="104"/>
      <c r="T154" s="104"/>
      <c r="U154" s="104"/>
      <c r="V154" s="104"/>
      <c r="W154" s="104"/>
      <c r="X154" s="104"/>
      <c r="Y154" s="104"/>
      <c r="Z154" s="104"/>
      <c r="AA154" s="291"/>
      <c r="AB154" s="140" t="s">
        <v>664</v>
      </c>
      <c r="AC154" s="141"/>
      <c r="AD154" s="141"/>
      <c r="AE154" s="146" t="s">
        <v>664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7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5.7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7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664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7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3.5" customHeight="1" x14ac:dyDescent="0.15">
      <c r="A188" s="188"/>
      <c r="B188" s="185"/>
      <c r="C188" s="179"/>
      <c r="D188" s="185"/>
      <c r="E188" s="124"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3.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605</v>
      </c>
      <c r="K430" s="901"/>
      <c r="L430" s="901"/>
      <c r="M430" s="901"/>
      <c r="N430" s="901"/>
      <c r="O430" s="901"/>
      <c r="P430" s="901"/>
      <c r="Q430" s="901"/>
      <c r="R430" s="901"/>
      <c r="S430" s="901"/>
      <c r="T430" s="902"/>
      <c r="U430" s="587" t="s">
        <v>606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16</v>
      </c>
      <c r="AF432" s="199"/>
      <c r="AG432" s="132" t="s">
        <v>236</v>
      </c>
      <c r="AH432" s="133"/>
      <c r="AI432" s="155"/>
      <c r="AJ432" s="155"/>
      <c r="AK432" s="155"/>
      <c r="AL432" s="153"/>
      <c r="AM432" s="155"/>
      <c r="AN432" s="155"/>
      <c r="AO432" s="155"/>
      <c r="AP432" s="153"/>
      <c r="AQ432" s="590" t="s">
        <v>574</v>
      </c>
      <c r="AR432" s="199"/>
      <c r="AS432" s="132" t="s">
        <v>236</v>
      </c>
      <c r="AT432" s="133"/>
      <c r="AU432" s="199"/>
      <c r="AV432" s="199"/>
      <c r="AW432" s="132" t="s">
        <v>181</v>
      </c>
      <c r="AX432" s="194"/>
    </row>
    <row r="433" spans="1:50" ht="23.25" customHeight="1" x14ac:dyDescent="0.15">
      <c r="A433" s="188"/>
      <c r="B433" s="185"/>
      <c r="C433" s="179"/>
      <c r="D433" s="185"/>
      <c r="E433" s="342"/>
      <c r="F433" s="343"/>
      <c r="G433" s="103" t="s">
        <v>639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376</v>
      </c>
      <c r="AC433" s="212"/>
      <c r="AD433" s="212"/>
      <c r="AE433" s="340">
        <v>99.9</v>
      </c>
      <c r="AF433" s="206"/>
      <c r="AG433" s="206"/>
      <c r="AH433" s="206"/>
      <c r="AI433" s="340" t="s">
        <v>637</v>
      </c>
      <c r="AJ433" s="206"/>
      <c r="AK433" s="206"/>
      <c r="AL433" s="206"/>
      <c r="AM433" s="340"/>
      <c r="AN433" s="206"/>
      <c r="AO433" s="206"/>
      <c r="AP433" s="341"/>
      <c r="AQ433" s="340" t="s">
        <v>608</v>
      </c>
      <c r="AR433" s="206"/>
      <c r="AS433" s="206"/>
      <c r="AT433" s="341"/>
      <c r="AU433" s="206" t="s">
        <v>581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376</v>
      </c>
      <c r="AC434" s="204"/>
      <c r="AD434" s="204"/>
      <c r="AE434" s="340">
        <v>100</v>
      </c>
      <c r="AF434" s="206"/>
      <c r="AG434" s="206"/>
      <c r="AH434" s="341"/>
      <c r="AI434" s="340">
        <v>100</v>
      </c>
      <c r="AJ434" s="206"/>
      <c r="AK434" s="206"/>
      <c r="AL434" s="206"/>
      <c r="AM434" s="340">
        <v>100</v>
      </c>
      <c r="AN434" s="206"/>
      <c r="AO434" s="206"/>
      <c r="AP434" s="341"/>
      <c r="AQ434" s="340" t="s">
        <v>609</v>
      </c>
      <c r="AR434" s="206"/>
      <c r="AS434" s="206"/>
      <c r="AT434" s="341"/>
      <c r="AU434" s="206">
        <v>100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v>99.9</v>
      </c>
      <c r="AF435" s="206"/>
      <c r="AG435" s="206"/>
      <c r="AH435" s="341"/>
      <c r="AI435" s="340" t="s">
        <v>638</v>
      </c>
      <c r="AJ435" s="206"/>
      <c r="AK435" s="206"/>
      <c r="AL435" s="206"/>
      <c r="AM435" s="340"/>
      <c r="AN435" s="206"/>
      <c r="AO435" s="206"/>
      <c r="AP435" s="341"/>
      <c r="AQ435" s="340" t="s">
        <v>600</v>
      </c>
      <c r="AR435" s="206"/>
      <c r="AS435" s="206"/>
      <c r="AT435" s="341"/>
      <c r="AU435" s="206" t="s">
        <v>607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580</v>
      </c>
      <c r="AF457" s="199"/>
      <c r="AG457" s="132" t="s">
        <v>236</v>
      </c>
      <c r="AH457" s="133"/>
      <c r="AI457" s="155"/>
      <c r="AJ457" s="155"/>
      <c r="AK457" s="155"/>
      <c r="AL457" s="153"/>
      <c r="AM457" s="155"/>
      <c r="AN457" s="155"/>
      <c r="AO457" s="155"/>
      <c r="AP457" s="153"/>
      <c r="AQ457" s="590" t="s">
        <v>587</v>
      </c>
      <c r="AR457" s="199"/>
      <c r="AS457" s="132" t="s">
        <v>236</v>
      </c>
      <c r="AT457" s="133"/>
      <c r="AU457" s="199" t="s">
        <v>611</v>
      </c>
      <c r="AV457" s="199"/>
      <c r="AW457" s="132" t="s">
        <v>181</v>
      </c>
      <c r="AX457" s="194"/>
    </row>
    <row r="458" spans="1:50" ht="23.25" customHeight="1" x14ac:dyDescent="0.15">
      <c r="A458" s="188"/>
      <c r="B458" s="185"/>
      <c r="C458" s="179"/>
      <c r="D458" s="185"/>
      <c r="E458" s="342"/>
      <c r="F458" s="343"/>
      <c r="G458" s="103" t="s">
        <v>581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581</v>
      </c>
      <c r="AC458" s="212"/>
      <c r="AD458" s="212"/>
      <c r="AE458" s="340" t="s">
        <v>581</v>
      </c>
      <c r="AF458" s="206"/>
      <c r="AG458" s="206"/>
      <c r="AH458" s="206"/>
      <c r="AI458" s="340" t="s">
        <v>581</v>
      </c>
      <c r="AJ458" s="206"/>
      <c r="AK458" s="206"/>
      <c r="AL458" s="206"/>
      <c r="AM458" s="340" t="s">
        <v>580</v>
      </c>
      <c r="AN458" s="206"/>
      <c r="AO458" s="206"/>
      <c r="AP458" s="341"/>
      <c r="AQ458" s="340" t="s">
        <v>581</v>
      </c>
      <c r="AR458" s="206"/>
      <c r="AS458" s="206"/>
      <c r="AT458" s="341"/>
      <c r="AU458" s="206" t="s">
        <v>581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607</v>
      </c>
      <c r="AC459" s="204"/>
      <c r="AD459" s="204"/>
      <c r="AE459" s="340" t="s">
        <v>580</v>
      </c>
      <c r="AF459" s="206"/>
      <c r="AG459" s="206"/>
      <c r="AH459" s="341"/>
      <c r="AI459" s="340" t="s">
        <v>580</v>
      </c>
      <c r="AJ459" s="206"/>
      <c r="AK459" s="206"/>
      <c r="AL459" s="206"/>
      <c r="AM459" s="340" t="s">
        <v>581</v>
      </c>
      <c r="AN459" s="206"/>
      <c r="AO459" s="206"/>
      <c r="AP459" s="341"/>
      <c r="AQ459" s="340" t="s">
        <v>600</v>
      </c>
      <c r="AR459" s="206"/>
      <c r="AS459" s="206"/>
      <c r="AT459" s="341"/>
      <c r="AU459" s="206" t="s">
        <v>581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581</v>
      </c>
      <c r="AF460" s="206"/>
      <c r="AG460" s="206"/>
      <c r="AH460" s="341"/>
      <c r="AI460" s="340" t="s">
        <v>574</v>
      </c>
      <c r="AJ460" s="206"/>
      <c r="AK460" s="206"/>
      <c r="AL460" s="206"/>
      <c r="AM460" s="340" t="s">
        <v>581</v>
      </c>
      <c r="AN460" s="206"/>
      <c r="AO460" s="206"/>
      <c r="AP460" s="341"/>
      <c r="AQ460" s="340" t="s">
        <v>600</v>
      </c>
      <c r="AR460" s="206"/>
      <c r="AS460" s="206"/>
      <c r="AT460" s="341"/>
      <c r="AU460" s="206" t="s">
        <v>580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610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thickBo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hidden="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1"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1"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1"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570</v>
      </c>
      <c r="AE703" s="327"/>
      <c r="AF703" s="327"/>
      <c r="AG703" s="100" t="s">
        <v>615</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6" t="s">
        <v>616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4" t="s">
        <v>657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9.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570</v>
      </c>
      <c r="AE708" s="605"/>
      <c r="AF708" s="605"/>
      <c r="AG708" s="742" t="s">
        <v>617</v>
      </c>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570</v>
      </c>
      <c r="AE709" s="327"/>
      <c r="AF709" s="327"/>
      <c r="AG709" s="100" t="s">
        <v>618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613</v>
      </c>
      <c r="AE710" s="327"/>
      <c r="AF710" s="327"/>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570</v>
      </c>
      <c r="AE711" s="327"/>
      <c r="AF711" s="327"/>
      <c r="AG711" s="100" t="s">
        <v>644</v>
      </c>
      <c r="AH711" s="101"/>
      <c r="AI711" s="101"/>
      <c r="AJ711" s="101"/>
      <c r="AK711" s="101"/>
      <c r="AL711" s="101"/>
      <c r="AM711" s="101"/>
      <c r="AN711" s="101"/>
      <c r="AO711" s="101"/>
      <c r="AP711" s="101"/>
      <c r="AQ711" s="101"/>
      <c r="AR711" s="101"/>
      <c r="AS711" s="101"/>
      <c r="AT711" s="101"/>
      <c r="AU711" s="101"/>
      <c r="AV711" s="101"/>
      <c r="AW711" s="101"/>
      <c r="AX711" s="102"/>
    </row>
    <row r="712" spans="1:50" ht="41.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570</v>
      </c>
      <c r="AE712" s="783"/>
      <c r="AF712" s="783"/>
      <c r="AG712" s="810" t="s">
        <v>650</v>
      </c>
      <c r="AH712" s="811"/>
      <c r="AI712" s="811"/>
      <c r="AJ712" s="811"/>
      <c r="AK712" s="811"/>
      <c r="AL712" s="811"/>
      <c r="AM712" s="811"/>
      <c r="AN712" s="811"/>
      <c r="AO712" s="811"/>
      <c r="AP712" s="811"/>
      <c r="AQ712" s="811"/>
      <c r="AR712" s="811"/>
      <c r="AS712" s="811"/>
      <c r="AT712" s="811"/>
      <c r="AU712" s="811"/>
      <c r="AV712" s="811"/>
      <c r="AW712" s="811"/>
      <c r="AX712" s="812"/>
    </row>
    <row r="713" spans="1:50" ht="18.75" customHeight="1" x14ac:dyDescent="0.15">
      <c r="A713" s="642"/>
      <c r="B713" s="644"/>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613</v>
      </c>
      <c r="AE713" s="327"/>
      <c r="AF713" s="663"/>
      <c r="AG713" s="100" t="s">
        <v>646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658</v>
      </c>
      <c r="AE715" s="605"/>
      <c r="AF715" s="656"/>
      <c r="AG715" s="742" t="s">
        <v>659</v>
      </c>
      <c r="AH715" s="743"/>
      <c r="AI715" s="743"/>
      <c r="AJ715" s="743"/>
      <c r="AK715" s="743"/>
      <c r="AL715" s="743"/>
      <c r="AM715" s="743"/>
      <c r="AN715" s="743"/>
      <c r="AO715" s="743"/>
      <c r="AP715" s="743"/>
      <c r="AQ715" s="743"/>
      <c r="AR715" s="743"/>
      <c r="AS715" s="743"/>
      <c r="AT715" s="743"/>
      <c r="AU715" s="743"/>
      <c r="AV715" s="743"/>
      <c r="AW715" s="743"/>
      <c r="AX715" s="744"/>
    </row>
    <row r="716" spans="1:50" ht="28.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100" t="s">
        <v>649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658</v>
      </c>
      <c r="AE717" s="327"/>
      <c r="AF717" s="327"/>
      <c r="AG717" s="100" t="s">
        <v>660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658</v>
      </c>
      <c r="AE718" s="327"/>
      <c r="AF718" s="327"/>
      <c r="AG718" s="126" t="s">
        <v>661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4" t="s">
        <v>575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18.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9.25" customHeight="1" x14ac:dyDescent="0.15">
      <c r="A726" s="640" t="s">
        <v>48</v>
      </c>
      <c r="B726" s="802"/>
      <c r="C726" s="815" t="s">
        <v>53</v>
      </c>
      <c r="D726" s="837"/>
      <c r="E726" s="837"/>
      <c r="F726" s="838"/>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9.25" customHeight="1" thickBot="1" x14ac:dyDescent="0.2">
      <c r="A727" s="803"/>
      <c r="B727" s="804"/>
      <c r="C727" s="748" t="s">
        <v>57</v>
      </c>
      <c r="D727" s="749"/>
      <c r="E727" s="749"/>
      <c r="F727" s="750"/>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18"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9.5" customHeight="1" thickBot="1" x14ac:dyDescent="0.2">
      <c r="A729" s="634" t="s">
        <v>667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18"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5" customHeight="1" thickBot="1" x14ac:dyDescent="0.2">
      <c r="A731" s="799" t="s">
        <v>138</v>
      </c>
      <c r="B731" s="800"/>
      <c r="C731" s="800"/>
      <c r="D731" s="800"/>
      <c r="E731" s="801"/>
      <c r="F731" s="729"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18"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9.5" customHeight="1" thickBot="1" x14ac:dyDescent="0.2">
      <c r="A733" s="673" t="s">
        <v>138</v>
      </c>
      <c r="B733" s="674"/>
      <c r="C733" s="674"/>
      <c r="D733" s="674"/>
      <c r="E733" s="675"/>
      <c r="F733" s="637" t="s">
        <v>669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18"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1.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18"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1.75" customHeight="1" x14ac:dyDescent="0.15">
      <c r="A737" s="991" t="s">
        <v>408</v>
      </c>
      <c r="B737" s="209"/>
      <c r="C737" s="209"/>
      <c r="D737" s="210"/>
      <c r="E737" s="992" t="s">
        <v>620</v>
      </c>
      <c r="F737" s="992"/>
      <c r="G737" s="992"/>
      <c r="H737" s="992"/>
      <c r="I737" s="992"/>
      <c r="J737" s="992"/>
      <c r="K737" s="992"/>
      <c r="L737" s="992"/>
      <c r="M737" s="992"/>
      <c r="N737" s="365" t="s">
        <v>403</v>
      </c>
      <c r="O737" s="365"/>
      <c r="P737" s="365"/>
      <c r="Q737" s="365"/>
      <c r="R737" s="992" t="s">
        <v>622</v>
      </c>
      <c r="S737" s="992"/>
      <c r="T737" s="992"/>
      <c r="U737" s="992"/>
      <c r="V737" s="992"/>
      <c r="W737" s="992"/>
      <c r="X737" s="992"/>
      <c r="Y737" s="992"/>
      <c r="Z737" s="992"/>
      <c r="AA737" s="365" t="s">
        <v>402</v>
      </c>
      <c r="AB737" s="365"/>
      <c r="AC737" s="365"/>
      <c r="AD737" s="365"/>
      <c r="AE737" s="992" t="s">
        <v>624</v>
      </c>
      <c r="AF737" s="992"/>
      <c r="AG737" s="992"/>
      <c r="AH737" s="992"/>
      <c r="AI737" s="992"/>
      <c r="AJ737" s="992"/>
      <c r="AK737" s="992"/>
      <c r="AL737" s="992"/>
      <c r="AM737" s="992"/>
      <c r="AN737" s="365" t="s">
        <v>401</v>
      </c>
      <c r="AO737" s="365"/>
      <c r="AP737" s="365"/>
      <c r="AQ737" s="365"/>
      <c r="AR737" s="998" t="s">
        <v>626</v>
      </c>
      <c r="AS737" s="999"/>
      <c r="AT737" s="999"/>
      <c r="AU737" s="999"/>
      <c r="AV737" s="999"/>
      <c r="AW737" s="999"/>
      <c r="AX737" s="1000"/>
      <c r="AY737" s="88"/>
      <c r="AZ737" s="88"/>
    </row>
    <row r="738" spans="1:52" ht="21.75" customHeight="1" x14ac:dyDescent="0.15">
      <c r="A738" s="991" t="s">
        <v>400</v>
      </c>
      <c r="B738" s="209"/>
      <c r="C738" s="209"/>
      <c r="D738" s="210"/>
      <c r="E738" s="992" t="s">
        <v>621</v>
      </c>
      <c r="F738" s="992"/>
      <c r="G738" s="992"/>
      <c r="H738" s="992"/>
      <c r="I738" s="992"/>
      <c r="J738" s="992"/>
      <c r="K738" s="992"/>
      <c r="L738" s="992"/>
      <c r="M738" s="992"/>
      <c r="N738" s="365" t="s">
        <v>399</v>
      </c>
      <c r="O738" s="365"/>
      <c r="P738" s="365"/>
      <c r="Q738" s="365"/>
      <c r="R738" s="992" t="s">
        <v>623</v>
      </c>
      <c r="S738" s="992"/>
      <c r="T738" s="992"/>
      <c r="U738" s="992"/>
      <c r="V738" s="992"/>
      <c r="W738" s="992"/>
      <c r="X738" s="992"/>
      <c r="Y738" s="992"/>
      <c r="Z738" s="992"/>
      <c r="AA738" s="365" t="s">
        <v>398</v>
      </c>
      <c r="AB738" s="365"/>
      <c r="AC738" s="365"/>
      <c r="AD738" s="365"/>
      <c r="AE738" s="992" t="s">
        <v>625</v>
      </c>
      <c r="AF738" s="992"/>
      <c r="AG738" s="992"/>
      <c r="AH738" s="992"/>
      <c r="AI738" s="992"/>
      <c r="AJ738" s="992"/>
      <c r="AK738" s="992"/>
      <c r="AL738" s="992"/>
      <c r="AM738" s="992"/>
      <c r="AN738" s="365" t="s">
        <v>397</v>
      </c>
      <c r="AO738" s="365"/>
      <c r="AP738" s="365"/>
      <c r="AQ738" s="365"/>
      <c r="AR738" s="998" t="s">
        <v>627</v>
      </c>
      <c r="AS738" s="999"/>
      <c r="AT738" s="999"/>
      <c r="AU738" s="999"/>
      <c r="AV738" s="999"/>
      <c r="AW738" s="999"/>
      <c r="AX738" s="1000"/>
    </row>
    <row r="739" spans="1:52" ht="21.75" customHeight="1" x14ac:dyDescent="0.15">
      <c r="A739" s="991" t="s">
        <v>396</v>
      </c>
      <c r="B739" s="209"/>
      <c r="C739" s="209"/>
      <c r="D739" s="210"/>
      <c r="E739" s="992" t="s">
        <v>628</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1.75" customHeight="1" thickBot="1" x14ac:dyDescent="0.2">
      <c r="A740" s="973" t="s">
        <v>420</v>
      </c>
      <c r="B740" s="974"/>
      <c r="C740" s="974"/>
      <c r="D740" s="975"/>
      <c r="E740" s="976" t="s">
        <v>564</v>
      </c>
      <c r="F740" s="977"/>
      <c r="G740" s="977"/>
      <c r="H740" s="92" t="str">
        <f>IF(E740="", "", "(")</f>
        <v>(</v>
      </c>
      <c r="I740" s="977"/>
      <c r="J740" s="977"/>
      <c r="K740" s="92" t="str">
        <f>IF(OR(I740="　", I740=""), "", "-")</f>
        <v/>
      </c>
      <c r="L740" s="978">
        <v>364</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629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6.75" customHeight="1" x14ac:dyDescent="0.15">
      <c r="A782" s="631"/>
      <c r="B782" s="632"/>
      <c r="C782" s="632"/>
      <c r="D782" s="632"/>
      <c r="E782" s="632"/>
      <c r="F782" s="633"/>
      <c r="G782" s="670" t="s">
        <v>630</v>
      </c>
      <c r="H782" s="671"/>
      <c r="I782" s="671"/>
      <c r="J782" s="671"/>
      <c r="K782" s="672"/>
      <c r="L782" s="664" t="s">
        <v>631</v>
      </c>
      <c r="M782" s="665"/>
      <c r="N782" s="665"/>
      <c r="O782" s="665"/>
      <c r="P782" s="665"/>
      <c r="Q782" s="665"/>
      <c r="R782" s="665"/>
      <c r="S782" s="665"/>
      <c r="T782" s="665"/>
      <c r="U782" s="665"/>
      <c r="V782" s="665"/>
      <c r="W782" s="665"/>
      <c r="X782" s="666"/>
      <c r="Y782" s="388">
        <v>0.8</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45.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0.8</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53.25" customHeight="1" x14ac:dyDescent="0.15">
      <c r="A838" s="376">
        <v>1</v>
      </c>
      <c r="B838" s="376">
        <v>1</v>
      </c>
      <c r="C838" s="347" t="s">
        <v>632</v>
      </c>
      <c r="D838" s="347"/>
      <c r="E838" s="347"/>
      <c r="F838" s="347"/>
      <c r="G838" s="347"/>
      <c r="H838" s="347"/>
      <c r="I838" s="347"/>
      <c r="J838" s="348">
        <v>8040005001404</v>
      </c>
      <c r="K838" s="349"/>
      <c r="L838" s="349"/>
      <c r="M838" s="349"/>
      <c r="N838" s="349"/>
      <c r="O838" s="349"/>
      <c r="P838" s="350" t="s">
        <v>633</v>
      </c>
      <c r="Q838" s="350"/>
      <c r="R838" s="350"/>
      <c r="S838" s="350"/>
      <c r="T838" s="350"/>
      <c r="U838" s="350"/>
      <c r="V838" s="350"/>
      <c r="W838" s="350"/>
      <c r="X838" s="350"/>
      <c r="Y838" s="351">
        <v>0.8</v>
      </c>
      <c r="Z838" s="352"/>
      <c r="AA838" s="352"/>
      <c r="AB838" s="353"/>
      <c r="AC838" s="363" t="s">
        <v>383</v>
      </c>
      <c r="AD838" s="371"/>
      <c r="AE838" s="371"/>
      <c r="AF838" s="371"/>
      <c r="AG838" s="371"/>
      <c r="AH838" s="372" t="s">
        <v>571</v>
      </c>
      <c r="AI838" s="373"/>
      <c r="AJ838" s="373"/>
      <c r="AK838" s="373"/>
      <c r="AL838" s="357">
        <v>100</v>
      </c>
      <c r="AM838" s="358"/>
      <c r="AN838" s="358"/>
      <c r="AO838" s="359"/>
      <c r="AP838" s="360" t="s">
        <v>571</v>
      </c>
      <c r="AQ838" s="360"/>
      <c r="AR838" s="360"/>
      <c r="AS838" s="360"/>
      <c r="AT838" s="360"/>
      <c r="AU838" s="360"/>
      <c r="AV838" s="360"/>
      <c r="AW838" s="360"/>
      <c r="AX838" s="360"/>
    </row>
    <row r="839" spans="1:50" ht="30" customHeight="1" x14ac:dyDescent="0.15">
      <c r="A839" s="376">
        <v>2</v>
      </c>
      <c r="B839" s="376">
        <v>1</v>
      </c>
      <c r="C839" s="361" t="s">
        <v>643</v>
      </c>
      <c r="D839" s="347"/>
      <c r="E839" s="347"/>
      <c r="F839" s="347"/>
      <c r="G839" s="347"/>
      <c r="H839" s="347"/>
      <c r="I839" s="347"/>
      <c r="J839" s="348">
        <v>3010001010696</v>
      </c>
      <c r="K839" s="349"/>
      <c r="L839" s="349"/>
      <c r="M839" s="349"/>
      <c r="N839" s="349"/>
      <c r="O839" s="349"/>
      <c r="P839" s="362" t="s">
        <v>640</v>
      </c>
      <c r="Q839" s="350"/>
      <c r="R839" s="350"/>
      <c r="S839" s="350"/>
      <c r="T839" s="350"/>
      <c r="U839" s="350"/>
      <c r="V839" s="350"/>
      <c r="W839" s="350"/>
      <c r="X839" s="350"/>
      <c r="Y839" s="351">
        <v>0.2</v>
      </c>
      <c r="Z839" s="352"/>
      <c r="AA839" s="352"/>
      <c r="AB839" s="353"/>
      <c r="AC839" s="363" t="s">
        <v>383</v>
      </c>
      <c r="AD839" s="363"/>
      <c r="AE839" s="363"/>
      <c r="AF839" s="363"/>
      <c r="AG839" s="363"/>
      <c r="AH839" s="372" t="s">
        <v>571</v>
      </c>
      <c r="AI839" s="373"/>
      <c r="AJ839" s="373"/>
      <c r="AK839" s="373"/>
      <c r="AL839" s="357">
        <v>100</v>
      </c>
      <c r="AM839" s="358"/>
      <c r="AN839" s="358"/>
      <c r="AO839" s="359"/>
      <c r="AP839" s="360" t="s">
        <v>571</v>
      </c>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634</v>
      </c>
      <c r="F1103" s="375"/>
      <c r="G1103" s="375"/>
      <c r="H1103" s="375"/>
      <c r="I1103" s="375"/>
      <c r="J1103" s="348" t="s">
        <v>580</v>
      </c>
      <c r="K1103" s="349"/>
      <c r="L1103" s="349"/>
      <c r="M1103" s="349"/>
      <c r="N1103" s="349"/>
      <c r="O1103" s="349"/>
      <c r="P1103" s="362" t="s">
        <v>580</v>
      </c>
      <c r="Q1103" s="350"/>
      <c r="R1103" s="350"/>
      <c r="S1103" s="350"/>
      <c r="T1103" s="350"/>
      <c r="U1103" s="350"/>
      <c r="V1103" s="350"/>
      <c r="W1103" s="350"/>
      <c r="X1103" s="350"/>
      <c r="Y1103" s="351" t="s">
        <v>635</v>
      </c>
      <c r="Z1103" s="352"/>
      <c r="AA1103" s="352"/>
      <c r="AB1103" s="353"/>
      <c r="AC1103" s="354"/>
      <c r="AD1103" s="354"/>
      <c r="AE1103" s="354"/>
      <c r="AF1103" s="354"/>
      <c r="AG1103" s="354"/>
      <c r="AH1103" s="355" t="s">
        <v>636</v>
      </c>
      <c r="AI1103" s="356"/>
      <c r="AJ1103" s="356"/>
      <c r="AK1103" s="356"/>
      <c r="AL1103" s="357" t="s">
        <v>580</v>
      </c>
      <c r="AM1103" s="358"/>
      <c r="AN1103" s="358"/>
      <c r="AO1103" s="359"/>
      <c r="AP1103" s="360" t="s">
        <v>581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6">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7:V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2" manualBreakCount="2">
    <brk id="99" max="49" man="1"/>
    <brk id="48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0"/>
      <c r="Z2" s="829"/>
      <c r="AA2" s="830"/>
      <c r="AB2" s="1034" t="s">
        <v>11</v>
      </c>
      <c r="AC2" s="1035"/>
      <c r="AD2" s="1036"/>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7"/>
      <c r="I4" s="1007"/>
      <c r="J4" s="1007"/>
      <c r="K4" s="1007"/>
      <c r="L4" s="1007"/>
      <c r="M4" s="1007"/>
      <c r="N4" s="1007"/>
      <c r="O4" s="1008"/>
      <c r="P4" s="104"/>
      <c r="Q4" s="1015"/>
      <c r="R4" s="1015"/>
      <c r="S4" s="1015"/>
      <c r="T4" s="1015"/>
      <c r="U4" s="1015"/>
      <c r="V4" s="1015"/>
      <c r="W4" s="1015"/>
      <c r="X4" s="1016"/>
      <c r="Y4" s="1025" t="s">
        <v>12</v>
      </c>
      <c r="Z4" s="1026"/>
      <c r="AA4" s="1027"/>
      <c r="AB4" s="464"/>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0"/>
      <c r="Z9" s="829"/>
      <c r="AA9" s="830"/>
      <c r="AB9" s="1034" t="s">
        <v>11</v>
      </c>
      <c r="AC9" s="1035"/>
      <c r="AD9" s="1036"/>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4"/>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0"/>
      <c r="Z16" s="829"/>
      <c r="AA16" s="830"/>
      <c r="AB16" s="1034" t="s">
        <v>11</v>
      </c>
      <c r="AC16" s="1035"/>
      <c r="AD16" s="1036"/>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4"/>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0"/>
      <c r="Z23" s="829"/>
      <c r="AA23" s="830"/>
      <c r="AB23" s="1034" t="s">
        <v>11</v>
      </c>
      <c r="AC23" s="1035"/>
      <c r="AD23" s="1036"/>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4"/>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0"/>
      <c r="Z30" s="829"/>
      <c r="AA30" s="830"/>
      <c r="AB30" s="1034" t="s">
        <v>11</v>
      </c>
      <c r="AC30" s="1035"/>
      <c r="AD30" s="1036"/>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4"/>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0"/>
      <c r="Z37" s="829"/>
      <c r="AA37" s="830"/>
      <c r="AB37" s="1034" t="s">
        <v>11</v>
      </c>
      <c r="AC37" s="1035"/>
      <c r="AD37" s="1036"/>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4"/>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0"/>
      <c r="Z44" s="829"/>
      <c r="AA44" s="830"/>
      <c r="AB44" s="1034" t="s">
        <v>11</v>
      </c>
      <c r="AC44" s="1035"/>
      <c r="AD44" s="1036"/>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4"/>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0"/>
      <c r="Z51" s="829"/>
      <c r="AA51" s="830"/>
      <c r="AB51" s="242" t="s">
        <v>11</v>
      </c>
      <c r="AC51" s="1035"/>
      <c r="AD51" s="1036"/>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4"/>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0"/>
      <c r="Z58" s="829"/>
      <c r="AA58" s="830"/>
      <c r="AB58" s="1034" t="s">
        <v>11</v>
      </c>
      <c r="AC58" s="1035"/>
      <c r="AD58" s="1036"/>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4"/>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0"/>
      <c r="Z65" s="829"/>
      <c r="AA65" s="830"/>
      <c r="AB65" s="1034" t="s">
        <v>11</v>
      </c>
      <c r="AC65" s="1035"/>
      <c r="AD65" s="1036"/>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4"/>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2020-06-03T05:41:13Z</cp:lastPrinted>
  <dcterms:created xsi:type="dcterms:W3CDTF">2012-03-13T00:50:25Z</dcterms:created>
  <dcterms:modified xsi:type="dcterms:W3CDTF">2020-11-18T15:48:37Z</dcterms:modified>
</cp:coreProperties>
</file>