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2年度\201105_平成28年度から令和2年度までの行政事業レビューシートの再確認について\02_作業用\"/>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<sst xmlns="http://schemas.openxmlformats.org/spreadsheetml/2006/main" count="2920" uniqueCount="673">
  <si>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</si>
  <si>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</si>
  <si>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</si>
  <si>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</si>
  <si>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</si>
  <si>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</si>
  <si>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</si>
  <si>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</si>
  <si>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</si>
  <si>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</si>
  <si>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</si>
  <si>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</si>
  <si>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</si>
  <si>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</si>
  <si>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</si>
  <si>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</si>
  <si>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</si>
  <si>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</si>
  <si>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</si>
  <si>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</si>
  <si>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</si>
  <si>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</si>
  <si>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</si>
  <si>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</si>
  <si>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</si>
  <si>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</si>
  <si>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</si>
  <si>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</si>
  <si>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</si>
  <si>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</si>
  <si>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</si>
  <si>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</si>
  <si>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</si>
  <si>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</si>
  <si>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</si>
  <si>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</si>
  <si>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</si>
  <si>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</si>
  <si>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</si>
  <si>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</si>
  <si>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</si>
  <si>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</si>
  <si>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</si>
  <si>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</si>
  <si>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</si>
  <si>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</si>
  <si>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</si>
  <si>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</si>
  <si>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</si>
  <si>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</si>
  <si>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</si>
  <si>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</si>
  <si>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</si>
  <si>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</si>
  <si>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</si>
  <si>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</si>
  <si>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</si>
  <si>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</si>
  <si>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</si>
  <si>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</si>
  <si>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</si>
  <si>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</si>
  <si>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</si>
  <si>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</si>
  <si>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</si>
  <si>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</si>
  <si>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</si>
  <si>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</si>
  <si>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</si>
  <si>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</si>
  <si>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</si>
  <si>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</si>
  <si>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</si>
  <si>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</si>
  <si>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</si>
  <si>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</si>
  <si>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</si>
  <si>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</si>
  <si>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</si>
  <si>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</si>
  <si>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</si>
  <si>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</si>
  <si>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</si>
  <si>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</si>
  <si>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</si>
  <si>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</si>
  <si>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</si>
  <si>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</si>
  <si>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</si>
  <si>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</si>
  <si>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</si>
  <si>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</si>
  <si>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</si>
  <si>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</si>
  <si>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</si>
  <si>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</si>
  <si>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</si>
  <si>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</si>
  <si>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</si>
  <si>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</si>
  <si>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</si>
  <si>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</si>
  <si>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</si>
  <si>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</si>
  <si>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</si>
  <si>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</si>
  <si>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</si>
  <si>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</si>
  <si>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</si>
  <si>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</si>
  <si>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</si>
  <si>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</si>
  <si>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</si>
  <si>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</si>
  <si>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</si>
  <si>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</si>
  <si>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</si>
  <si>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</si>
  <si>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</si>
  <si>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</si>
  <si>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</si>
  <si>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</si>
  <si>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</si>
  <si>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</si>
  <si>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</si>
  <si>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</si>
  <si>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</si>
  <si>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</si>
  <si>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</si>
  <si>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</si>
  <si>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</si>
  <si>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</si>
  <si>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</si>
  <si>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</si>
  <si>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</si>
  <si>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</si>
  <si>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</si>
  <si>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</si>
  <si>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</si>
  <si>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</si>
  <si>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</si>
  <si>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</si>
  <si>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</si>
  <si>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</si>
  <si>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</si>
  <si>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</si>
  <si>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</si>
  <si>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</si>
  <si>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</si>
  <si>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</si>
  <si>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</si>
  <si>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</si>
  <si>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</si>
  <si>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</si>
  <si>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</si>
  <si>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</si>
  <si>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</si>
  <si>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</si>
  <si>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</si>
  <si>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</si>
  <si>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</si>
  <si>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</si>
  <si>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</si>
  <si>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</si>
  <si>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</si>
  <si>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</si>
  <si>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</si>
  <si>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</si>
  <si>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</si>
  <si>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</si>
  <si>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</si>
  <si>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</si>
  <si>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</si>
  <si>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</si>
  <si>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</si>
  <si>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</si>
  <si>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</si>
  <si>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</si>
  <si>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</si>
  <si>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</si>
  <si>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</si>
  <si>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</si>
  <si>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</si>
  <si>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</si>
  <si>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</si>
  <si>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</si>
  <si>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</si>
  <si>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</si>
  <si>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</si>
  <si>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</si>
  <si>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</si>
  <si>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</si>
  <si>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</si>
  <si>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</si>
  <si>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</si>
  <si>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</si>
  <si>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</si>
  <si>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</si>
  <si>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</si>
  <si>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</si>
  <si>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</si>
  <si>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</si>
  <si>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</si>
  <si>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</si>
  <si>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</si>
  <si>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</si>
  <si>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</si>
  <si>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</si>
  <si>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</si>
  <si>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</si>
  <si>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</si>
  <si>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</si>
  <si>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</si>
  <si>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</si>
  <si>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</si>
  <si>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</si>
  <si>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</si>
  <si>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</si>
  <si>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</si>
  <si>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</si>
  <si>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</si>
  <si>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</si>
  <si>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</si>
  <si>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</si>
  <si>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</si>
  <si>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</si>
  <si>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</si>
  <si>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</si>
  <si>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</si>
  <si>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</si>
  <si>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</si>
  <si>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</si>
  <si>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</si>
  <si>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</si>
  <si>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</si>
  <si>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</si>
  <si>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</si>
  <si>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</si>
  <si>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</si>
  <si>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</si>
  <si>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</si>
  <si>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</si>
  <si>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</si>
  <si>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</si>
  <si>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</si>
  <si>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</si>
  <si>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</si>
  <si>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</si>
  <si>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</si>
  <si>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</si>
  <si>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</si>
  <si>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</si>
  <si>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</si>
  <si>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</si>
  <si>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</si>
  <si>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</si>
  <si>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</si>
  <si>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</si>
  <si>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</si>
  <si>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</si>
  <si>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</si>
  <si>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</si>
  <si>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</si>
  <si>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</si>
  <si>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</si>
  <si>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</si>
  <si>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</si>
  <si>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</si>
  <si>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</si>
  <si>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</si>
  <si>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</si>
  <si>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</si>
  <si>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</si>
  <si>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</si>
  <si>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</si>
  <si>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</si>
  <si>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</si>
  <si>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</si>
  <si>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</si>
  <si>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</si>
  <si>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</si>
  <si>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</si>
  <si>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</si>
  <si>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</si>
  <si>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</si>
  <si>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</si>
  <si>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</si>
  <si>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</si>
  <si>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</si>
  <si>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</si>
  <si>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</si>
  <si>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</si>
  <si>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</si>
  <si>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</si>
  <si>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</si>
  <si>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</si>
  <si>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</si>
  <si>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</si>
  <si>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</si>
  <si>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</si>
  <si>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</si>
  <si>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</si>
  <si>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</si>
  <si>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</si>
  <si>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</si>
  <si>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</si>
  <si>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</si>
  <si>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</si>
  <si>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</si>
  <si>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</si>
  <si>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</si>
  <si>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</si>
  <si>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</si>
  <si>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</si>
  <si>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</si>
  <si>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</si>
  <si>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</si>
  <si>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</si>
  <si>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</si>
  <si>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</si>
  <si>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</si>
  <si>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</si>
  <si>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</si>
  <si>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</si>
  <si>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</si>
  <si>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</si>
  <si>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</si>
  <si>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</si>
  <si>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</si>
  <si>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</si>
  <si>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</si>
  <si>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</si>
  <si>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</si>
  <si>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</si>
  <si>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</si>
  <si>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</si>
  <si>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</si>
  <si>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</si>
  <si>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</si>
  <si>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</si>
  <si>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</si>
  <si>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</si>
  <si>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</si>
  <si>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</si>
  <si>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</si>
  <si>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</si>
  <si>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</si>
  <si>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</si>
  <si>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</si>
  <si>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</si>
  <si>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</si>
  <si>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</si>
  <si>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</si>
  <si>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</si>
  <si>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</si>
  <si>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</si>
  <si>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</si>
  <si>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</si>
  <si>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</si>
  <si>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</si>
  <si>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</si>
  <si>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</si>
  <si>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</si>
  <si>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</si>
  <si>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</si>
  <si>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</si>
  <si>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</si>
  <si>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</si>
  <si>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</si>
  <si>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</si>
  <si>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</si>
  <si>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</si>
  <si>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</si>
  <si>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</si>
  <si>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</si>
  <si>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</si>
  <si>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</si>
  <si>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</si>
  <si>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</si>
  <si>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</si>
  <si>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</si>
  <si>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</si>
  <si>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</si>
  <si>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</si>
  <si>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</si>
  <si>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</si>
  <si>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</si>
  <si>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</si>
  <si>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</si>
  <si>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</si>
  <si>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</si>
  <si>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</si>
  <si>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</si>
  <si>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</si>
  <si>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</si>
  <si>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</si>
  <si>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</si>
  <si>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</si>
  <si>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</si>
  <si>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</si>
  <si>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</si>
  <si>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</si>
  <si>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</si>
  <si>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</si>
  <si>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</si>
  <si>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</si>
  <si>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</si>
  <si>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</si>
  <si>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</si>
  <si>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</si>
  <si>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</si>
  <si>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</si>
  <si>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</si>
  <si>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</si>
  <si>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</si>
  <si>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</si>
  <si>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</si>
  <si>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</si>
  <si>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</si>
  <si>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</si>
  <si>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</si>
  <si>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</si>
  <si>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</si>
  <si>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</si>
  <si>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</si>
  <si>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</si>
  <si>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</si>
  <si>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</si>
  <si>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</si>
  <si>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</si>
  <si>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</si>
  <si>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</si>
  <si>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</si>
  <si>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</si>
  <si>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</si>
  <si>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</si>
  <si>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</si>
  <si>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</si>
  <si>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</si>
  <si>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</si>
  <si>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</si>
  <si>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</si>
  <si>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</si>
  <si>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</si>
  <si>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</si>
  <si>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</si>
  <si>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</si>
  <si>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</si>
  <si>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</si>
  <si>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</si>
  <si>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</si>
  <si>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</si>
  <si>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</si>
  <si>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</si>
  <si>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</si>
  <si>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</si>
  <si>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</si>
  <si>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</si>
  <si>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</si>
  <si>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</si>
  <si>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</si>
  <si>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</si>
  <si>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</si>
  <si>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</si>
  <si>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</si>
  <si>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</si>
  <si>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</si>
  <si>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</si>
  <si>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</si>
  <si>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</si>
  <si>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</si>
  <si>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</si>
  <si>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</si>
  <si>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</si>
  <si>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</si>
  <si>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</si>
  <si>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</si>
  <si>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</si>
  <si>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</si>
  <si>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</si>
  <si>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</si>
  <si>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</si>
  <si>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</si>
  <si>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</si>
  <si>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</si>
  <si>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</si>
  <si>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</si>
  <si>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</si>
  <si>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</si>
  <si>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</si>
  <si>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</si>
  <si>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</si>
  <si>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</si>
  <si>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</si>
  <si>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</si>
  <si>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</si>
  <si>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</si>
  <si>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</si>
  <si>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</si>
  <si>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</si>
  <si>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</si>
  <si>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</si>
  <si>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</si>
  <si>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</si>
  <si>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</si>
  <si>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</si>
  <si>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</si>
  <si>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</si>
  <si>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</si>
  <si>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</si>
  <si>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</si>
  <si>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</si>
  <si>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</si>
  <si>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</si>
  <si>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</si>
  <si>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</si>
  <si>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</si>
  <si>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</si>
  <si>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</si>
  <si>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</si>
  <si>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</si>
  <si>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</si>
  <si>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</si>
  <si>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</si>
  <si>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</si>
  <si>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</si>
  <si>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</si>
  <si>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</si>
  <si>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</si>
  <si>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</si>
  <si>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</si>
  <si>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</si>
  <si>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</si>
  <si>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</si>
  <si>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</si>
  <si>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</si>
  <si>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</si>
  <si>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</si>
  <si>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</si>
  <si>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</si>
  <si>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</si>
  <si>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</si>
  <si>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</si>
  <si>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</si>
  <si>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</si>
  <si>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</si>
  <si>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</si>
  <si>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</si>
  <si>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</si>
  <si>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</si>
  <si>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</si>
  <si>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</si>
  <si>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</si>
  <si>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</si>
  <si>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</si>
  <si>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</si>
  <si>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</si>
  <si>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</si>
  <si>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</si>
  <si>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</si>
  <si>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</si>
  <si>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DPCデータベース管理運用システム等に要する経費</t>
    <phoneticPr fontId="5"/>
  </si>
  <si>
    <t>厚生労働省</t>
  </si>
  <si>
    <t>保険局</t>
    <rPh sb="0" eb="3">
      <t>ホケンキョク</t>
    </rPh>
    <phoneticPr fontId="5"/>
  </si>
  <si>
    <t>医療課</t>
    <rPh sb="0" eb="3">
      <t>イリョウカ</t>
    </rPh>
    <phoneticPr fontId="5"/>
  </si>
  <si>
    <t>○</t>
  </si>
  <si>
    <t>-</t>
  </si>
  <si>
    <t>-</t>
    <phoneticPr fontId="5"/>
  </si>
  <si>
    <t>「日本再興戦略」2016中短期工程表、世界IT国家宣言</t>
    <rPh sb="1" eb="3">
      <t>ニホン</t>
    </rPh>
    <rPh sb="3" eb="5">
      <t>サイコウ</t>
    </rPh>
    <rPh sb="5" eb="7">
      <t>センリャク</t>
    </rPh>
    <rPh sb="12" eb="15">
      <t>チュウタンキ</t>
    </rPh>
    <rPh sb="15" eb="17">
      <t>コウテイ</t>
    </rPh>
    <rPh sb="17" eb="18">
      <t>ヒョウ</t>
    </rPh>
    <rPh sb="19" eb="21">
      <t>セカイ</t>
    </rPh>
    <rPh sb="23" eb="25">
      <t>コッカ</t>
    </rPh>
    <rPh sb="25" eb="27">
      <t>センゲン</t>
    </rPh>
    <phoneticPr fontId="5"/>
  </si>
  <si>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</si>
  <si>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
（※１）DPCデータとは、急性期入院医療を担う医療機関等から厚生労働省に提出される臨床情報等のデータ</t>
    <rPh sb="39" eb="41">
      <t>ヘイセイ</t>
    </rPh>
    <rPh sb="43" eb="45">
      <t>ネンド</t>
    </rPh>
    <rPh sb="151" eb="152">
      <t>トウ</t>
    </rPh>
    <rPh sb="172" eb="175">
      <t>キュウセイキ</t>
    </rPh>
    <rPh sb="175" eb="177">
      <t>ニュウイン</t>
    </rPh>
    <rPh sb="177" eb="179">
      <t>イリョウ</t>
    </rPh>
    <rPh sb="180" eb="181">
      <t>ニナ</t>
    </rPh>
    <rPh sb="182" eb="184">
      <t>イリョウ</t>
    </rPh>
    <rPh sb="184" eb="186">
      <t>キカン</t>
    </rPh>
    <rPh sb="186" eb="187">
      <t>トウ</t>
    </rPh>
    <rPh sb="189" eb="191">
      <t>コウセイ</t>
    </rPh>
    <rPh sb="191" eb="194">
      <t>ロウドウショウ</t>
    </rPh>
    <rPh sb="195" eb="197">
      <t>テイシュツ</t>
    </rPh>
    <rPh sb="200" eb="202">
      <t>リンショウ</t>
    </rPh>
    <rPh sb="202" eb="204">
      <t>ジョウホウ</t>
    </rPh>
    <rPh sb="204" eb="205">
      <t>トウ</t>
    </rPh>
    <phoneticPr fontId="5"/>
  </si>
  <si>
    <t>-</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</si>
  <si>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</si>
  <si>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</si>
  <si>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</si>
  <si>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</si>
  <si>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</si>
  <si>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DPCデータの第三者提供を行う</t>
  </si>
  <si>
    <t>提供実績数
（29年度１件以上、30年度以降は前年度以上を目指す）</t>
  </si>
  <si>
    <t>件</t>
    <rPh sb="0" eb="1">
      <t>ケン</t>
    </rPh>
    <phoneticPr fontId="5"/>
  </si>
  <si>
    <t>-</t>
    <phoneticPr fontId="5"/>
  </si>
  <si>
    <t>-</t>
    <phoneticPr fontId="5"/>
  </si>
  <si>
    <t>平成28年度中にデータベースの構築を完了し、平成29年度からデータベースの運用を開始する</t>
    <rPh sb="0" eb="2">
      <t>ヘイセイ</t>
    </rPh>
    <rPh sb="4" eb="6">
      <t>ネンド</t>
    </rPh>
    <rPh sb="6" eb="7">
      <t>チュウ</t>
    </rPh>
    <rPh sb="15" eb="17">
      <t>コウチク</t>
    </rPh>
    <rPh sb="18" eb="20">
      <t>カンリョウ</t>
    </rPh>
    <rPh sb="22" eb="24">
      <t>ヘイセイ</t>
    </rPh>
    <rPh sb="26" eb="28">
      <t>ネンド</t>
    </rPh>
    <rPh sb="37" eb="39">
      <t>ウンヨウ</t>
    </rPh>
    <rPh sb="40" eb="42">
      <t>カイシ</t>
    </rPh>
    <phoneticPr fontId="5"/>
  </si>
  <si>
    <t>DPCデータの取り込み件数</t>
    <rPh sb="7" eb="8">
      <t>ト</t>
    </rPh>
    <rPh sb="9" eb="10">
      <t>コ</t>
    </rPh>
    <rPh sb="11" eb="13">
      <t>ケンスウ</t>
    </rPh>
    <phoneticPr fontId="5"/>
  </si>
  <si>
    <t>定常運用作業件数（稼働監視、ウイルス監視、セキュリティパッチ適用　等）</t>
    <rPh sb="0" eb="2">
      <t>テイジョウ</t>
    </rPh>
    <rPh sb="2" eb="4">
      <t>ウンヨウ</t>
    </rPh>
    <rPh sb="4" eb="6">
      <t>サギョウ</t>
    </rPh>
    <rPh sb="6" eb="8">
      <t>ケンスウ</t>
    </rPh>
    <rPh sb="9" eb="11">
      <t>カドウ</t>
    </rPh>
    <rPh sb="11" eb="13">
      <t>カンシ</t>
    </rPh>
    <rPh sb="18" eb="20">
      <t>カンシ</t>
    </rPh>
    <rPh sb="30" eb="32">
      <t>テキヨウ</t>
    </rPh>
    <rPh sb="33" eb="34">
      <t>トウ</t>
    </rPh>
    <phoneticPr fontId="5"/>
  </si>
  <si>
    <t>百万件</t>
    <rPh sb="0" eb="2">
      <t>ヒャクマン</t>
    </rPh>
    <rPh sb="2" eb="3">
      <t>ケン</t>
    </rPh>
    <phoneticPr fontId="5"/>
  </si>
  <si>
    <t>執行額（X）／データベース数（Y）　　　　　　　　　　　　　　</t>
  </si>
  <si>
    <t>執行額（X）／データ取り込み件数（Y）　</t>
  </si>
  <si>
    <t>執行額（X）／定常運用作業件数（Y)　　　　　　　　　　　　　　</t>
    <rPh sb="0" eb="2">
      <t>シッコウ</t>
    </rPh>
    <rPh sb="2" eb="3">
      <t>ガク</t>
    </rPh>
    <rPh sb="7" eb="9">
      <t>テイジョウ</t>
    </rPh>
    <rPh sb="9" eb="11">
      <t>ウンヨウ</t>
    </rPh>
    <rPh sb="11" eb="13">
      <t>サギョウ</t>
    </rPh>
    <rPh sb="13" eb="15">
      <t>ケンスウ</t>
    </rPh>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</si>
  <si>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</si>
  <si>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</si>
  <si>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</si>
  <si>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t>
    <phoneticPr fontId="5"/>
  </si>
  <si>
    <t>-</t>
    <phoneticPr fontId="5"/>
  </si>
  <si>
    <t>-</t>
    <phoneticPr fontId="5"/>
  </si>
  <si>
    <t>DPCデータの一元管理及びDPCデータの利活用を可能とするためのデータベースの運用を開始、第三者提供を行う。</t>
  </si>
  <si>
    <t>-</t>
    <phoneticPr fontId="5"/>
  </si>
  <si>
    <t>-</t>
    <phoneticPr fontId="5"/>
  </si>
  <si>
    <t>-</t>
    <phoneticPr fontId="5"/>
  </si>
  <si>
    <t>-</t>
    <phoneticPr fontId="5"/>
  </si>
  <si>
    <t>-</t>
    <phoneticPr fontId="5"/>
  </si>
  <si>
    <t>-</t>
    <phoneticPr fontId="5"/>
  </si>
  <si>
    <t>百万円</t>
    <rPh sb="0" eb="2">
      <t>ヒャクマン</t>
    </rPh>
    <rPh sb="2" eb="3">
      <t>エン</t>
    </rPh>
    <phoneticPr fontId="5"/>
  </si>
  <si>
    <t>147百万円/1</t>
    <rPh sb="3" eb="5">
      <t>ヒャクマン</t>
    </rPh>
    <rPh sb="5" eb="6">
      <t>エン</t>
    </rPh>
    <phoneticPr fontId="5"/>
  </si>
  <si>
    <t>152百万円/1</t>
    <rPh sb="3" eb="5">
      <t>ヒャクマン</t>
    </rPh>
    <rPh sb="5" eb="6">
      <t>エン</t>
    </rPh>
    <phoneticPr fontId="5"/>
  </si>
  <si>
    <t>152百万円/
15,919百万件</t>
    <rPh sb="3" eb="5">
      <t>ヒャクマン</t>
    </rPh>
    <rPh sb="5" eb="6">
      <t>エン</t>
    </rPh>
    <rPh sb="14" eb="16">
      <t>ヒャクマン</t>
    </rPh>
    <rPh sb="16" eb="17">
      <t>ケン</t>
    </rPh>
    <phoneticPr fontId="5"/>
  </si>
  <si>
    <t>147百万円/
17,227百万件</t>
    <rPh sb="3" eb="5">
      <t>ヒャクマン</t>
    </rPh>
    <rPh sb="5" eb="6">
      <t>エン</t>
    </rPh>
    <rPh sb="14" eb="16">
      <t>ヒャクマン</t>
    </rPh>
    <rPh sb="16" eb="17">
      <t>ケン</t>
    </rPh>
    <phoneticPr fontId="5"/>
  </si>
  <si>
    <t>152百万円/
4,205件</t>
    <rPh sb="3" eb="5">
      <t>ヒャクマン</t>
    </rPh>
    <rPh sb="5" eb="6">
      <t>エン</t>
    </rPh>
    <rPh sb="13" eb="14">
      <t>ケン</t>
    </rPh>
    <phoneticPr fontId="5"/>
  </si>
  <si>
    <t>147百万円/
4,181件</t>
    <rPh sb="3" eb="5">
      <t>ヒャクマン</t>
    </rPh>
    <rPh sb="5" eb="6">
      <t>エン</t>
    </rPh>
    <rPh sb="13" eb="14">
      <t>ケン</t>
    </rPh>
    <phoneticPr fontId="5"/>
  </si>
  <si>
    <t>円</t>
    <rPh sb="0" eb="1">
      <t>エン</t>
    </rPh>
    <phoneticPr fontId="5"/>
  </si>
  <si>
    <t>千円</t>
    <rPh sb="0" eb="2">
      <t>センエン</t>
    </rPh>
    <phoneticPr fontId="5"/>
  </si>
  <si>
    <t>DPCデータの活用は医療の質の向上、効率化等に資することが期待できるため、優先度が高い事業であり、国費を投入して実施すべきである。</t>
  </si>
  <si>
    <t>DPCデータの第三者提供に向けた体制作りのための手段として位置づけており、優先度が高い事業である。</t>
  </si>
  <si>
    <t>一般競争入札（総合評価落札方式・最低価格落札方式）により、競争性を担保している。</t>
    <rPh sb="16" eb="18">
      <t>サイテイ</t>
    </rPh>
    <rPh sb="18" eb="20">
      <t>カカク</t>
    </rPh>
    <rPh sb="20" eb="22">
      <t>ラクサツ</t>
    </rPh>
    <rPh sb="22" eb="24">
      <t>ホウシキ</t>
    </rPh>
    <phoneticPr fontId="5"/>
  </si>
  <si>
    <t>無</t>
  </si>
  <si>
    <t>診療報酬体系見直し後の評価等に係る調査に必要な経費（「急性期の包括評価に係る調査に要する経費」及び「ＤＰＣ制度の見直しに係る調査経費」）</t>
  </si>
  <si>
    <t>「0295」の事業では、DPC導入の影響評価に係る調査（データの収集、データチェック、データクリーニング）を実施し、診療報酬改定の基礎となるデータ集計分析等を主な業務としており、他方本業務では収集したデータをデータベースに格納し第三者提供等を実施しているもの。</t>
    <rPh sb="7" eb="9">
      <t>ジギョウ</t>
    </rPh>
    <rPh sb="15" eb="17">
      <t>ドウニュウ</t>
    </rPh>
    <rPh sb="18" eb="20">
      <t>エイキョウ</t>
    </rPh>
    <rPh sb="20" eb="22">
      <t>ヒョウカ</t>
    </rPh>
    <rPh sb="23" eb="24">
      <t>カカ</t>
    </rPh>
    <rPh sb="25" eb="27">
      <t>チョウサ</t>
    </rPh>
    <rPh sb="32" eb="34">
      <t>シュウシュウ</t>
    </rPh>
    <rPh sb="54" eb="56">
      <t>ジッシ</t>
    </rPh>
    <rPh sb="58" eb="60">
      <t>シンリョウ</t>
    </rPh>
    <rPh sb="60" eb="62">
      <t>ホウシュウ</t>
    </rPh>
    <rPh sb="62" eb="64">
      <t>カイテイ</t>
    </rPh>
    <rPh sb="65" eb="67">
      <t>キソ</t>
    </rPh>
    <rPh sb="73" eb="75">
      <t>シュウケイ</t>
    </rPh>
    <rPh sb="75" eb="77">
      <t>ブンセキ</t>
    </rPh>
    <rPh sb="77" eb="78">
      <t>トウ</t>
    </rPh>
    <rPh sb="79" eb="80">
      <t>オモ</t>
    </rPh>
    <rPh sb="81" eb="83">
      <t>ギョウム</t>
    </rPh>
    <rPh sb="89" eb="91">
      <t>タホウ</t>
    </rPh>
    <rPh sb="91" eb="92">
      <t>ホン</t>
    </rPh>
    <rPh sb="92" eb="94">
      <t>ギョウム</t>
    </rPh>
    <rPh sb="96" eb="98">
      <t>シュウシュウ</t>
    </rPh>
    <rPh sb="111" eb="113">
      <t>カクノウ</t>
    </rPh>
    <rPh sb="114" eb="117">
      <t>ダイサンシャ</t>
    </rPh>
    <rPh sb="117" eb="119">
      <t>テイキョウ</t>
    </rPh>
    <rPh sb="119" eb="120">
      <t>トウ</t>
    </rPh>
    <rPh sb="121" eb="123">
      <t>ジッシ</t>
    </rPh>
    <phoneticPr fontId="5"/>
  </si>
  <si>
    <t>新26-023</t>
    <rPh sb="0" eb="1">
      <t>シン</t>
    </rPh>
    <phoneticPr fontId="5"/>
  </si>
  <si>
    <t>291</t>
    <phoneticPr fontId="5"/>
  </si>
  <si>
    <t>290</t>
    <phoneticPr fontId="5"/>
  </si>
  <si>
    <t>296</t>
    <phoneticPr fontId="5"/>
  </si>
  <si>
    <t>0300</t>
    <phoneticPr fontId="5"/>
  </si>
  <si>
    <t>A.株式会社日立製作所</t>
    <rPh sb="2" eb="6">
      <t>カブシキガイシャ</t>
    </rPh>
    <rPh sb="6" eb="11">
      <t>ヒタチ</t>
    </rPh>
    <phoneticPr fontId="5"/>
  </si>
  <si>
    <t>人件費</t>
    <rPh sb="0" eb="3">
      <t>ジンケンヒ</t>
    </rPh>
    <phoneticPr fontId="5"/>
  </si>
  <si>
    <t>株式会社　日立製作所</t>
    <rPh sb="0" eb="4">
      <t>カブシキガイシャ</t>
    </rPh>
    <rPh sb="5" eb="7">
      <t>ヒタチ</t>
    </rPh>
    <rPh sb="7" eb="10">
      <t>セイサクショ</t>
    </rPh>
    <phoneticPr fontId="5"/>
  </si>
  <si>
    <t>ＤＰＣデータベース管理運用システムの運用保守業務</t>
    <rPh sb="9" eb="11">
      <t>カンリ</t>
    </rPh>
    <rPh sb="11" eb="13">
      <t>ウンヨウ</t>
    </rPh>
    <rPh sb="18" eb="20">
      <t>ウンヨウ</t>
    </rPh>
    <rPh sb="20" eb="22">
      <t>ホシュ</t>
    </rPh>
    <rPh sb="22" eb="24">
      <t>ギョウム</t>
    </rPh>
    <phoneticPr fontId="5"/>
  </si>
  <si>
    <t>国庫債務負担行為等</t>
  </si>
  <si>
    <t>-</t>
    <phoneticPr fontId="5"/>
  </si>
  <si>
    <t>監査業務</t>
    <rPh sb="0" eb="2">
      <t>カンサ</t>
    </rPh>
    <rPh sb="2" eb="4">
      <t>ギョウム</t>
    </rPh>
    <phoneticPr fontId="5"/>
  </si>
  <si>
    <t>ＤＰＣデータの第三者提供にかかる支援業務</t>
    <rPh sb="7" eb="10">
      <t>ダイサンシャ</t>
    </rPh>
    <rPh sb="10" eb="12">
      <t>テイキョウ</t>
    </rPh>
    <rPh sb="16" eb="18">
      <t>シエン</t>
    </rPh>
    <rPh sb="18" eb="20">
      <t>ギョウム</t>
    </rPh>
    <phoneticPr fontId="5"/>
  </si>
  <si>
    <t>B.株式会社富士通マーケティング</t>
    <phoneticPr fontId="5"/>
  </si>
  <si>
    <t>株式会社富士通マーケティング</t>
    <phoneticPr fontId="5"/>
  </si>
  <si>
    <t>155百万円/1</t>
    <rPh sb="3" eb="5">
      <t>ヒャクマン</t>
    </rPh>
    <rPh sb="5" eb="6">
      <t>エン</t>
    </rPh>
    <phoneticPr fontId="5"/>
  </si>
  <si>
    <t>186百万円/1</t>
    <rPh sb="3" eb="5">
      <t>ヒャクマン</t>
    </rPh>
    <rPh sb="5" eb="6">
      <t>エン</t>
    </rPh>
    <phoneticPr fontId="5"/>
  </si>
  <si>
    <t>雑役無費</t>
    <rPh sb="0" eb="2">
      <t>ザツエキ</t>
    </rPh>
    <rPh sb="2" eb="3">
      <t>ム</t>
    </rPh>
    <rPh sb="3" eb="4">
      <t>ヒ</t>
    </rPh>
    <phoneticPr fontId="5"/>
  </si>
  <si>
    <t>その他</t>
    <rPh sb="2" eb="3">
      <t>タ</t>
    </rPh>
    <phoneticPr fontId="5"/>
  </si>
  <si>
    <t>施設利用料等</t>
    <rPh sb="0" eb="2">
      <t>シセツ</t>
    </rPh>
    <rPh sb="2" eb="5">
      <t>リヨウリョウ</t>
    </rPh>
    <rPh sb="5" eb="6">
      <t>トウ</t>
    </rPh>
    <phoneticPr fontId="5"/>
  </si>
  <si>
    <t>データベースの運用・保守に要する人件費、DPCデータの提供に係る支援作業</t>
    <phoneticPr fontId="5"/>
  </si>
  <si>
    <t>アプリケーション・ハードウェア・ソフトウェア保守経費等</t>
    <phoneticPr fontId="5"/>
  </si>
  <si>
    <t>ＤＰＣデータの提供依頼申出者に対する実地監査</t>
    <phoneticPr fontId="5"/>
  </si>
  <si>
    <t>‐</t>
  </si>
  <si>
    <t>－</t>
    <phoneticPr fontId="5"/>
  </si>
  <si>
    <t>DPCデータは診療報酬改定に向けた議論の基礎資料として収集・分析を行っているものであり、国にデータを蓄積する必要があるため、国が実施すべき事業である。</t>
    <phoneticPr fontId="5"/>
  </si>
  <si>
    <t>一般競争入札（総合評価落札方式・最低価格落札方式）を行うことにより、コストの削減に努めている。</t>
    <rPh sb="16" eb="18">
      <t>サイテイ</t>
    </rPh>
    <rPh sb="18" eb="20">
      <t>カカク</t>
    </rPh>
    <rPh sb="20" eb="22">
      <t>ラクサツ</t>
    </rPh>
    <rPh sb="22" eb="24">
      <t>ホウシキ</t>
    </rPh>
    <phoneticPr fontId="5"/>
  </si>
  <si>
    <t>－</t>
    <phoneticPr fontId="5"/>
  </si>
  <si>
    <t>事業遂行のための必要な費目・使途に限定されている。</t>
  </si>
  <si>
    <t>DPCデータの第三者提供かかる支援業務及び監査業務について、実施件数が見込みを下回ったことから、不用が発生したもの。</t>
    <rPh sb="7" eb="10">
      <t>ダイサンシャ</t>
    </rPh>
    <rPh sb="10" eb="12">
      <t>テイキョウ</t>
    </rPh>
    <rPh sb="15" eb="17">
      <t>シエン</t>
    </rPh>
    <rPh sb="17" eb="19">
      <t>ギョウム</t>
    </rPh>
    <rPh sb="19" eb="20">
      <t>オヨ</t>
    </rPh>
    <rPh sb="21" eb="23">
      <t>カンサ</t>
    </rPh>
    <rPh sb="23" eb="25">
      <t>ギョウム</t>
    </rPh>
    <rPh sb="30" eb="32">
      <t>ジッシ</t>
    </rPh>
    <rPh sb="32" eb="34">
      <t>ケンスウ</t>
    </rPh>
    <rPh sb="35" eb="37">
      <t>ミコ</t>
    </rPh>
    <rPh sb="39" eb="41">
      <t>シタマワ</t>
    </rPh>
    <rPh sb="48" eb="50">
      <t>フヨウ</t>
    </rPh>
    <rPh sb="51" eb="53">
      <t>ハッセイ</t>
    </rPh>
    <phoneticPr fontId="5"/>
  </si>
  <si>
    <t>－</t>
    <phoneticPr fontId="5"/>
  </si>
  <si>
    <t>－</t>
    <phoneticPr fontId="5"/>
  </si>
  <si>
    <t>第三者提供においては、毎年度目標値を上回るなど一定の成果がみられる。</t>
    <rPh sb="0" eb="3">
      <t>ダイサンシャ</t>
    </rPh>
    <rPh sb="3" eb="5">
      <t>テイキョウ</t>
    </rPh>
    <rPh sb="11" eb="14">
      <t>マイネンド</t>
    </rPh>
    <rPh sb="14" eb="17">
      <t>モクヒョウチ</t>
    </rPh>
    <rPh sb="18" eb="20">
      <t>ウワマワ</t>
    </rPh>
    <rPh sb="23" eb="25">
      <t>イッテイ</t>
    </rPh>
    <rPh sb="26" eb="28">
      <t>セイカ</t>
    </rPh>
    <phoneticPr fontId="5"/>
  </si>
  <si>
    <t>平成28年中にシステム構築が完了し、平成29年度よりシステム運用及びDPCデータの第三者提供を開始したところ。データベースへのデータの取込等の運用・保守は適切に実施されている。</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rPh sb="67" eb="69">
      <t>トリコミ</t>
    </rPh>
    <rPh sb="69" eb="70">
      <t>トウ</t>
    </rPh>
    <rPh sb="71" eb="73">
      <t>ウンヨウ</t>
    </rPh>
    <rPh sb="74" eb="76">
      <t>ホシュ</t>
    </rPh>
    <rPh sb="77" eb="79">
      <t>テキセツ</t>
    </rPh>
    <rPh sb="80" eb="82">
      <t>ジッシ</t>
    </rPh>
    <phoneticPr fontId="5"/>
  </si>
  <si>
    <t>-</t>
    <phoneticPr fontId="5"/>
  </si>
  <si>
    <t>-</t>
    <phoneticPr fontId="5"/>
  </si>
  <si>
    <t>-</t>
    <phoneticPr fontId="5"/>
  </si>
  <si>
    <t>-</t>
    <phoneticPr fontId="5"/>
  </si>
  <si>
    <t>-</t>
    <phoneticPr fontId="5"/>
  </si>
  <si>
    <t>DPCデータの第三者提供にかかる支援業務及び監査業務について、当初の実施件数の見込みを下回ったことから、執行率が低調となっている。</t>
    <rPh sb="7" eb="10">
      <t>ダイサンシャ</t>
    </rPh>
    <rPh sb="10" eb="12">
      <t>テイキョウ</t>
    </rPh>
    <rPh sb="16" eb="18">
      <t>シエン</t>
    </rPh>
    <rPh sb="18" eb="20">
      <t>ギョウム</t>
    </rPh>
    <rPh sb="20" eb="21">
      <t>オヨ</t>
    </rPh>
    <rPh sb="22" eb="24">
      <t>カンサ</t>
    </rPh>
    <rPh sb="24" eb="26">
      <t>ギョウム</t>
    </rPh>
    <rPh sb="31" eb="33">
      <t>トウショ</t>
    </rPh>
    <rPh sb="34" eb="36">
      <t>ジッシ</t>
    </rPh>
    <rPh sb="36" eb="38">
      <t>ケンスウ</t>
    </rPh>
    <rPh sb="39" eb="41">
      <t>ミコ</t>
    </rPh>
    <rPh sb="43" eb="45">
      <t>シタマワ</t>
    </rPh>
    <rPh sb="52" eb="55">
      <t>シッコウリツ</t>
    </rPh>
    <rPh sb="56" eb="58">
      <t>テイチョウ</t>
    </rPh>
    <phoneticPr fontId="5"/>
  </si>
  <si>
    <t>ＤＰＣデータの第三者提供について、一般競争入札（最低価格落札方式）により調達を実施しており競争性を確保している。実施件数が見込みを下回ったが、申請件数は増加傾向にあり、今後も増加が見込まれるため、執行率は改善が図られると考えられる。
一方、データベースの次期更新に係る概算要求や調達を見据え、適切な要求等が行えるよう必要な検討を今後、開始していきたい。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0">
      <t>ケンスウ</t>
    </rPh>
    <rPh sb="61" eb="63">
      <t>ミコ</t>
    </rPh>
    <rPh sb="65" eb="67">
      <t>シタマワ</t>
    </rPh>
    <rPh sb="84" eb="86">
      <t>コンゴ</t>
    </rPh>
    <rPh sb="87" eb="89">
      <t>ゾウカ</t>
    </rPh>
    <rPh sb="90" eb="92">
      <t>ミコ</t>
    </rPh>
    <rPh sb="98" eb="101">
      <t>シッコウリツ</t>
    </rPh>
    <rPh sb="102" eb="104">
      <t>カイゼン</t>
    </rPh>
    <rPh sb="105" eb="106">
      <t>ハカ</t>
    </rPh>
    <rPh sb="110" eb="111">
      <t>カンガ</t>
    </rPh>
    <phoneticPr fontId="5"/>
  </si>
  <si>
    <t>-</t>
    <phoneticPr fontId="5"/>
  </si>
  <si>
    <t>-</t>
    <phoneticPr fontId="5"/>
  </si>
  <si>
    <t>155百万円/
4,129件</t>
    <rPh sb="3" eb="4">
      <t>ヒャク</t>
    </rPh>
    <rPh sb="4" eb="6">
      <t>マンエン</t>
    </rPh>
    <rPh sb="13" eb="14">
      <t>ケン</t>
    </rPh>
    <phoneticPr fontId="5"/>
  </si>
  <si>
    <t>-</t>
    <phoneticPr fontId="5"/>
  </si>
  <si>
    <t>-</t>
    <phoneticPr fontId="5"/>
  </si>
  <si>
    <t>155百万円/
21,473百万件</t>
    <rPh sb="3" eb="5">
      <t>ヒャクマン</t>
    </rPh>
    <rPh sb="5" eb="6">
      <t>エン</t>
    </rPh>
    <rPh sb="14" eb="16">
      <t>ヒャクマン</t>
    </rPh>
    <rPh sb="16" eb="17">
      <t>ケン</t>
    </rPh>
    <phoneticPr fontId="5"/>
  </si>
  <si>
    <t>186百万円/
21,473百万件</t>
    <rPh sb="3" eb="5">
      <t>ヒャクマン</t>
    </rPh>
    <rPh sb="5" eb="6">
      <t>エン</t>
    </rPh>
    <rPh sb="14" eb="16">
      <t>ヒャクマン</t>
    </rPh>
    <rPh sb="16" eb="17">
      <t>ケン</t>
    </rPh>
    <phoneticPr fontId="5"/>
  </si>
  <si>
    <t>186百万円/
4,129件</t>
    <rPh sb="3" eb="5">
      <t>ヒャクマン</t>
    </rPh>
    <rPh sb="5" eb="6">
      <t>エン</t>
    </rPh>
    <rPh sb="13" eb="14">
      <t>ケン</t>
    </rPh>
    <phoneticPr fontId="5"/>
  </si>
  <si>
    <t>－</t>
    <phoneticPr fontId="5"/>
  </si>
  <si>
    <t>レセプト情報等の提供に関する有識者会議資料</t>
    <phoneticPr fontId="5"/>
  </si>
  <si>
    <t>点検対象外</t>
    <rPh sb="0" eb="5">
      <t>テンケンタイショウガイ</t>
    </rPh>
    <phoneticPr fontId="5"/>
  </si>
  <si>
    <t>引き続き、必要な予算額を確保し、適正な執行に努めること</t>
    <phoneticPr fontId="5"/>
  </si>
  <si>
    <t>井内　努</t>
    <rPh sb="0" eb="2">
      <t>イウチ</t>
    </rPh>
    <rPh sb="3" eb="4">
      <t>ツトム</t>
    </rPh>
    <phoneticPr fontId="5"/>
  </si>
  <si>
    <t>次期システム更改のための経費を計上しているため。</t>
    <rPh sb="0" eb="2">
      <t>ジキ</t>
    </rPh>
    <rPh sb="6" eb="8">
      <t>コウカイ</t>
    </rPh>
    <rPh sb="12" eb="14">
      <t>ケイヒ</t>
    </rPh>
    <rPh sb="15" eb="17">
      <t>ケイジョウ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</si>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</sst>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128716</xdr:colOff>
      <xdr:row>742</xdr:row>
      <xdr:rowOff>0</xdr:rowOff>
    </xdr:from>
    <xdr:to>
      <xdr:col>39</xdr:col>
      <xdr:colOff>154459</xdr:colOff>
      <xdr:row>744</xdr:row>
      <xdr:rowOff>23488</xdr:rowOff>
    </xdr:to>
    <xdr:sp macro="" textlink="">
      <xdr:nvSpPr>
        <xdr:cNvPr id="2" name="正方形/長方形 1"/>
        <xdr:cNvSpPr/>
      </xdr:nvSpPr>
      <xdr:spPr bwMode="auto">
        <a:xfrm>
          <a:off x="3423851" y="44818986"/>
          <a:ext cx="4762500" cy="7185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１５５．２百万円</a:t>
          </a:r>
        </a:p>
      </xdr:txBody>
    </xdr:sp>
    <xdr:clientData/>
  </xdr:twoCellAnchor>
  <xdr:twoCellAnchor>
    <xdr:from>
      <xdr:col>21</xdr:col>
      <xdr:colOff>18579</xdr:colOff>
      <xdr:row>744</xdr:row>
      <xdr:rowOff>115845</xdr:rowOff>
    </xdr:from>
    <xdr:to>
      <xdr:col>36</xdr:col>
      <xdr:colOff>25743</xdr:colOff>
      <xdr:row>746</xdr:row>
      <xdr:rowOff>128716</xdr:rowOff>
    </xdr:to>
    <xdr:sp macro="" textlink="">
      <xdr:nvSpPr>
        <xdr:cNvPr id="4" name="大かっこ 3"/>
        <xdr:cNvSpPr/>
      </xdr:nvSpPr>
      <xdr:spPr bwMode="auto">
        <a:xfrm>
          <a:off x="4343444" y="45629899"/>
          <a:ext cx="3096353" cy="7079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205945</xdr:colOff>
      <xdr:row>744</xdr:row>
      <xdr:rowOff>51487</xdr:rowOff>
    </xdr:from>
    <xdr:to>
      <xdr:col>17</xdr:col>
      <xdr:colOff>205945</xdr:colOff>
      <xdr:row>746</xdr:row>
      <xdr:rowOff>245617</xdr:rowOff>
    </xdr:to>
    <xdr:cxnSp macro="">
      <xdr:nvCxnSpPr>
        <xdr:cNvPr id="5" name="直線矢印コネクタ 4"/>
        <xdr:cNvCxnSpPr/>
      </xdr:nvCxnSpPr>
      <xdr:spPr>
        <a:xfrm>
          <a:off x="3707026" y="45565541"/>
          <a:ext cx="0" cy="88919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204153</xdr:colOff>
      <xdr:row>744</xdr:row>
      <xdr:rowOff>64358</xdr:rowOff>
    </xdr:from>
    <xdr:to>
      <xdr:col>38</xdr:col>
      <xdr:colOff>204153</xdr:colOff>
      <xdr:row>746</xdr:row>
      <xdr:rowOff>258488</xdr:rowOff>
    </xdr:to>
    <xdr:cxnSp macro="">
      <xdr:nvCxnSpPr>
        <xdr:cNvPr id="7" name="直線矢印コネクタ 6"/>
        <xdr:cNvCxnSpPr/>
      </xdr:nvCxnSpPr>
      <xdr:spPr>
        <a:xfrm>
          <a:off x="8030099" y="45578412"/>
          <a:ext cx="0" cy="88919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12872</xdr:colOff>
      <xdr:row>748</xdr:row>
      <xdr:rowOff>313286</xdr:rowOff>
    </xdr:from>
    <xdr:to>
      <xdr:col>23</xdr:col>
      <xdr:colOff>132858</xdr:colOff>
      <xdr:row>750</xdr:row>
      <xdr:rowOff>315653</xdr:rowOff>
    </xdr:to>
    <xdr:sp macro="" textlink="">
      <xdr:nvSpPr>
        <xdr:cNvPr id="8" name="正方形/長方形 7"/>
        <xdr:cNvSpPr/>
      </xdr:nvSpPr>
      <xdr:spPr>
        <a:xfrm>
          <a:off x="2484223" y="47217475"/>
          <a:ext cx="2385392" cy="697435"/>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１５１．２百万円</a:t>
          </a:r>
        </a:p>
      </xdr:txBody>
    </xdr:sp>
    <xdr:clientData/>
  </xdr:twoCellAnchor>
  <xdr:twoCellAnchor>
    <xdr:from>
      <xdr:col>12</xdr:col>
      <xdr:colOff>102975</xdr:colOff>
      <xdr:row>747</xdr:row>
      <xdr:rowOff>25743</xdr:rowOff>
    </xdr:from>
    <xdr:to>
      <xdr:col>23</xdr:col>
      <xdr:colOff>24179</xdr:colOff>
      <xdr:row>748</xdr:row>
      <xdr:rowOff>34362</xdr:rowOff>
    </xdr:to>
    <xdr:sp macro="" textlink="">
      <xdr:nvSpPr>
        <xdr:cNvPr id="10" name="テキスト ボックス 9"/>
        <xdr:cNvSpPr txBox="1"/>
      </xdr:nvSpPr>
      <xdr:spPr>
        <a:xfrm>
          <a:off x="2574326" y="46582398"/>
          <a:ext cx="2186610" cy="35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国庫債務負担行為</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180202</xdr:colOff>
      <xdr:row>752</xdr:row>
      <xdr:rowOff>49923</xdr:rowOff>
    </xdr:from>
    <xdr:to>
      <xdr:col>26</xdr:col>
      <xdr:colOff>102972</xdr:colOff>
      <xdr:row>757</xdr:row>
      <xdr:rowOff>399021</xdr:rowOff>
    </xdr:to>
    <xdr:sp macro="" textlink="">
      <xdr:nvSpPr>
        <xdr:cNvPr id="11" name="大かっこ 10"/>
        <xdr:cNvSpPr/>
      </xdr:nvSpPr>
      <xdr:spPr bwMode="auto">
        <a:xfrm>
          <a:off x="1827770" y="48344247"/>
          <a:ext cx="3629797" cy="20867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ＤＰＣデータベース管理運用システムの運用及び保守</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・システムの稼働、セキュリティ管理</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・ＤＰＣデータの取り込み　など</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mn-lt"/>
              <a:ea typeface="+mn-ea"/>
              <a:cs typeface="+mn-cs"/>
            </a:rPr>
            <a:t>ＤＰＣデータの第三者提供にかかる支援業務</a:t>
          </a:r>
          <a:endParaRPr lang="ja-JP" altLang="ja-JP">
            <a:effectLst/>
          </a:endParaRPr>
        </a:p>
        <a:p>
          <a:pPr eaLnBrk="1" fontAlgn="auto" latinLnBrk="0" hangingPunct="1"/>
          <a:r>
            <a:rPr lang="ja-JP" altLang="ja-JP" sz="1100">
              <a:solidFill>
                <a:schemeClr val="tx1"/>
              </a:solidFill>
              <a:effectLst/>
              <a:latin typeface="+mn-lt"/>
              <a:ea typeface="+mn-ea"/>
              <a:cs typeface="+mn-cs"/>
            </a:rPr>
            <a:t>・実施計画書の作成</a:t>
          </a:r>
          <a:endParaRPr lang="ja-JP" altLang="ja-JP">
            <a:effectLst/>
          </a:endParaRPr>
        </a:p>
        <a:p>
          <a:pPr eaLnBrk="1" fontAlgn="auto" latinLnBrk="0" hangingPunct="1"/>
          <a:r>
            <a:rPr lang="ja-JP" altLang="ja-JP" sz="1100">
              <a:solidFill>
                <a:schemeClr val="tx1"/>
              </a:solidFill>
              <a:effectLst/>
              <a:latin typeface="+mn-lt"/>
              <a:ea typeface="+mn-ea"/>
              <a:cs typeface="+mn-cs"/>
            </a:rPr>
            <a:t>・提供依頼の受け付け・事務局審査</a:t>
          </a:r>
          <a:endParaRPr lang="ja-JP" altLang="ja-JP">
            <a:effectLst/>
          </a:endParaRPr>
        </a:p>
        <a:p>
          <a:pPr eaLnBrk="1" fontAlgn="auto" latinLnBrk="0" hangingPunct="1"/>
          <a:r>
            <a:rPr lang="ja-JP" altLang="ja-JP" sz="1100">
              <a:solidFill>
                <a:schemeClr val="tx1"/>
              </a:solidFill>
              <a:effectLst/>
              <a:latin typeface="+mn-lt"/>
              <a:ea typeface="+mn-ea"/>
              <a:cs typeface="+mn-cs"/>
            </a:rPr>
            <a:t>・提供用データの抽出　など</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111369</xdr:colOff>
      <xdr:row>747</xdr:row>
      <xdr:rowOff>296047</xdr:rowOff>
    </xdr:from>
    <xdr:to>
      <xdr:col>23</xdr:col>
      <xdr:colOff>32572</xdr:colOff>
      <xdr:row>748</xdr:row>
      <xdr:rowOff>304666</xdr:rowOff>
    </xdr:to>
    <xdr:sp macro="" textlink="">
      <xdr:nvSpPr>
        <xdr:cNvPr id="13" name="テキスト ボックス 12"/>
        <xdr:cNvSpPr txBox="1"/>
      </xdr:nvSpPr>
      <xdr:spPr>
        <a:xfrm>
          <a:off x="2582720" y="46852702"/>
          <a:ext cx="2186609" cy="35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163179</xdr:colOff>
      <xdr:row>748</xdr:row>
      <xdr:rowOff>300413</xdr:rowOff>
    </xdr:from>
    <xdr:to>
      <xdr:col>45</xdr:col>
      <xdr:colOff>79581</xdr:colOff>
      <xdr:row>750</xdr:row>
      <xdr:rowOff>302780</xdr:rowOff>
    </xdr:to>
    <xdr:sp macro="" textlink="">
      <xdr:nvSpPr>
        <xdr:cNvPr id="14" name="正方形/長方形 13"/>
        <xdr:cNvSpPr/>
      </xdr:nvSpPr>
      <xdr:spPr>
        <a:xfrm>
          <a:off x="6959395" y="47204602"/>
          <a:ext cx="2387754" cy="697435"/>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．株式会社富士通マーケティング</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４百万円</a:t>
          </a:r>
        </a:p>
      </xdr:txBody>
    </xdr:sp>
    <xdr:clientData/>
  </xdr:twoCellAnchor>
  <xdr:twoCellAnchor>
    <xdr:from>
      <xdr:col>33</xdr:col>
      <xdr:colOff>23954</xdr:colOff>
      <xdr:row>747</xdr:row>
      <xdr:rowOff>321790</xdr:rowOff>
    </xdr:from>
    <xdr:to>
      <xdr:col>44</xdr:col>
      <xdr:colOff>143939</xdr:colOff>
      <xdr:row>748</xdr:row>
      <xdr:rowOff>330409</xdr:rowOff>
    </xdr:to>
    <xdr:sp macro="" textlink="">
      <xdr:nvSpPr>
        <xdr:cNvPr id="15" name="テキスト ボックス 14"/>
        <xdr:cNvSpPr txBox="1"/>
      </xdr:nvSpPr>
      <xdr:spPr>
        <a:xfrm>
          <a:off x="6820170" y="46878445"/>
          <a:ext cx="2385391" cy="35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188923</xdr:colOff>
      <xdr:row>752</xdr:row>
      <xdr:rowOff>62793</xdr:rowOff>
    </xdr:from>
    <xdr:to>
      <xdr:col>45</xdr:col>
      <xdr:colOff>102962</xdr:colOff>
      <xdr:row>756</xdr:row>
      <xdr:rowOff>167668</xdr:rowOff>
    </xdr:to>
    <xdr:sp macro="" textlink="">
      <xdr:nvSpPr>
        <xdr:cNvPr id="16" name="大かっこ 15"/>
        <xdr:cNvSpPr/>
      </xdr:nvSpPr>
      <xdr:spPr bwMode="auto">
        <a:xfrm>
          <a:off x="6985139" y="48357117"/>
          <a:ext cx="2385391" cy="14950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ＤＰＣデータの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提供依頼申出者に対する実地監査</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0</xdr:colOff>
      <xdr:row>118</xdr:row>
      <xdr:rowOff>0</xdr:rowOff>
    </xdr:from>
    <xdr:to>
      <xdr:col>34</xdr:col>
      <xdr:colOff>0</xdr:colOff>
      <xdr:row>119</xdr:row>
      <xdr:rowOff>1</xdr:rowOff>
    </xdr:to>
    <xdr:sp macro="" textlink="">
      <xdr:nvSpPr>
        <xdr:cNvPr id="17" name="テキスト ボックス 16"/>
        <xdr:cNvSpPr txBox="1"/>
      </xdr:nvSpPr>
      <xdr:spPr>
        <a:xfrm>
          <a:off x="6178378" y="17453919"/>
          <a:ext cx="823784"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0</xdr:colOff>
      <xdr:row>118</xdr:row>
      <xdr:rowOff>0</xdr:rowOff>
    </xdr:from>
    <xdr:to>
      <xdr:col>38</xdr:col>
      <xdr:colOff>0</xdr:colOff>
      <xdr:row>119</xdr:row>
      <xdr:rowOff>1</xdr:rowOff>
    </xdr:to>
    <xdr:sp macro="" textlink="">
      <xdr:nvSpPr>
        <xdr:cNvPr id="18" name="テキスト ボックス 17"/>
        <xdr:cNvSpPr txBox="1"/>
      </xdr:nvSpPr>
      <xdr:spPr>
        <a:xfrm>
          <a:off x="7002162" y="17453919"/>
          <a:ext cx="823784"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118</xdr:row>
      <xdr:rowOff>0</xdr:rowOff>
    </xdr:from>
    <xdr:to>
      <xdr:col>42</xdr:col>
      <xdr:colOff>0</xdr:colOff>
      <xdr:row>119</xdr:row>
      <xdr:rowOff>1</xdr:rowOff>
    </xdr:to>
    <xdr:sp macro="" textlink="">
      <xdr:nvSpPr>
        <xdr:cNvPr id="19" name="テキスト ボックス 18"/>
        <xdr:cNvSpPr txBox="1"/>
      </xdr:nvSpPr>
      <xdr:spPr>
        <a:xfrm>
          <a:off x="7825946" y="17453919"/>
          <a:ext cx="823784"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77230</xdr:colOff>
      <xdr:row>118</xdr:row>
      <xdr:rowOff>12871</xdr:rowOff>
    </xdr:from>
    <xdr:to>
      <xdr:col>48</xdr:col>
      <xdr:colOff>77231</xdr:colOff>
      <xdr:row>119</xdr:row>
      <xdr:rowOff>12872</xdr:rowOff>
    </xdr:to>
    <xdr:sp macro="" textlink="">
      <xdr:nvSpPr>
        <xdr:cNvPr id="20" name="テキスト ボックス 19"/>
        <xdr:cNvSpPr txBox="1"/>
      </xdr:nvSpPr>
      <xdr:spPr>
        <a:xfrm>
          <a:off x="9138852" y="17466790"/>
          <a:ext cx="823784"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21" zoomScale="80" zoomScaleNormal="75" zoomScaleSheetLayoutView="80" zoomScalePageLayoutView="85" workbookViewId="0">
      <selection activeCell="BF36" sqref="BF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319</v>
      </c>
      <c r="AT2" s="218"/>
      <c r="AU2" s="218"/>
      <c r="AV2" s="51" t="str">
        <f>IF(AW2="", "", "-")</f>
        <v/>
      </c>
      <c r="AW2" s="402"/>
      <c r="AX2" s="402"/>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525</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670</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0" t="s">
        <v>393</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科学技術・イノベーション</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183</v>
      </c>
      <c r="Q13" s="117"/>
      <c r="R13" s="117"/>
      <c r="S13" s="117"/>
      <c r="T13" s="117"/>
      <c r="U13" s="117"/>
      <c r="V13" s="118"/>
      <c r="W13" s="116">
        <v>198</v>
      </c>
      <c r="X13" s="117"/>
      <c r="Y13" s="117"/>
      <c r="Z13" s="117"/>
      <c r="AA13" s="117"/>
      <c r="AB13" s="117"/>
      <c r="AC13" s="118"/>
      <c r="AD13" s="116">
        <v>205</v>
      </c>
      <c r="AE13" s="117"/>
      <c r="AF13" s="117"/>
      <c r="AG13" s="117"/>
      <c r="AH13" s="117"/>
      <c r="AI13" s="117"/>
      <c r="AJ13" s="118"/>
      <c r="AK13" s="116">
        <v>224</v>
      </c>
      <c r="AL13" s="117"/>
      <c r="AM13" s="117"/>
      <c r="AN13" s="117"/>
      <c r="AO13" s="117"/>
      <c r="AP13" s="117"/>
      <c r="AQ13" s="118"/>
      <c r="AR13" s="113">
        <v>604</v>
      </c>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575</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567</v>
      </c>
      <c r="Q15" s="117"/>
      <c r="R15" s="117"/>
      <c r="S15" s="117"/>
      <c r="T15" s="117"/>
      <c r="U15" s="117"/>
      <c r="V15" s="118"/>
      <c r="W15" s="116" t="s">
        <v>572</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651</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567</v>
      </c>
      <c r="Q16" s="117"/>
      <c r="R16" s="117"/>
      <c r="S16" s="117"/>
      <c r="T16" s="117"/>
      <c r="U16" s="117"/>
      <c r="V16" s="118"/>
      <c r="W16" s="116" t="s">
        <v>573</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571</v>
      </c>
      <c r="Q17" s="117"/>
      <c r="R17" s="117"/>
      <c r="S17" s="117"/>
      <c r="T17" s="117"/>
      <c r="U17" s="117"/>
      <c r="V17" s="118"/>
      <c r="W17" s="116" t="s">
        <v>574</v>
      </c>
      <c r="X17" s="117"/>
      <c r="Y17" s="117"/>
      <c r="Z17" s="117"/>
      <c r="AA17" s="117"/>
      <c r="AB17" s="117"/>
      <c r="AC17" s="118"/>
      <c r="AD17" s="116" t="s">
        <v>567</v>
      </c>
      <c r="AE17" s="117"/>
      <c r="AF17" s="117"/>
      <c r="AG17" s="117"/>
      <c r="AH17" s="117"/>
      <c r="AI17" s="117"/>
      <c r="AJ17" s="118"/>
      <c r="AK17" s="116" t="s">
        <v>575</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183</v>
      </c>
      <c r="Q18" s="123"/>
      <c r="R18" s="123"/>
      <c r="S18" s="123"/>
      <c r="T18" s="123"/>
      <c r="U18" s="123"/>
      <c r="V18" s="124"/>
      <c r="W18" s="122">
        <f>SUM(W13:AC17)</f>
        <v>198</v>
      </c>
      <c r="X18" s="123"/>
      <c r="Y18" s="123"/>
      <c r="Z18" s="123"/>
      <c r="AA18" s="123"/>
      <c r="AB18" s="123"/>
      <c r="AC18" s="124"/>
      <c r="AD18" s="122">
        <f>SUM(AD13:AJ17)</f>
        <v>205</v>
      </c>
      <c r="AE18" s="123"/>
      <c r="AF18" s="123"/>
      <c r="AG18" s="123"/>
      <c r="AH18" s="123"/>
      <c r="AI18" s="123"/>
      <c r="AJ18" s="124"/>
      <c r="AK18" s="122">
        <f>SUM(AK13:AQ17)</f>
        <v>224</v>
      </c>
      <c r="AL18" s="123"/>
      <c r="AM18" s="123"/>
      <c r="AN18" s="123"/>
      <c r="AO18" s="123"/>
      <c r="AP18" s="123"/>
      <c r="AQ18" s="124"/>
      <c r="AR18" s="122">
        <f>SUM(AR13:AX17)</f>
        <v>604</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152</v>
      </c>
      <c r="Q19" s="117"/>
      <c r="R19" s="117"/>
      <c r="S19" s="117"/>
      <c r="T19" s="117"/>
      <c r="U19" s="117"/>
      <c r="V19" s="118"/>
      <c r="W19" s="116">
        <v>147</v>
      </c>
      <c r="X19" s="117"/>
      <c r="Y19" s="117"/>
      <c r="Z19" s="117"/>
      <c r="AA19" s="117"/>
      <c r="AB19" s="117"/>
      <c r="AC19" s="118"/>
      <c r="AD19" s="116">
        <v>155</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0.8306010928961749</v>
      </c>
      <c r="Q20" s="541"/>
      <c r="R20" s="541"/>
      <c r="S20" s="541"/>
      <c r="T20" s="541"/>
      <c r="U20" s="541"/>
      <c r="V20" s="541"/>
      <c r="W20" s="541">
        <f t="shared" ref="W20" si="0">IF(W18=0, "-", SUM(W19)/W18)</f>
        <v>0.74242424242424243</v>
      </c>
      <c r="X20" s="541"/>
      <c r="Y20" s="541"/>
      <c r="Z20" s="541"/>
      <c r="AA20" s="541"/>
      <c r="AB20" s="541"/>
      <c r="AC20" s="541"/>
      <c r="AD20" s="541">
        <f t="shared" ref="AD20" si="1">IF(AD18=0, "-", SUM(AD19)/AD18)</f>
        <v>0.75609756097560976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0.8306010928961749</v>
      </c>
      <c r="Q21" s="541"/>
      <c r="R21" s="541"/>
      <c r="S21" s="541"/>
      <c r="T21" s="541"/>
      <c r="U21" s="541"/>
      <c r="V21" s="541"/>
      <c r="W21" s="541">
        <f t="shared" ref="W21" si="2">IF(W19=0, "-", SUM(W19)/SUM(W13,W14))</f>
        <v>0.74242424242424243</v>
      </c>
      <c r="X21" s="541"/>
      <c r="Y21" s="541"/>
      <c r="Z21" s="541"/>
      <c r="AA21" s="541"/>
      <c r="AB21" s="541"/>
      <c r="AC21" s="541"/>
      <c r="AD21" s="541">
        <f t="shared" ref="AD21" si="3">IF(AD19=0, "-", SUM(AD19)/SUM(AD13,AD14))</f>
        <v>0.75609756097560976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224</v>
      </c>
      <c r="Q23" s="114"/>
      <c r="R23" s="114"/>
      <c r="S23" s="114"/>
      <c r="T23" s="114"/>
      <c r="U23" s="114"/>
      <c r="V23" s="115"/>
      <c r="W23" s="113">
        <v>604</v>
      </c>
      <c r="X23" s="114"/>
      <c r="Y23" s="114"/>
      <c r="Z23" s="114"/>
      <c r="AA23" s="114"/>
      <c r="AB23" s="114"/>
      <c r="AC23" s="115"/>
      <c r="AD23" s="207" t="s">
        <v>671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224</v>
      </c>
      <c r="Q29" s="117"/>
      <c r="R29" s="117"/>
      <c r="S29" s="117"/>
      <c r="T29" s="117"/>
      <c r="U29" s="117"/>
      <c r="V29" s="118"/>
      <c r="W29" s="222">
        <f>AR13</f>
        <v>604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396</v>
      </c>
      <c r="AF30" s="392"/>
      <c r="AG30" s="392"/>
      <c r="AH30" s="393"/>
      <c r="AI30" s="391" t="s">
        <v>418</v>
      </c>
      <c r="AJ30" s="392"/>
      <c r="AK30" s="392"/>
      <c r="AL30" s="393"/>
      <c r="AM30" s="394" t="s">
        <v>423</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v>2</v>
      </c>
      <c r="AR31" s="140"/>
      <c r="AS31" s="141" t="s">
        <v>236</v>
      </c>
      <c r="AT31" s="176"/>
      <c r="AU31" s="275" t="s">
        <v>567</v>
      </c>
      <c r="AV31" s="275"/>
      <c r="AW31" s="384" t="s">
        <v>181</v>
      </c>
      <c r="AX31" s="385"/>
    </row>
    <row r="32" spans="1:50" ht="23.25" customHeight="1" x14ac:dyDescent="0.15">
      <c r="A32" s="517"/>
      <c r="B32" s="515"/>
      <c r="C32" s="515"/>
      <c r="D32" s="515"/>
      <c r="E32" s="515"/>
      <c r="F32" s="516"/>
      <c r="G32" s="542" t="s">
        <v>577</v>
      </c>
      <c r="H32" s="543"/>
      <c r="I32" s="543"/>
      <c r="J32" s="543"/>
      <c r="K32" s="543"/>
      <c r="L32" s="543"/>
      <c r="M32" s="543"/>
      <c r="N32" s="543"/>
      <c r="O32" s="544"/>
      <c r="P32" s="165" t="s">
        <v>578</v>
      </c>
      <c r="Q32" s="165"/>
      <c r="R32" s="165"/>
      <c r="S32" s="165"/>
      <c r="T32" s="165"/>
      <c r="U32" s="165"/>
      <c r="V32" s="165"/>
      <c r="W32" s="165"/>
      <c r="X32" s="236"/>
      <c r="Y32" s="343" t="s">
        <v>12</v>
      </c>
      <c r="Z32" s="551"/>
      <c r="AA32" s="552"/>
      <c r="AB32" s="553" t="s">
        <v>579</v>
      </c>
      <c r="AC32" s="553"/>
      <c r="AD32" s="553"/>
      <c r="AE32" s="369">
        <v>2</v>
      </c>
      <c r="AF32" s="370"/>
      <c r="AG32" s="370"/>
      <c r="AH32" s="370"/>
      <c r="AI32" s="369">
        <v>1</v>
      </c>
      <c r="AJ32" s="370"/>
      <c r="AK32" s="370"/>
      <c r="AL32" s="370"/>
      <c r="AM32" s="369">
        <v>8</v>
      </c>
      <c r="AN32" s="370"/>
      <c r="AO32" s="370"/>
      <c r="AP32" s="370"/>
      <c r="AQ32" s="119" t="s">
        <v>567</v>
      </c>
      <c r="AR32" s="120"/>
      <c r="AS32" s="120"/>
      <c r="AT32" s="121"/>
      <c r="AU32" s="370" t="s">
        <v>572</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579</v>
      </c>
      <c r="AC33" s="524"/>
      <c r="AD33" s="524"/>
      <c r="AE33" s="369">
        <v>1</v>
      </c>
      <c r="AF33" s="370"/>
      <c r="AG33" s="370"/>
      <c r="AH33" s="370"/>
      <c r="AI33" s="369">
        <v>2</v>
      </c>
      <c r="AJ33" s="370"/>
      <c r="AK33" s="370"/>
      <c r="AL33" s="370"/>
      <c r="AM33" s="369">
        <v>4</v>
      </c>
      <c r="AN33" s="370"/>
      <c r="AO33" s="370"/>
      <c r="AP33" s="370"/>
      <c r="AQ33" s="119">
        <v>8</v>
      </c>
      <c r="AR33" s="120"/>
      <c r="AS33" s="120"/>
      <c r="AT33" s="121"/>
      <c r="AU33" s="370" t="s">
        <v>580</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v>200</v>
      </c>
      <c r="AF34" s="370"/>
      <c r="AG34" s="370"/>
      <c r="AH34" s="370"/>
      <c r="AI34" s="369">
        <v>50</v>
      </c>
      <c r="AJ34" s="370"/>
      <c r="AK34" s="370"/>
      <c r="AL34" s="370"/>
      <c r="AM34" s="369">
        <v>200</v>
      </c>
      <c r="AN34" s="370"/>
      <c r="AO34" s="370"/>
      <c r="AP34" s="370"/>
      <c r="AQ34" s="119" t="s">
        <v>581</v>
      </c>
      <c r="AR34" s="120"/>
      <c r="AS34" s="120"/>
      <c r="AT34" s="121"/>
      <c r="AU34" s="370" t="s">
        <v>567</v>
      </c>
      <c r="AV34" s="370"/>
      <c r="AW34" s="370"/>
      <c r="AX34" s="372"/>
    </row>
    <row r="35" spans="1:50" ht="23.25" customHeight="1" x14ac:dyDescent="0.15">
      <c r="A35" s="902" t="s">
        <v>384</v>
      </c>
      <c r="B35" s="903"/>
      <c r="C35" s="903"/>
      <c r="D35" s="903"/>
      <c r="E35" s="903"/>
      <c r="F35" s="904"/>
      <c r="G35" s="908" t="s">
        <v>667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396</v>
      </c>
      <c r="AF65" s="374"/>
      <c r="AG65" s="374"/>
      <c r="AH65" s="375"/>
      <c r="AI65" s="373" t="s">
        <v>394</v>
      </c>
      <c r="AJ65" s="374"/>
      <c r="AK65" s="374"/>
      <c r="AL65" s="375"/>
      <c r="AM65" s="380" t="s">
        <v>423</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387</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5" t="s">
        <v>582</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579</v>
      </c>
      <c r="AC101" s="553"/>
      <c r="AD101" s="553"/>
      <c r="AE101" s="369">
        <v>1</v>
      </c>
      <c r="AF101" s="370"/>
      <c r="AG101" s="370"/>
      <c r="AH101" s="371"/>
      <c r="AI101" s="369">
        <v>1</v>
      </c>
      <c r="AJ101" s="370"/>
      <c r="AK101" s="370"/>
      <c r="AL101" s="371"/>
      <c r="AM101" s="369">
        <v>1</v>
      </c>
      <c r="AN101" s="370"/>
      <c r="AO101" s="370"/>
      <c r="AP101" s="371"/>
      <c r="AQ101" s="369" t="s">
        <v>571</v>
      </c>
      <c r="AR101" s="370"/>
      <c r="AS101" s="370"/>
      <c r="AT101" s="371"/>
      <c r="AU101" s="369"/>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579</v>
      </c>
      <c r="AC102" s="553"/>
      <c r="AD102" s="553"/>
      <c r="AE102" s="363">
        <v>1</v>
      </c>
      <c r="AF102" s="363"/>
      <c r="AG102" s="363"/>
      <c r="AH102" s="363"/>
      <c r="AI102" s="363">
        <v>1</v>
      </c>
      <c r="AJ102" s="363"/>
      <c r="AK102" s="363"/>
      <c r="AL102" s="363"/>
      <c r="AM102" s="363">
        <v>1</v>
      </c>
      <c r="AN102" s="363"/>
      <c r="AO102" s="363"/>
      <c r="AP102" s="363"/>
      <c r="AQ102" s="819">
        <v>1</v>
      </c>
      <c r="AR102" s="820"/>
      <c r="AS102" s="820"/>
      <c r="AT102" s="821"/>
      <c r="AU102" s="819"/>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customHeight="1" x14ac:dyDescent="0.15">
      <c r="A104" s="493"/>
      <c r="B104" s="494"/>
      <c r="C104" s="494"/>
      <c r="D104" s="494"/>
      <c r="E104" s="494"/>
      <c r="F104" s="495"/>
      <c r="G104" s="165" t="s">
        <v>583</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585</v>
      </c>
      <c r="AC104" s="474"/>
      <c r="AD104" s="475"/>
      <c r="AE104" s="369">
        <v>15919</v>
      </c>
      <c r="AF104" s="370"/>
      <c r="AG104" s="370"/>
      <c r="AH104" s="371"/>
      <c r="AI104" s="369">
        <v>17227</v>
      </c>
      <c r="AJ104" s="370"/>
      <c r="AK104" s="370"/>
      <c r="AL104" s="371"/>
      <c r="AM104" s="369">
        <v>21473</v>
      </c>
      <c r="AN104" s="370"/>
      <c r="AO104" s="370"/>
      <c r="AP104" s="371"/>
      <c r="AQ104" s="369" t="s">
        <v>661</v>
      </c>
      <c r="AR104" s="370"/>
      <c r="AS104" s="370"/>
      <c r="AT104" s="371"/>
      <c r="AU104" s="369"/>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585</v>
      </c>
      <c r="AC105" s="412"/>
      <c r="AD105" s="413"/>
      <c r="AE105" s="363">
        <v>14654</v>
      </c>
      <c r="AF105" s="363"/>
      <c r="AG105" s="363"/>
      <c r="AH105" s="363"/>
      <c r="AI105" s="363">
        <v>15919</v>
      </c>
      <c r="AJ105" s="363"/>
      <c r="AK105" s="363"/>
      <c r="AL105" s="363"/>
      <c r="AM105" s="363">
        <v>17227</v>
      </c>
      <c r="AN105" s="363"/>
      <c r="AO105" s="363"/>
      <c r="AP105" s="363"/>
      <c r="AQ105" s="369">
        <v>21473</v>
      </c>
      <c r="AR105" s="370"/>
      <c r="AS105" s="370"/>
      <c r="AT105" s="371"/>
      <c r="AU105" s="819"/>
      <c r="AV105" s="820"/>
      <c r="AW105" s="820"/>
      <c r="AX105" s="821"/>
    </row>
    <row r="106" spans="1:60" ht="31.5"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customHeight="1" x14ac:dyDescent="0.15">
      <c r="A107" s="493"/>
      <c r="B107" s="494"/>
      <c r="C107" s="494"/>
      <c r="D107" s="494"/>
      <c r="E107" s="494"/>
      <c r="F107" s="495"/>
      <c r="G107" s="165" t="s">
        <v>584</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579</v>
      </c>
      <c r="AC107" s="474"/>
      <c r="AD107" s="475"/>
      <c r="AE107" s="363">
        <v>4205</v>
      </c>
      <c r="AF107" s="363"/>
      <c r="AG107" s="363"/>
      <c r="AH107" s="363"/>
      <c r="AI107" s="363">
        <v>4181</v>
      </c>
      <c r="AJ107" s="363"/>
      <c r="AK107" s="363"/>
      <c r="AL107" s="363"/>
      <c r="AM107" s="363">
        <v>4129</v>
      </c>
      <c r="AN107" s="363"/>
      <c r="AO107" s="363"/>
      <c r="AP107" s="363"/>
      <c r="AQ107" s="369" t="s">
        <v>662</v>
      </c>
      <c r="AR107" s="370"/>
      <c r="AS107" s="370"/>
      <c r="AT107" s="371"/>
      <c r="AU107" s="369"/>
      <c r="AV107" s="370"/>
      <c r="AW107" s="370"/>
      <c r="AX107" s="371"/>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t="s">
        <v>579</v>
      </c>
      <c r="AC108" s="412"/>
      <c r="AD108" s="413"/>
      <c r="AE108" s="363">
        <v>3960</v>
      </c>
      <c r="AF108" s="363"/>
      <c r="AG108" s="363"/>
      <c r="AH108" s="363"/>
      <c r="AI108" s="363">
        <v>4205</v>
      </c>
      <c r="AJ108" s="363"/>
      <c r="AK108" s="363"/>
      <c r="AL108" s="363"/>
      <c r="AM108" s="363">
        <v>4181</v>
      </c>
      <c r="AN108" s="363"/>
      <c r="AO108" s="363"/>
      <c r="AP108" s="363"/>
      <c r="AQ108" s="369">
        <v>4129</v>
      </c>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586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602</v>
      </c>
      <c r="AC116" s="305"/>
      <c r="AD116" s="306"/>
      <c r="AE116" s="363">
        <v>152</v>
      </c>
      <c r="AF116" s="363"/>
      <c r="AG116" s="363"/>
      <c r="AH116" s="363"/>
      <c r="AI116" s="363">
        <v>147</v>
      </c>
      <c r="AJ116" s="363"/>
      <c r="AK116" s="363"/>
      <c r="AL116" s="363"/>
      <c r="AM116" s="363">
        <v>155</v>
      </c>
      <c r="AN116" s="363"/>
      <c r="AO116" s="363"/>
      <c r="AP116" s="363"/>
      <c r="AQ116" s="369">
        <v>186</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t="s">
        <v>604</v>
      </c>
      <c r="AF117" s="311"/>
      <c r="AG117" s="311"/>
      <c r="AH117" s="311"/>
      <c r="AI117" s="311" t="s">
        <v>603</v>
      </c>
      <c r="AJ117" s="311"/>
      <c r="AK117" s="311"/>
      <c r="AL117" s="311"/>
      <c r="AM117" s="311" t="s">
        <v>632</v>
      </c>
      <c r="AN117" s="311"/>
      <c r="AO117" s="311"/>
      <c r="AP117" s="311"/>
      <c r="AQ117" s="311" t="s">
        <v>633</v>
      </c>
      <c r="AR117" s="311"/>
      <c r="AS117" s="311"/>
      <c r="AT117" s="311"/>
      <c r="AU117" s="311"/>
      <c r="AV117" s="311"/>
      <c r="AW117" s="311"/>
      <c r="AX117" s="312"/>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customHeight="1" x14ac:dyDescent="0.15">
      <c r="A119" s="296"/>
      <c r="B119" s="297"/>
      <c r="C119" s="297"/>
      <c r="D119" s="297"/>
      <c r="E119" s="297"/>
      <c r="F119" s="298"/>
      <c r="G119" s="356" t="s">
        <v>587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609</v>
      </c>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66"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t="s">
        <v>605</v>
      </c>
      <c r="AF120" s="311"/>
      <c r="AG120" s="311"/>
      <c r="AH120" s="311"/>
      <c r="AI120" s="310" t="s">
        <v>606</v>
      </c>
      <c r="AJ120" s="311"/>
      <c r="AK120" s="311"/>
      <c r="AL120" s="311"/>
      <c r="AM120" s="310" t="s">
        <v>663</v>
      </c>
      <c r="AN120" s="311"/>
      <c r="AO120" s="311"/>
      <c r="AP120" s="311"/>
      <c r="AQ120" s="310" t="s">
        <v>664</v>
      </c>
      <c r="AR120" s="311"/>
      <c r="AS120" s="311"/>
      <c r="AT120" s="311"/>
      <c r="AU120" s="311"/>
      <c r="AV120" s="311"/>
      <c r="AW120" s="311"/>
      <c r="AX120" s="312"/>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customHeight="1" x14ac:dyDescent="0.15">
      <c r="A122" s="296"/>
      <c r="B122" s="297"/>
      <c r="C122" s="297"/>
      <c r="D122" s="297"/>
      <c r="E122" s="297"/>
      <c r="F122" s="298"/>
      <c r="G122" s="356" t="s">
        <v>588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t="s">
        <v>610</v>
      </c>
      <c r="AC122" s="305"/>
      <c r="AD122" s="306"/>
      <c r="AE122" s="363">
        <v>36</v>
      </c>
      <c r="AF122" s="363"/>
      <c r="AG122" s="363"/>
      <c r="AH122" s="363"/>
      <c r="AI122" s="363">
        <v>35</v>
      </c>
      <c r="AJ122" s="363"/>
      <c r="AK122" s="363"/>
      <c r="AL122" s="363"/>
      <c r="AM122" s="363">
        <v>38</v>
      </c>
      <c r="AN122" s="363"/>
      <c r="AO122" s="363"/>
      <c r="AP122" s="363"/>
      <c r="AQ122" s="363">
        <v>45</v>
      </c>
      <c r="AR122" s="363"/>
      <c r="AS122" s="363"/>
      <c r="AT122" s="363"/>
      <c r="AU122" s="363"/>
      <c r="AV122" s="363"/>
      <c r="AW122" s="363"/>
      <c r="AX122" s="364"/>
    </row>
    <row r="123" spans="1:50" ht="46.5" customHeight="1" thickBo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t="s">
        <v>607</v>
      </c>
      <c r="AF123" s="311"/>
      <c r="AG123" s="311"/>
      <c r="AH123" s="311"/>
      <c r="AI123" s="310" t="s">
        <v>608</v>
      </c>
      <c r="AJ123" s="311"/>
      <c r="AK123" s="311"/>
      <c r="AL123" s="311"/>
      <c r="AM123" s="310" t="s">
        <v>660</v>
      </c>
      <c r="AN123" s="311"/>
      <c r="AO123" s="311"/>
      <c r="AP123" s="311"/>
      <c r="AQ123" s="310" t="s">
        <v>665</v>
      </c>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411</v>
      </c>
      <c r="B130" s="997"/>
      <c r="C130" s="996" t="s">
        <v>239</v>
      </c>
      <c r="D130" s="997"/>
      <c r="E130" s="313" t="s">
        <v>268</v>
      </c>
      <c r="F130" s="314"/>
      <c r="G130" s="315" t="s">
        <v>589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592</v>
      </c>
      <c r="AV133" s="140"/>
      <c r="AW133" s="141" t="s">
        <v>181</v>
      </c>
      <c r="AX133" s="142"/>
    </row>
    <row r="134" spans="1:50" ht="39.75" customHeight="1" x14ac:dyDescent="0.15">
      <c r="A134" s="1000"/>
      <c r="B134" s="256"/>
      <c r="C134" s="255"/>
      <c r="D134" s="256"/>
      <c r="E134" s="255"/>
      <c r="F134" s="319"/>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592</v>
      </c>
      <c r="AF134" s="120"/>
      <c r="AG134" s="120"/>
      <c r="AH134" s="120"/>
      <c r="AI134" s="270" t="s">
        <v>567</v>
      </c>
      <c r="AJ134" s="120"/>
      <c r="AK134" s="120"/>
      <c r="AL134" s="120"/>
      <c r="AM134" s="270" t="s">
        <v>567</v>
      </c>
      <c r="AN134" s="120"/>
      <c r="AO134" s="120"/>
      <c r="AP134" s="120"/>
      <c r="AQ134" s="270" t="s">
        <v>592</v>
      </c>
      <c r="AR134" s="120"/>
      <c r="AS134" s="120"/>
      <c r="AT134" s="120"/>
      <c r="AU134" s="270" t="s">
        <v>567</v>
      </c>
      <c r="AV134" s="120"/>
      <c r="AW134" s="120"/>
      <c r="AX134" s="219"/>
    </row>
    <row r="135" spans="1:50" ht="39.75" customHeight="1" x14ac:dyDescent="0.15">
      <c r="A135" s="1000"/>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t="s">
        <v>567</v>
      </c>
      <c r="AF135" s="120"/>
      <c r="AG135" s="120"/>
      <c r="AH135" s="120"/>
      <c r="AI135" s="270" t="s">
        <v>594</v>
      </c>
      <c r="AJ135" s="120"/>
      <c r="AK135" s="120"/>
      <c r="AL135" s="120"/>
      <c r="AM135" s="270" t="s">
        <v>592</v>
      </c>
      <c r="AN135" s="120"/>
      <c r="AO135" s="120"/>
      <c r="AP135" s="120"/>
      <c r="AQ135" s="270" t="s">
        <v>567</v>
      </c>
      <c r="AR135" s="120"/>
      <c r="AS135" s="120"/>
      <c r="AT135" s="120"/>
      <c r="AU135" s="270" t="s">
        <v>567</v>
      </c>
      <c r="AV135" s="120"/>
      <c r="AW135" s="120"/>
      <c r="AX135" s="219"/>
    </row>
    <row r="136" spans="1:50" ht="18.75" hidden="1" customHeight="1" x14ac:dyDescent="0.15">
      <c r="A136" s="1000"/>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9"/>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9"/>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9"/>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9"/>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9"/>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9"/>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9"/>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9"/>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9"/>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9"/>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9"/>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9"/>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9"/>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9"/>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9"/>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9"/>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9"/>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9"/>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9"/>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9"/>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9"/>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9"/>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9"/>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9"/>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9"/>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9"/>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9"/>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9"/>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9"/>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9"/>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9"/>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9"/>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9"/>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9"/>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9"/>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20"/>
      <c r="F246" s="321"/>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9"/>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9"/>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9"/>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9"/>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9"/>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9"/>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9"/>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9"/>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9"/>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9"/>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9"/>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9"/>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9"/>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9"/>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9"/>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9"/>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9"/>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9"/>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9"/>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9"/>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9"/>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9"/>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9"/>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9"/>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9"/>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9"/>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9"/>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9"/>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9"/>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20"/>
      <c r="F306" s="321"/>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9"/>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9"/>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9"/>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9"/>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9"/>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9"/>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9"/>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9"/>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9"/>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9"/>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9"/>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9"/>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9"/>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9"/>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9"/>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9"/>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9"/>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9"/>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9"/>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9"/>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9"/>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9"/>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9"/>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9"/>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9"/>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9"/>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9"/>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9"/>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9"/>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20"/>
      <c r="F366" s="321"/>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9"/>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9"/>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9"/>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9"/>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9"/>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9"/>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9"/>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9"/>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9"/>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9"/>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9"/>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9"/>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9"/>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9"/>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9"/>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9"/>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9"/>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9"/>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9"/>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9"/>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9"/>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9"/>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9"/>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9"/>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9"/>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9"/>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9"/>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9"/>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9"/>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20"/>
      <c r="F426" s="321"/>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0"/>
      <c r="B428" s="256"/>
      <c r="C428" s="255"/>
      <c r="D428" s="256"/>
      <c r="E428" s="164" t="s">
        <v>595</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0"/>
      <c r="B429" s="256"/>
      <c r="C429" s="320"/>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426</v>
      </c>
      <c r="D430" s="254"/>
      <c r="E430" s="242" t="s">
        <v>404</v>
      </c>
      <c r="F430" s="453"/>
      <c r="G430" s="244" t="s">
        <v>255</v>
      </c>
      <c r="H430" s="162"/>
      <c r="I430" s="162"/>
      <c r="J430" s="245" t="s">
        <v>566</v>
      </c>
      <c r="K430" s="246"/>
      <c r="L430" s="246"/>
      <c r="M430" s="246"/>
      <c r="N430" s="246"/>
      <c r="O430" s="246"/>
      <c r="P430" s="246"/>
      <c r="Q430" s="246"/>
      <c r="R430" s="246"/>
      <c r="S430" s="246"/>
      <c r="T430" s="247"/>
      <c r="U430" s="248" t="s">
        <v>596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596</v>
      </c>
      <c r="AF432" s="140"/>
      <c r="AG432" s="141" t="s">
        <v>236</v>
      </c>
      <c r="AH432" s="176"/>
      <c r="AI432" s="186"/>
      <c r="AJ432" s="186"/>
      <c r="AK432" s="186"/>
      <c r="AL432" s="181"/>
      <c r="AM432" s="186"/>
      <c r="AN432" s="186"/>
      <c r="AO432" s="186"/>
      <c r="AP432" s="181"/>
      <c r="AQ432" s="215" t="s">
        <v>574</v>
      </c>
      <c r="AR432" s="140"/>
      <c r="AS432" s="141" t="s">
        <v>236</v>
      </c>
      <c r="AT432" s="176"/>
      <c r="AU432" s="140" t="s">
        <v>567</v>
      </c>
      <c r="AV432" s="140"/>
      <c r="AW432" s="141" t="s">
        <v>181</v>
      </c>
      <c r="AX432" s="142"/>
    </row>
    <row r="433" spans="1:50" ht="23.25" customHeight="1" x14ac:dyDescent="0.15">
      <c r="A433" s="1000"/>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600</v>
      </c>
      <c r="AN433" s="120"/>
      <c r="AO433" s="120"/>
      <c r="AP433" s="121"/>
      <c r="AQ433" s="119" t="s">
        <v>567</v>
      </c>
      <c r="AR433" s="120"/>
      <c r="AS433" s="120"/>
      <c r="AT433" s="121"/>
      <c r="AU433" s="120" t="s">
        <v>567</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598</v>
      </c>
      <c r="AF434" s="120"/>
      <c r="AG434" s="120"/>
      <c r="AH434" s="121"/>
      <c r="AI434" s="119" t="s">
        <v>599</v>
      </c>
      <c r="AJ434" s="120"/>
      <c r="AK434" s="120"/>
      <c r="AL434" s="120"/>
      <c r="AM434" s="119" t="s">
        <v>601</v>
      </c>
      <c r="AN434" s="120"/>
      <c r="AO434" s="120"/>
      <c r="AP434" s="121"/>
      <c r="AQ434" s="119" t="s">
        <v>567</v>
      </c>
      <c r="AR434" s="120"/>
      <c r="AS434" s="120"/>
      <c r="AT434" s="121"/>
      <c r="AU434" s="120" t="s">
        <v>599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596</v>
      </c>
      <c r="AJ435" s="120"/>
      <c r="AK435" s="120"/>
      <c r="AL435" s="120"/>
      <c r="AM435" s="119" t="s">
        <v>567</v>
      </c>
      <c r="AN435" s="120"/>
      <c r="AO435" s="120"/>
      <c r="AP435" s="121"/>
      <c r="AQ435" s="119" t="s">
        <v>567</v>
      </c>
      <c r="AR435" s="120"/>
      <c r="AS435" s="120"/>
      <c r="AT435" s="121"/>
      <c r="AU435" s="120" t="s">
        <v>601</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654</v>
      </c>
      <c r="AF457" s="140"/>
      <c r="AG457" s="141" t="s">
        <v>236</v>
      </c>
      <c r="AH457" s="176"/>
      <c r="AI457" s="186"/>
      <c r="AJ457" s="186"/>
      <c r="AK457" s="186"/>
      <c r="AL457" s="181"/>
      <c r="AM457" s="186"/>
      <c r="AN457" s="186"/>
      <c r="AO457" s="186"/>
      <c r="AP457" s="181"/>
      <c r="AQ457" s="215" t="s">
        <v>653</v>
      </c>
      <c r="AR457" s="140"/>
      <c r="AS457" s="141" t="s">
        <v>236</v>
      </c>
      <c r="AT457" s="176"/>
      <c r="AU457" s="140" t="s">
        <v>653</v>
      </c>
      <c r="AV457" s="140"/>
      <c r="AW457" s="141" t="s">
        <v>181</v>
      </c>
      <c r="AX457" s="142"/>
    </row>
    <row r="458" spans="1:50" ht="23.25" customHeight="1" x14ac:dyDescent="0.15">
      <c r="A458" s="1000"/>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652</v>
      </c>
      <c r="AC458" s="137"/>
      <c r="AD458" s="137"/>
      <c r="AE458" s="119" t="s">
        <v>653</v>
      </c>
      <c r="AF458" s="120"/>
      <c r="AG458" s="120"/>
      <c r="AH458" s="120"/>
      <c r="AI458" s="119" t="s">
        <v>653</v>
      </c>
      <c r="AJ458" s="120"/>
      <c r="AK458" s="120"/>
      <c r="AL458" s="120"/>
      <c r="AM458" s="119" t="s">
        <v>653</v>
      </c>
      <c r="AN458" s="120"/>
      <c r="AO458" s="120"/>
      <c r="AP458" s="121"/>
      <c r="AQ458" s="119" t="s">
        <v>653</v>
      </c>
      <c r="AR458" s="120"/>
      <c r="AS458" s="120"/>
      <c r="AT458" s="121"/>
      <c r="AU458" s="120" t="s">
        <v>653</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651</v>
      </c>
      <c r="AC459" s="228"/>
      <c r="AD459" s="228"/>
      <c r="AE459" s="119" t="s">
        <v>653</v>
      </c>
      <c r="AF459" s="120"/>
      <c r="AG459" s="120"/>
      <c r="AH459" s="121"/>
      <c r="AI459" s="119" t="s">
        <v>653</v>
      </c>
      <c r="AJ459" s="120"/>
      <c r="AK459" s="120"/>
      <c r="AL459" s="120"/>
      <c r="AM459" s="119" t="s">
        <v>653</v>
      </c>
      <c r="AN459" s="120"/>
      <c r="AO459" s="120"/>
      <c r="AP459" s="121"/>
      <c r="AQ459" s="119" t="s">
        <v>653</v>
      </c>
      <c r="AR459" s="120"/>
      <c r="AS459" s="120"/>
      <c r="AT459" s="121"/>
      <c r="AU459" s="120" t="s">
        <v>653</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653</v>
      </c>
      <c r="AF460" s="120"/>
      <c r="AG460" s="120"/>
      <c r="AH460" s="121"/>
      <c r="AI460" s="119" t="s">
        <v>653</v>
      </c>
      <c r="AJ460" s="120"/>
      <c r="AK460" s="120"/>
      <c r="AL460" s="120"/>
      <c r="AM460" s="119" t="s">
        <v>653</v>
      </c>
      <c r="AN460" s="120"/>
      <c r="AO460" s="120"/>
      <c r="AP460" s="121"/>
      <c r="AQ460" s="119" t="s">
        <v>653</v>
      </c>
      <c r="AR460" s="120"/>
      <c r="AS460" s="120"/>
      <c r="AT460" s="121"/>
      <c r="AU460" s="120" t="s">
        <v>653</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0"/>
      <c r="B698" s="256"/>
      <c r="C698" s="255"/>
      <c r="D698" s="256"/>
      <c r="E698" s="164" t="s">
        <v>655</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3.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611</v>
      </c>
      <c r="AH702" s="891"/>
      <c r="AI702" s="891"/>
      <c r="AJ702" s="891"/>
      <c r="AK702" s="891"/>
      <c r="AL702" s="891"/>
      <c r="AM702" s="891"/>
      <c r="AN702" s="891"/>
      <c r="AO702" s="891"/>
      <c r="AP702" s="891"/>
      <c r="AQ702" s="891"/>
      <c r="AR702" s="891"/>
      <c r="AS702" s="891"/>
      <c r="AT702" s="891"/>
      <c r="AU702" s="891"/>
      <c r="AV702" s="891"/>
      <c r="AW702" s="891"/>
      <c r="AX702" s="892"/>
    </row>
    <row r="703" spans="1:50" ht="41.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565</v>
      </c>
      <c r="AE703" s="159"/>
      <c r="AF703" s="159"/>
      <c r="AG703" s="669" t="s">
        <v>642</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3" t="s">
        <v>612</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565</v>
      </c>
      <c r="AE705" s="738"/>
      <c r="AF705" s="738"/>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614</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614</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640</v>
      </c>
      <c r="AE708" s="673"/>
      <c r="AF708" s="673"/>
      <c r="AG708" s="528" t="s">
        <v>641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565</v>
      </c>
      <c r="AE709" s="159"/>
      <c r="AF709" s="159"/>
      <c r="AG709" s="669" t="s">
        <v>643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640</v>
      </c>
      <c r="AE710" s="159"/>
      <c r="AF710" s="159"/>
      <c r="AG710" s="669" t="s">
        <v>644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565</v>
      </c>
      <c r="AE711" s="159"/>
      <c r="AF711" s="159"/>
      <c r="AG711" s="669" t="s">
        <v>645</v>
      </c>
      <c r="AH711" s="670"/>
      <c r="AI711" s="670"/>
      <c r="AJ711" s="670"/>
      <c r="AK711" s="670"/>
      <c r="AL711" s="670"/>
      <c r="AM711" s="670"/>
      <c r="AN711" s="670"/>
      <c r="AO711" s="670"/>
      <c r="AP711" s="670"/>
      <c r="AQ711" s="670"/>
      <c r="AR711" s="670"/>
      <c r="AS711" s="670"/>
      <c r="AT711" s="670"/>
      <c r="AU711" s="670"/>
      <c r="AV711" s="670"/>
      <c r="AW711" s="670"/>
      <c r="AX711" s="671"/>
    </row>
    <row r="712" spans="1:50" ht="48.7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565</v>
      </c>
      <c r="AE712" s="588"/>
      <c r="AF712" s="588"/>
      <c r="AG712" s="596" t="s">
        <v>646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640</v>
      </c>
      <c r="AE713" s="159"/>
      <c r="AF713" s="160"/>
      <c r="AG713" s="669" t="s">
        <v>647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640</v>
      </c>
      <c r="AE714" s="594"/>
      <c r="AF714" s="595"/>
      <c r="AG714" s="694" t="s">
        <v>648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565</v>
      </c>
      <c r="AE715" s="673"/>
      <c r="AF715" s="782"/>
      <c r="AG715" s="528" t="s">
        <v>649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640</v>
      </c>
      <c r="AE716" s="764"/>
      <c r="AF716" s="764"/>
      <c r="AG716" s="669" t="s">
        <v>666</v>
      </c>
      <c r="AH716" s="670"/>
      <c r="AI716" s="670"/>
      <c r="AJ716" s="670"/>
      <c r="AK716" s="670"/>
      <c r="AL716" s="670"/>
      <c r="AM716" s="670"/>
      <c r="AN716" s="670"/>
      <c r="AO716" s="670"/>
      <c r="AP716" s="670"/>
      <c r="AQ716" s="670"/>
      <c r="AR716" s="670"/>
      <c r="AS716" s="670"/>
      <c r="AT716" s="670"/>
      <c r="AU716" s="670"/>
      <c r="AV716" s="670"/>
      <c r="AW716" s="670"/>
      <c r="AX716" s="671"/>
    </row>
    <row r="717" spans="1:50" ht="60"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565</v>
      </c>
      <c r="AE717" s="159"/>
      <c r="AF717" s="159"/>
      <c r="AG717" s="669" t="s">
        <v>650</v>
      </c>
      <c r="AH717" s="670"/>
      <c r="AI717" s="670"/>
      <c r="AJ717" s="670"/>
      <c r="AK717" s="670"/>
      <c r="AL717" s="670"/>
      <c r="AM717" s="670"/>
      <c r="AN717" s="670"/>
      <c r="AO717" s="670"/>
      <c r="AP717" s="670"/>
      <c r="AQ717" s="670"/>
      <c r="AR717" s="670"/>
      <c r="AS717" s="670"/>
      <c r="AT717" s="670"/>
      <c r="AU717" s="670"/>
      <c r="AV717" s="670"/>
      <c r="AW717" s="670"/>
      <c r="AX717" s="671"/>
    </row>
    <row r="718" spans="1:50" ht="60.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565</v>
      </c>
      <c r="AE718" s="159"/>
      <c r="AF718" s="159"/>
      <c r="AG718" s="167" t="s">
        <v>650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4" t="s">
        <v>616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45.75" customHeight="1" x14ac:dyDescent="0.15">
      <c r="A721" s="655"/>
      <c r="B721" s="656"/>
      <c r="C721" s="923" t="s">
        <v>562</v>
      </c>
      <c r="D721" s="924"/>
      <c r="E721" s="924"/>
      <c r="F721" s="925"/>
      <c r="G721" s="943"/>
      <c r="H721" s="944"/>
      <c r="I721" s="82" t="str">
        <f>IF(OR(G721="　", G721=""), "", "-")</f>
        <v/>
      </c>
      <c r="J721" s="922">
        <v>301</v>
      </c>
      <c r="K721" s="922"/>
      <c r="L721" s="82" t="str">
        <f>IF(M721="","","-")</f>
        <v/>
      </c>
      <c r="M721" s="83"/>
      <c r="N721" s="919" t="s">
        <v>615</v>
      </c>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2" t="s">
        <v>656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657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668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669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672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c r="F737" s="103"/>
      <c r="G737" s="103"/>
      <c r="H737" s="103"/>
      <c r="I737" s="103"/>
      <c r="J737" s="103"/>
      <c r="K737" s="103"/>
      <c r="L737" s="103"/>
      <c r="M737" s="103"/>
      <c r="N737" s="109" t="s">
        <v>402</v>
      </c>
      <c r="O737" s="109"/>
      <c r="P737" s="109"/>
      <c r="Q737" s="109"/>
      <c r="R737" s="103"/>
      <c r="S737" s="103"/>
      <c r="T737" s="103"/>
      <c r="U737" s="103"/>
      <c r="V737" s="103"/>
      <c r="W737" s="103"/>
      <c r="X737" s="103"/>
      <c r="Y737" s="103"/>
      <c r="Z737" s="103"/>
      <c r="AA737" s="109" t="s">
        <v>401</v>
      </c>
      <c r="AB737" s="109"/>
      <c r="AC737" s="109"/>
      <c r="AD737" s="109"/>
      <c r="AE737" s="103"/>
      <c r="AF737" s="103"/>
      <c r="AG737" s="103"/>
      <c r="AH737" s="103"/>
      <c r="AI737" s="103"/>
      <c r="AJ737" s="103"/>
      <c r="AK737" s="103"/>
      <c r="AL737" s="103"/>
      <c r="AM737" s="103"/>
      <c r="AN737" s="109" t="s">
        <v>400</v>
      </c>
      <c r="AO737" s="109"/>
      <c r="AP737" s="109"/>
      <c r="AQ737" s="109"/>
      <c r="AR737" s="110"/>
      <c r="AS737" s="111"/>
      <c r="AT737" s="111"/>
      <c r="AU737" s="111"/>
      <c r="AV737" s="111"/>
      <c r="AW737" s="111"/>
      <c r="AX737" s="112"/>
      <c r="AY737" s="88"/>
      <c r="AZ737" s="88"/>
    </row>
    <row r="738" spans="1:52" ht="24.75" customHeight="1" x14ac:dyDescent="0.15">
      <c r="A738" s="100" t="s">
        <v>399</v>
      </c>
      <c r="B738" s="101"/>
      <c r="C738" s="101"/>
      <c r="D738" s="102"/>
      <c r="E738" s="103" t="s">
        <v>617</v>
      </c>
      <c r="F738" s="103"/>
      <c r="G738" s="103"/>
      <c r="H738" s="103"/>
      <c r="I738" s="103"/>
      <c r="J738" s="103"/>
      <c r="K738" s="103"/>
      <c r="L738" s="103"/>
      <c r="M738" s="103"/>
      <c r="N738" s="109" t="s">
        <v>398</v>
      </c>
      <c r="O738" s="109"/>
      <c r="P738" s="109"/>
      <c r="Q738" s="109"/>
      <c r="R738" s="103" t="s">
        <v>618</v>
      </c>
      <c r="S738" s="103"/>
      <c r="T738" s="103"/>
      <c r="U738" s="103"/>
      <c r="V738" s="103"/>
      <c r="W738" s="103"/>
      <c r="X738" s="103"/>
      <c r="Y738" s="103"/>
      <c r="Z738" s="103"/>
      <c r="AA738" s="109" t="s">
        <v>397</v>
      </c>
      <c r="AB738" s="109"/>
      <c r="AC738" s="109"/>
      <c r="AD738" s="109"/>
      <c r="AE738" s="103" t="s">
        <v>619</v>
      </c>
      <c r="AF738" s="103"/>
      <c r="AG738" s="103"/>
      <c r="AH738" s="103"/>
      <c r="AI738" s="103"/>
      <c r="AJ738" s="103"/>
      <c r="AK738" s="103"/>
      <c r="AL738" s="103"/>
      <c r="AM738" s="103"/>
      <c r="AN738" s="109" t="s">
        <v>396</v>
      </c>
      <c r="AO738" s="109"/>
      <c r="AP738" s="109"/>
      <c r="AQ738" s="109"/>
      <c r="AR738" s="110" t="s">
        <v>620</v>
      </c>
      <c r="AS738" s="111"/>
      <c r="AT738" s="111"/>
      <c r="AU738" s="111"/>
      <c r="AV738" s="111"/>
      <c r="AW738" s="111"/>
      <c r="AX738" s="112"/>
    </row>
    <row r="739" spans="1:52" ht="24.75" customHeight="1" x14ac:dyDescent="0.15">
      <c r="A739" s="100" t="s">
        <v>395</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562</v>
      </c>
      <c r="F740" s="125"/>
      <c r="G740" s="125"/>
      <c r="H740" s="92" t="str">
        <f>IF(E740="", "", "(")</f>
        <v>(</v>
      </c>
      <c r="I740" s="125"/>
      <c r="J740" s="125"/>
      <c r="K740" s="92" t="str">
        <f>IF(OR(I740="　", I740=""), "", "-")</f>
        <v/>
      </c>
      <c r="L740" s="126">
        <v>310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4" t="s">
        <v>622</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39" customHeight="1" x14ac:dyDescent="0.15">
      <c r="A782" s="558"/>
      <c r="B782" s="768"/>
      <c r="C782" s="768"/>
      <c r="D782" s="768"/>
      <c r="E782" s="768"/>
      <c r="F782" s="769"/>
      <c r="G782" s="454" t="s">
        <v>623</v>
      </c>
      <c r="H782" s="455"/>
      <c r="I782" s="455"/>
      <c r="J782" s="455"/>
      <c r="K782" s="456"/>
      <c r="L782" s="457" t="s">
        <v>637</v>
      </c>
      <c r="M782" s="458"/>
      <c r="N782" s="458"/>
      <c r="O782" s="458"/>
      <c r="P782" s="458"/>
      <c r="Q782" s="458"/>
      <c r="R782" s="458"/>
      <c r="S782" s="458"/>
      <c r="T782" s="458"/>
      <c r="U782" s="458"/>
      <c r="V782" s="458"/>
      <c r="W782" s="458"/>
      <c r="X782" s="459"/>
      <c r="Y782" s="460">
        <v>71</v>
      </c>
      <c r="Z782" s="461"/>
      <c r="AA782" s="461"/>
      <c r="AB782" s="559"/>
      <c r="AC782" s="454" t="s">
        <v>623</v>
      </c>
      <c r="AD782" s="455"/>
      <c r="AE782" s="455"/>
      <c r="AF782" s="455"/>
      <c r="AG782" s="456"/>
      <c r="AH782" s="457" t="s">
        <v>628</v>
      </c>
      <c r="AI782" s="458"/>
      <c r="AJ782" s="458"/>
      <c r="AK782" s="458"/>
      <c r="AL782" s="458"/>
      <c r="AM782" s="458"/>
      <c r="AN782" s="458"/>
      <c r="AO782" s="458"/>
      <c r="AP782" s="458"/>
      <c r="AQ782" s="458"/>
      <c r="AR782" s="458"/>
      <c r="AS782" s="458"/>
      <c r="AT782" s="459"/>
      <c r="AU782" s="460">
        <v>4</v>
      </c>
      <c r="AV782" s="461"/>
      <c r="AW782" s="461"/>
      <c r="AX782" s="462"/>
    </row>
    <row r="783" spans="1:50" ht="36.75" customHeight="1" x14ac:dyDescent="0.15">
      <c r="A783" s="558"/>
      <c r="B783" s="768"/>
      <c r="C783" s="768"/>
      <c r="D783" s="768"/>
      <c r="E783" s="768"/>
      <c r="F783" s="769"/>
      <c r="G783" s="353" t="s">
        <v>634</v>
      </c>
      <c r="H783" s="354"/>
      <c r="I783" s="354"/>
      <c r="J783" s="354"/>
      <c r="K783" s="355"/>
      <c r="L783" s="406" t="s">
        <v>638</v>
      </c>
      <c r="M783" s="407"/>
      <c r="N783" s="407"/>
      <c r="O783" s="407"/>
      <c r="P783" s="407"/>
      <c r="Q783" s="407"/>
      <c r="R783" s="407"/>
      <c r="S783" s="407"/>
      <c r="T783" s="407"/>
      <c r="U783" s="407"/>
      <c r="V783" s="407"/>
      <c r="W783" s="407"/>
      <c r="X783" s="408"/>
      <c r="Y783" s="403">
        <v>65</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8"/>
      <c r="C784" s="768"/>
      <c r="D784" s="768"/>
      <c r="E784" s="768"/>
      <c r="F784" s="769"/>
      <c r="G784" s="353" t="s">
        <v>635</v>
      </c>
      <c r="H784" s="354"/>
      <c r="I784" s="354"/>
      <c r="J784" s="354"/>
      <c r="K784" s="355"/>
      <c r="L784" s="406" t="s">
        <v>636</v>
      </c>
      <c r="M784" s="407"/>
      <c r="N784" s="407"/>
      <c r="O784" s="407"/>
      <c r="P784" s="407"/>
      <c r="Q784" s="407"/>
      <c r="R784" s="407"/>
      <c r="S784" s="407"/>
      <c r="T784" s="407"/>
      <c r="U784" s="407"/>
      <c r="V784" s="407"/>
      <c r="W784" s="407"/>
      <c r="X784" s="408"/>
      <c r="Y784" s="403">
        <v>15</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151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4</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42" customHeight="1" x14ac:dyDescent="0.15">
      <c r="A838" s="409">
        <v>1</v>
      </c>
      <c r="B838" s="409">
        <v>1</v>
      </c>
      <c r="C838" s="423" t="s">
        <v>624</v>
      </c>
      <c r="D838" s="423"/>
      <c r="E838" s="423"/>
      <c r="F838" s="423"/>
      <c r="G838" s="423"/>
      <c r="H838" s="423"/>
      <c r="I838" s="423"/>
      <c r="J838" s="424">
        <v>7010001008844</v>
      </c>
      <c r="K838" s="425"/>
      <c r="L838" s="425"/>
      <c r="M838" s="425"/>
      <c r="N838" s="425"/>
      <c r="O838" s="425"/>
      <c r="P838" s="322" t="s">
        <v>625</v>
      </c>
      <c r="Q838" s="322"/>
      <c r="R838" s="322"/>
      <c r="S838" s="322"/>
      <c r="T838" s="322"/>
      <c r="U838" s="322"/>
      <c r="V838" s="322"/>
      <c r="W838" s="322"/>
      <c r="X838" s="322"/>
      <c r="Y838" s="323">
        <v>145</v>
      </c>
      <c r="Z838" s="324"/>
      <c r="AA838" s="324"/>
      <c r="AB838" s="325"/>
      <c r="AC838" s="333" t="s">
        <v>626</v>
      </c>
      <c r="AD838" s="428"/>
      <c r="AE838" s="428"/>
      <c r="AF838" s="428"/>
      <c r="AG838" s="428"/>
      <c r="AH838" s="426" t="s">
        <v>627</v>
      </c>
      <c r="AI838" s="427"/>
      <c r="AJ838" s="427"/>
      <c r="AK838" s="427"/>
      <c r="AL838" s="330" t="s">
        <v>627</v>
      </c>
      <c r="AM838" s="331"/>
      <c r="AN838" s="331"/>
      <c r="AO838" s="332"/>
      <c r="AP838" s="326" t="s">
        <v>659</v>
      </c>
      <c r="AQ838" s="326"/>
      <c r="AR838" s="326"/>
      <c r="AS838" s="326"/>
      <c r="AT838" s="326"/>
      <c r="AU838" s="326"/>
      <c r="AV838" s="326"/>
      <c r="AW838" s="326"/>
      <c r="AX838" s="326"/>
    </row>
    <row r="839" spans="1:50" ht="30" customHeight="1" x14ac:dyDescent="0.15">
      <c r="A839" s="409">
        <v>2</v>
      </c>
      <c r="B839" s="409">
        <v>1</v>
      </c>
      <c r="C839" s="423" t="s">
        <v>624</v>
      </c>
      <c r="D839" s="423"/>
      <c r="E839" s="423"/>
      <c r="F839" s="423"/>
      <c r="G839" s="423"/>
      <c r="H839" s="423"/>
      <c r="I839" s="423"/>
      <c r="J839" s="424">
        <v>7010001008844</v>
      </c>
      <c r="K839" s="425"/>
      <c r="L839" s="425"/>
      <c r="M839" s="425"/>
      <c r="N839" s="425"/>
      <c r="O839" s="425"/>
      <c r="P839" s="322" t="s">
        <v>629</v>
      </c>
      <c r="Q839" s="322"/>
      <c r="R839" s="322"/>
      <c r="S839" s="322"/>
      <c r="T839" s="322"/>
      <c r="U839" s="322"/>
      <c r="V839" s="322"/>
      <c r="W839" s="322"/>
      <c r="X839" s="322"/>
      <c r="Y839" s="323">
        <v>6</v>
      </c>
      <c r="Z839" s="324"/>
      <c r="AA839" s="324"/>
      <c r="AB839" s="325"/>
      <c r="AC839" s="333" t="s">
        <v>376</v>
      </c>
      <c r="AD839" s="333"/>
      <c r="AE839" s="333"/>
      <c r="AF839" s="333"/>
      <c r="AG839" s="333"/>
      <c r="AH839" s="426">
        <v>3</v>
      </c>
      <c r="AI839" s="427"/>
      <c r="AJ839" s="427"/>
      <c r="AK839" s="427"/>
      <c r="AL839" s="330">
        <v>68.8</v>
      </c>
      <c r="AM839" s="331"/>
      <c r="AN839" s="331"/>
      <c r="AO839" s="332"/>
      <c r="AP839" s="326" t="s">
        <v>653</v>
      </c>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9" t="s">
        <v>631</v>
      </c>
      <c r="D871" s="423"/>
      <c r="E871" s="423"/>
      <c r="F871" s="423"/>
      <c r="G871" s="423"/>
      <c r="H871" s="423"/>
      <c r="I871" s="423"/>
      <c r="J871" s="424">
        <v>5010001006767</v>
      </c>
      <c r="K871" s="425"/>
      <c r="L871" s="425"/>
      <c r="M871" s="425"/>
      <c r="N871" s="425"/>
      <c r="O871" s="425"/>
      <c r="P871" s="430" t="s">
        <v>639</v>
      </c>
      <c r="Q871" s="322"/>
      <c r="R871" s="322"/>
      <c r="S871" s="322"/>
      <c r="T871" s="322"/>
      <c r="U871" s="322"/>
      <c r="V871" s="322"/>
      <c r="W871" s="322"/>
      <c r="X871" s="322"/>
      <c r="Y871" s="323">
        <v>4</v>
      </c>
      <c r="Z871" s="324"/>
      <c r="AA871" s="324"/>
      <c r="AB871" s="325"/>
      <c r="AC871" s="333" t="s">
        <v>376</v>
      </c>
      <c r="AD871" s="428"/>
      <c r="AE871" s="428"/>
      <c r="AF871" s="428"/>
      <c r="AG871" s="428"/>
      <c r="AH871" s="426">
        <v>2</v>
      </c>
      <c r="AI871" s="427"/>
      <c r="AJ871" s="427"/>
      <c r="AK871" s="427"/>
      <c r="AL871" s="330">
        <v>65.599999999999994</v>
      </c>
      <c r="AM871" s="331"/>
      <c r="AN871" s="331"/>
      <c r="AO871" s="332"/>
      <c r="AP871" s="326" t="s">
        <v>653</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x14ac:dyDescent="0.15">
      <c r="A1103" s="409">
        <v>1</v>
      </c>
      <c r="B1103" s="409">
        <v>1</v>
      </c>
      <c r="C1103" s="898"/>
      <c r="D1103" s="898"/>
      <c r="E1103" s="265" t="s">
        <v>653</v>
      </c>
      <c r="F1103" s="897"/>
      <c r="G1103" s="897"/>
      <c r="H1103" s="897"/>
      <c r="I1103" s="897"/>
      <c r="J1103" s="424" t="s">
        <v>658</v>
      </c>
      <c r="K1103" s="425"/>
      <c r="L1103" s="425"/>
      <c r="M1103" s="425"/>
      <c r="N1103" s="425"/>
      <c r="O1103" s="425"/>
      <c r="P1103" s="430" t="s">
        <v>653</v>
      </c>
      <c r="Q1103" s="322"/>
      <c r="R1103" s="322"/>
      <c r="S1103" s="322"/>
      <c r="T1103" s="322"/>
      <c r="U1103" s="322"/>
      <c r="V1103" s="322"/>
      <c r="W1103" s="322"/>
      <c r="X1103" s="322"/>
      <c r="Y1103" s="323" t="s">
        <v>653</v>
      </c>
      <c r="Z1103" s="324"/>
      <c r="AA1103" s="324"/>
      <c r="AB1103" s="325"/>
      <c r="AC1103" s="327"/>
      <c r="AD1103" s="327"/>
      <c r="AE1103" s="327"/>
      <c r="AF1103" s="327"/>
      <c r="AG1103" s="327"/>
      <c r="AH1103" s="328" t="s">
        <v>653</v>
      </c>
      <c r="AI1103" s="329"/>
      <c r="AJ1103" s="329"/>
      <c r="AK1103" s="329"/>
      <c r="AL1103" s="330" t="s">
        <v>653</v>
      </c>
      <c r="AM1103" s="331"/>
      <c r="AN1103" s="331"/>
      <c r="AO1103" s="332"/>
      <c r="AP1103" s="326" t="s">
        <v>653</v>
      </c>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36" max="49" man="1"/>
    <brk id="699" max="49" man="1"/>
    <brk id="73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飯田 要(iida-kaname)</cp:lastModifiedBy>
  <cp:lastPrinted>2020-07-11T08:29:36Z</cp:lastPrinted>
  <dcterms:created xsi:type="dcterms:W3CDTF">2012-03-13T00:50:25Z</dcterms:created>
  <dcterms:modified xsi:type="dcterms:W3CDTF">2020-11-09T08:29:11Z</dcterms:modified>
</cp:coreProperties>
</file>