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217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<sst xmlns="http://schemas.openxmlformats.org/spreadsheetml/2006/main" count="2930" uniqueCount="658">
  <si>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</si>
  <si>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</si>
  <si>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</si>
  <si>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</si>
  <si>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</si>
  <si>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</si>
  <si>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</si>
  <si>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</si>
  <si>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</si>
  <si>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</si>
  <si>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</si>
  <si>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</si>
  <si>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</si>
  <si>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</si>
  <si>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</si>
  <si>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</si>
  <si>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</si>
  <si>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</si>
  <si>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</si>
  <si>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</si>
  <si>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</si>
  <si>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</si>
  <si>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</si>
  <si>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</si>
  <si>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</si>
  <si>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</si>
  <si>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</si>
  <si>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</si>
  <si>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</si>
  <si>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</si>
  <si>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</si>
  <si>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</si>
  <si>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</si>
  <si>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</si>
  <si>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</si>
  <si>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</si>
  <si>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</si>
  <si>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</si>
  <si>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</si>
  <si>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</si>
  <si>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</si>
  <si>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</si>
  <si>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</si>
  <si>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</si>
  <si>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</si>
  <si>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</si>
  <si>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</si>
  <si>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</si>
  <si>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</si>
  <si>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</si>
  <si>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</si>
  <si>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</si>
  <si>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</si>
  <si>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</si>
  <si>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</si>
  <si>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</si>
  <si>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</si>
  <si>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</si>
  <si>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</si>
  <si>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</si>
  <si>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</si>
  <si>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</si>
  <si>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</si>
  <si>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</si>
  <si>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</si>
  <si>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</si>
  <si>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</si>
  <si>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</si>
  <si>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</si>
  <si>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</si>
  <si>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</si>
  <si>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</si>
  <si>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</si>
  <si>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</si>
  <si>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</si>
  <si>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</si>
  <si>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</si>
  <si>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</si>
  <si>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</si>
  <si>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</si>
  <si>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</si>
  <si>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</si>
  <si>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</si>
  <si>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</si>
  <si>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</si>
  <si>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</si>
  <si>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</si>
  <si>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</si>
  <si>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</si>
  <si>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</si>
  <si>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</si>
  <si>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</si>
  <si>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</si>
  <si>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</si>
  <si>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</si>
  <si>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</si>
  <si>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</si>
  <si>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</si>
  <si>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</si>
  <si>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</si>
  <si>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</si>
  <si>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</si>
  <si>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</si>
  <si>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</si>
  <si>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</si>
  <si>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</si>
  <si>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</si>
  <si>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</si>
  <si>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</si>
  <si>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</si>
  <si>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</si>
  <si>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</si>
  <si>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</si>
  <si>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</si>
  <si>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</si>
  <si>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</si>
  <si>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</si>
  <si>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</si>
  <si>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</si>
  <si>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</si>
  <si>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</si>
  <si>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</si>
  <si>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</si>
  <si>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</si>
  <si>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</si>
  <si>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</si>
  <si>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</si>
  <si>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</si>
  <si>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</si>
  <si>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</si>
  <si>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</si>
  <si>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</si>
  <si>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</si>
  <si>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</si>
  <si>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</si>
  <si>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</si>
  <si>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</si>
  <si>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</si>
  <si>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</si>
  <si>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</si>
  <si>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</si>
  <si>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</si>
  <si>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</si>
  <si>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</si>
  <si>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</si>
  <si>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</si>
  <si>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</si>
  <si>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</si>
  <si>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</si>
  <si>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</si>
  <si>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</si>
  <si>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</si>
  <si>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</si>
  <si>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</si>
  <si>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</si>
  <si>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</si>
  <si>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</si>
  <si>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</si>
  <si>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</si>
  <si>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</si>
  <si>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</si>
  <si>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</si>
  <si>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</si>
  <si>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</si>
  <si>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</si>
  <si>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</si>
  <si>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</si>
  <si>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</si>
  <si>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</si>
  <si>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</si>
  <si>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</si>
  <si>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</si>
  <si>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</si>
  <si>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</si>
  <si>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</si>
  <si>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</si>
  <si>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</si>
  <si>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</si>
  <si>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</si>
  <si>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</si>
  <si>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</si>
  <si>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</si>
  <si>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</si>
  <si>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</si>
  <si>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</si>
  <si>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</si>
  <si>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</si>
  <si>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</si>
  <si>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</si>
  <si>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</si>
  <si>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</si>
  <si>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</si>
  <si>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</si>
  <si>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</si>
  <si>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</si>
  <si>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</si>
  <si>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</si>
  <si>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</si>
  <si>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</si>
  <si>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</si>
  <si>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</si>
  <si>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</si>
  <si>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</si>
  <si>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</si>
  <si>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</si>
  <si>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</si>
  <si>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</si>
  <si>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</si>
  <si>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</si>
  <si>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</si>
  <si>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</si>
  <si>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</si>
  <si>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</si>
  <si>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</si>
  <si>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</si>
  <si>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</si>
  <si>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</si>
  <si>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</si>
  <si>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</si>
  <si>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</si>
  <si>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</si>
  <si>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</si>
  <si>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</si>
  <si>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</si>
  <si>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</si>
  <si>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</si>
  <si>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</si>
  <si>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</si>
  <si>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</si>
  <si>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</si>
  <si>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</si>
  <si>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</si>
  <si>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</si>
  <si>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</si>
  <si>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</si>
  <si>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</si>
  <si>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</si>
  <si>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</si>
  <si>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</si>
  <si>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</si>
  <si>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</si>
  <si>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</si>
  <si>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</si>
  <si>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</si>
  <si>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</si>
  <si>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</si>
  <si>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</si>
  <si>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</si>
  <si>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</si>
  <si>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</si>
  <si>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</si>
  <si>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</si>
  <si>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</si>
  <si>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</si>
  <si>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</si>
  <si>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</si>
  <si>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</si>
  <si>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</si>
  <si>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</si>
  <si>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</si>
  <si>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</si>
  <si>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</si>
  <si>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</si>
  <si>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</si>
  <si>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</si>
  <si>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</si>
  <si>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</si>
  <si>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</si>
  <si>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</si>
  <si>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</si>
  <si>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</si>
  <si>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</si>
  <si>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</si>
  <si>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</si>
  <si>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</si>
  <si>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</si>
  <si>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</si>
  <si>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</si>
  <si>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</si>
  <si>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</si>
  <si>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</si>
  <si>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</si>
  <si>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</si>
  <si>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</si>
  <si>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</si>
  <si>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</si>
  <si>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</si>
  <si>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</si>
  <si>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</si>
  <si>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</si>
  <si>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</si>
  <si>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</si>
  <si>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</si>
  <si>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</si>
  <si>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</si>
  <si>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</si>
  <si>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</si>
  <si>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</si>
  <si>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</si>
  <si>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</si>
  <si>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</si>
  <si>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</si>
  <si>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</si>
  <si>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</si>
  <si>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</si>
  <si>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</si>
  <si>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</si>
  <si>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</si>
  <si>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</si>
  <si>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</si>
  <si>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</si>
  <si>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</si>
  <si>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</si>
  <si>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</si>
  <si>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</si>
  <si>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</si>
  <si>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</si>
  <si>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</si>
  <si>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</si>
  <si>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</si>
  <si>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</si>
  <si>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</si>
  <si>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</si>
  <si>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</si>
  <si>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</si>
  <si>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</si>
  <si>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</si>
  <si>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</si>
  <si>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</si>
  <si>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</si>
  <si>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</si>
  <si>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</si>
  <si>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</si>
  <si>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</si>
  <si>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</si>
  <si>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</si>
  <si>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</si>
  <si>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</si>
  <si>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</si>
  <si>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</si>
  <si>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</si>
  <si>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</si>
  <si>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</si>
  <si>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</si>
  <si>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</si>
  <si>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</si>
  <si>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</si>
  <si>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</si>
  <si>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</si>
  <si>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</si>
  <si>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</si>
  <si>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</si>
  <si>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</si>
  <si>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</si>
  <si>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</si>
  <si>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</si>
  <si>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</si>
  <si>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</si>
  <si>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</si>
  <si>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</si>
  <si>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</si>
  <si>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</si>
  <si>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</si>
  <si>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</si>
  <si>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</si>
  <si>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</si>
  <si>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</si>
  <si>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</si>
  <si>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</si>
  <si>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</si>
  <si>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</si>
  <si>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</si>
  <si>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</si>
  <si>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</si>
  <si>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</si>
  <si>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</si>
  <si>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</si>
  <si>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</si>
  <si>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</si>
  <si>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</si>
  <si>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</si>
  <si>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</si>
  <si>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</si>
  <si>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</si>
  <si>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</si>
  <si>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</si>
  <si>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</si>
  <si>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</si>
  <si>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</si>
  <si>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</si>
  <si>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</si>
  <si>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</si>
  <si>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</si>
  <si>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</si>
  <si>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</si>
  <si>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</si>
  <si>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</si>
  <si>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</si>
  <si>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</si>
  <si>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</si>
  <si>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</si>
  <si>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</si>
  <si>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</si>
  <si>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</si>
  <si>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</si>
  <si>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</si>
  <si>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</si>
  <si>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</si>
  <si>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</si>
  <si>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</si>
  <si>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</si>
  <si>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</si>
  <si>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</si>
  <si>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</si>
  <si>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</si>
  <si>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</si>
  <si>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</si>
  <si>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</si>
  <si>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</si>
  <si>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</si>
  <si>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</si>
  <si>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</si>
  <si>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</si>
  <si>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</si>
  <si>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</si>
  <si>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</si>
  <si>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</si>
  <si>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</si>
  <si>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</si>
  <si>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</si>
  <si>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</si>
  <si>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</si>
  <si>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</si>
  <si>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</si>
  <si>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</si>
  <si>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</si>
  <si>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</si>
  <si>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</si>
  <si>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</si>
  <si>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</si>
  <si>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</si>
  <si>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</si>
  <si>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</si>
  <si>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</si>
  <si>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</si>
  <si>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</si>
  <si>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</si>
  <si>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</si>
  <si>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</si>
  <si>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</si>
  <si>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</si>
  <si>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</si>
  <si>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</si>
  <si>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</si>
  <si>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</si>
  <si>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</si>
  <si>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</si>
  <si>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</si>
  <si>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</si>
  <si>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</si>
  <si>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</si>
  <si>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</si>
  <si>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</si>
  <si>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</si>
  <si>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</si>
  <si>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</si>
  <si>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</si>
  <si>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</si>
  <si>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</si>
  <si>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</si>
  <si>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</si>
  <si>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</si>
  <si>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</si>
  <si>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</si>
  <si>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</si>
  <si>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</si>
  <si>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</si>
  <si>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</si>
  <si>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</si>
  <si>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</si>
  <si>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</si>
  <si>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</si>
  <si>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</si>
  <si>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</si>
  <si>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</si>
  <si>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</si>
  <si>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</si>
  <si>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</si>
  <si>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</si>
  <si>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</si>
  <si>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</si>
  <si>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</si>
  <si>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</si>
  <si>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</si>
  <si>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</si>
  <si>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</si>
  <si>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</si>
  <si>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</si>
  <si>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</si>
  <si>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</si>
  <si>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</si>
  <si>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</si>
  <si>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</si>
  <si>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</si>
  <si>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</si>
  <si>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</si>
  <si>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</si>
  <si>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</si>
  <si>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</si>
  <si>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</si>
  <si>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</si>
  <si>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</si>
  <si>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</si>
  <si>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</si>
  <si>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</si>
  <si>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</si>
  <si>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</si>
  <si>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</si>
  <si>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</si>
  <si>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</si>
  <si>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</si>
  <si>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</si>
  <si>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</si>
  <si>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</si>
  <si>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</si>
  <si>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</si>
  <si>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</si>
  <si>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</si>
  <si>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</si>
  <si>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</si>
  <si>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</si>
  <si>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</si>
  <si>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</si>
  <si>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</si>
  <si>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</si>
  <si>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</si>
  <si>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</si>
  <si>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</si>
  <si>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</si>
  <si>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</si>
  <si>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</si>
  <si>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</si>
  <si>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</si>
  <si>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</si>
  <si>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</si>
  <si>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</si>
  <si>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</si>
  <si>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</si>
  <si>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</si>
  <si>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</si>
  <si>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</si>
  <si>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</si>
  <si>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</si>
  <si>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</si>
  <si>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</si>
  <si>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</si>
  <si>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</si>
  <si>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</si>
  <si>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</si>
  <si>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</si>
  <si>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</si>
  <si>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</si>
  <si>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</si>
  <si>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地域における医療・介護の連携強化の調査研究事業</t>
    <rPh sb="0" eb="2">
      <t>チイキ</t>
    </rPh>
    <rPh sb="6" eb="8">
      <t>イリョウ</t>
    </rPh>
    <rPh sb="9" eb="11">
      <t>カイゴ</t>
    </rPh>
    <rPh sb="12" eb="14">
      <t>レンケイ</t>
    </rPh>
    <rPh sb="14" eb="16">
      <t>キョウカ</t>
    </rPh>
    <rPh sb="17" eb="19">
      <t>チョウサ</t>
    </rPh>
    <rPh sb="19" eb="21">
      <t>ケンキュウ</t>
    </rPh>
    <rPh sb="21" eb="23">
      <t>ジギョウ</t>
    </rPh>
    <phoneticPr fontId="5"/>
  </si>
  <si>
    <t>保険局</t>
    <rPh sb="0" eb="2">
      <t>ホケン</t>
    </rPh>
    <rPh sb="2" eb="3">
      <t>キョク</t>
    </rPh>
    <phoneticPr fontId="5"/>
  </si>
  <si>
    <t>終了予定なし</t>
    <rPh sb="0" eb="2">
      <t>シュウリョウ</t>
    </rPh>
    <rPh sb="2" eb="4">
      <t>ヨテイ</t>
    </rPh>
    <phoneticPr fontId="5"/>
  </si>
  <si>
    <t>医療介護連携政策課</t>
    <rPh sb="0" eb="2">
      <t>イリョウ</t>
    </rPh>
    <rPh sb="2" eb="4">
      <t>カイゴ</t>
    </rPh>
    <rPh sb="4" eb="6">
      <t>レンケイ</t>
    </rPh>
    <rPh sb="6" eb="9">
      <t>セイサクカ</t>
    </rPh>
    <phoneticPr fontId="5"/>
  </si>
  <si>
    <t>山下　護</t>
    <rPh sb="0" eb="2">
      <t>ヤマシタ</t>
    </rPh>
    <rPh sb="3" eb="4">
      <t>マモル</t>
    </rPh>
    <phoneticPr fontId="5"/>
  </si>
  <si>
    <t>○</t>
  </si>
  <si>
    <t>地域における医療及び介護の総合的な確保の促進に関する法律第３条第３項</t>
    <rPh sb="0" eb="2">
      <t>チイキ</t>
    </rPh>
    <rPh sb="6" eb="8">
      <t>イリョウ</t>
    </rPh>
    <rPh sb="8" eb="9">
      <t>オヨ</t>
    </rPh>
    <rPh sb="10" eb="12">
      <t>カイゴ</t>
    </rPh>
    <rPh sb="13" eb="16">
      <t>ソウゴウテキ</t>
    </rPh>
    <rPh sb="17" eb="19">
      <t>カクホ</t>
    </rPh>
    <rPh sb="20" eb="22">
      <t>ソクシン</t>
    </rPh>
    <rPh sb="23" eb="24">
      <t>カン</t>
    </rPh>
    <rPh sb="26" eb="28">
      <t>ホウリツ</t>
    </rPh>
    <rPh sb="28" eb="29">
      <t>ダイ</t>
    </rPh>
    <rPh sb="30" eb="31">
      <t>ジョウ</t>
    </rPh>
    <rPh sb="31" eb="32">
      <t>ダイ</t>
    </rPh>
    <rPh sb="33" eb="34">
      <t>コウ</t>
    </rPh>
    <phoneticPr fontId="5"/>
  </si>
  <si>
    <t>-</t>
  </si>
  <si>
    <t>-</t>
    <phoneticPr fontId="5"/>
  </si>
  <si>
    <t>今後、高齢者が急速に進む大都市部や人口が減少する過疎地など、それぞれの地域の高齢化等の実情に応じた医療・介護サービスの基盤整備や連携強化を推進することを目的とする。</t>
    <rPh sb="0" eb="2">
      <t>コンゴ</t>
    </rPh>
    <rPh sb="3" eb="6">
      <t>コウレイシャ</t>
    </rPh>
    <rPh sb="7" eb="9">
      <t>キュウソク</t>
    </rPh>
    <rPh sb="10" eb="11">
      <t>スス</t>
    </rPh>
    <rPh sb="12" eb="16">
      <t>ダイトシブ</t>
    </rPh>
    <rPh sb="17" eb="19">
      <t>ジンコウ</t>
    </rPh>
    <rPh sb="20" eb="22">
      <t>ゲンショウ</t>
    </rPh>
    <rPh sb="24" eb="27">
      <t>カソチ</t>
    </rPh>
    <rPh sb="35" eb="37">
      <t>チイキ</t>
    </rPh>
    <rPh sb="38" eb="41">
      <t>コウレイカ</t>
    </rPh>
    <rPh sb="41" eb="42">
      <t>トウ</t>
    </rPh>
    <rPh sb="43" eb="45">
      <t>ジツジョウ</t>
    </rPh>
    <rPh sb="46" eb="47">
      <t>オウ</t>
    </rPh>
    <rPh sb="49" eb="51">
      <t>イリョウ</t>
    </rPh>
    <rPh sb="52" eb="54">
      <t>カイゴ</t>
    </rPh>
    <rPh sb="59" eb="61">
      <t>キバン</t>
    </rPh>
    <rPh sb="61" eb="63">
      <t>セイビ</t>
    </rPh>
    <rPh sb="64" eb="66">
      <t>レンケイ</t>
    </rPh>
    <rPh sb="66" eb="68">
      <t>キョウカ</t>
    </rPh>
    <rPh sb="69" eb="71">
      <t>スイシン</t>
    </rPh>
    <rPh sb="76" eb="78">
      <t>モクテキ</t>
    </rPh>
    <phoneticPr fontId="5"/>
  </si>
  <si>
    <t>地域のおける医療と介護の連携を強化するための調査研究事業を実施する。
調査研究結果については、報告書を厚生労働省ホームページに掲載するとともに、必要に応じて都道府県担当部局を通じて市町村への周知をすることで、医療・介護サービスの基盤整備や連携強化に関する事業を推進する。</t>
    <rPh sb="0" eb="2">
      <t>チイキ</t>
    </rPh>
    <rPh sb="6" eb="8">
      <t>イリョウ</t>
    </rPh>
    <rPh sb="9" eb="11">
      <t>カイゴ</t>
    </rPh>
    <rPh sb="12" eb="14">
      <t>レンケイ</t>
    </rPh>
    <rPh sb="15" eb="17">
      <t>キョウカ</t>
    </rPh>
    <rPh sb="22" eb="24">
      <t>チョウサ</t>
    </rPh>
    <rPh sb="24" eb="26">
      <t>ケンキュウ</t>
    </rPh>
    <rPh sb="26" eb="28">
      <t>ジギョウ</t>
    </rPh>
    <rPh sb="29" eb="31">
      <t>ジッシ</t>
    </rPh>
    <rPh sb="35" eb="37">
      <t>チョウサ</t>
    </rPh>
    <rPh sb="37" eb="39">
      <t>ケンキュウ</t>
    </rPh>
    <rPh sb="39" eb="41">
      <t>ケッカ</t>
    </rPh>
    <rPh sb="47" eb="50">
      <t>ホウコクショ</t>
    </rPh>
    <rPh sb="51" eb="53">
      <t>コウセイ</t>
    </rPh>
    <rPh sb="53" eb="56">
      <t>ロウドウショウ</t>
    </rPh>
    <rPh sb="63" eb="65">
      <t>ケイサイ</t>
    </rPh>
    <rPh sb="72" eb="74">
      <t>ヒツヨウ</t>
    </rPh>
    <rPh sb="75" eb="76">
      <t>オウ</t>
    </rPh>
    <rPh sb="78" eb="82">
      <t>トドウフケン</t>
    </rPh>
    <rPh sb="82" eb="84">
      <t>タントウ</t>
    </rPh>
    <rPh sb="84" eb="86">
      <t>ブキョク</t>
    </rPh>
    <rPh sb="87" eb="88">
      <t>ツウ</t>
    </rPh>
    <rPh sb="90" eb="93">
      <t>シチョウソン</t>
    </rPh>
    <rPh sb="95" eb="97">
      <t>シュウチ</t>
    </rPh>
    <rPh sb="104" eb="106">
      <t>イリョウ</t>
    </rPh>
    <rPh sb="107" eb="109">
      <t>カイゴ</t>
    </rPh>
    <rPh sb="114" eb="116">
      <t>キバン</t>
    </rPh>
    <rPh sb="116" eb="118">
      <t>セイビ</t>
    </rPh>
    <rPh sb="119" eb="121">
      <t>レンケイ</t>
    </rPh>
    <rPh sb="121" eb="123">
      <t>キョウカ</t>
    </rPh>
    <rPh sb="124" eb="125">
      <t>カン</t>
    </rPh>
    <rPh sb="127" eb="129">
      <t>ジギョウ</t>
    </rPh>
    <rPh sb="130" eb="132">
      <t>スイシン</t>
    </rPh>
    <phoneticPr fontId="5"/>
  </si>
  <si>
    <t>-</t>
    <phoneticPr fontId="5"/>
  </si>
  <si>
    <t>-</t>
    <phoneticPr fontId="5"/>
  </si>
  <si>
    <t>-</t>
    <phoneticPr fontId="5"/>
  </si>
  <si>
    <t>-</t>
    <phoneticPr fontId="5"/>
  </si>
  <si>
    <t>-</t>
    <phoneticPr fontId="5"/>
  </si>
  <si>
    <t>-</t>
    <phoneticPr fontId="5"/>
  </si>
  <si>
    <t>医療介護連携等業務庁費</t>
    <rPh sb="0" eb="2">
      <t>イリョウ</t>
    </rPh>
    <rPh sb="2" eb="4">
      <t>カイゴ</t>
    </rPh>
    <rPh sb="4" eb="6">
      <t>レンケイ</t>
    </rPh>
    <rPh sb="6" eb="7">
      <t>トウ</t>
    </rPh>
    <rPh sb="7" eb="9">
      <t>ギョウム</t>
    </rPh>
    <rPh sb="9" eb="10">
      <t>チョウ</t>
    </rPh>
    <rPh sb="10" eb="11">
      <t>ヒ</t>
    </rPh>
    <phoneticPr fontId="5"/>
  </si>
  <si>
    <t>-</t>
    <phoneticPr fontId="5"/>
  </si>
  <si>
    <t>-</t>
    <phoneticPr fontId="5"/>
  </si>
  <si>
    <t>-</t>
    <phoneticPr fontId="5"/>
  </si>
  <si>
    <t>-</t>
    <phoneticPr fontId="5"/>
  </si>
  <si>
    <t>-</t>
    <phoneticPr fontId="5"/>
  </si>
  <si>
    <t>-</t>
    <phoneticPr fontId="5"/>
  </si>
  <si>
    <t>各地域における医療・介護の連携強化の調査研究事業であり、各地域の連携に関する事業推進を促すもののため。</t>
    <rPh sb="0" eb="3">
      <t>カクチイキ</t>
    </rPh>
    <rPh sb="7" eb="9">
      <t>イリョウ</t>
    </rPh>
    <rPh sb="10" eb="12">
      <t>カイゴ</t>
    </rPh>
    <rPh sb="13" eb="15">
      <t>レンケイ</t>
    </rPh>
    <rPh sb="15" eb="17">
      <t>キョウカ</t>
    </rPh>
    <rPh sb="18" eb="20">
      <t>チョウサ</t>
    </rPh>
    <rPh sb="20" eb="22">
      <t>ケンキュウ</t>
    </rPh>
    <rPh sb="22" eb="24">
      <t>ジギョウ</t>
    </rPh>
    <rPh sb="28" eb="31">
      <t>カクチイキ</t>
    </rPh>
    <rPh sb="32" eb="34">
      <t>レンケイ</t>
    </rPh>
    <rPh sb="35" eb="36">
      <t>カン</t>
    </rPh>
    <rPh sb="38" eb="40">
      <t>ジギョウ</t>
    </rPh>
    <rPh sb="40" eb="42">
      <t>スイシン</t>
    </rPh>
    <rPh sb="43" eb="44">
      <t>ウナガ</t>
    </rPh>
    <phoneticPr fontId="5"/>
  </si>
  <si>
    <t>地域の高齢化等の実情に応じた医療・介護サービスの基盤整備や連携強化を推進する。</t>
    <rPh sb="0" eb="2">
      <t>チイキ</t>
    </rPh>
    <rPh sb="3" eb="6">
      <t>コウレイカ</t>
    </rPh>
    <rPh sb="6" eb="7">
      <t>トウ</t>
    </rPh>
    <rPh sb="8" eb="10">
      <t>ジツジョウ</t>
    </rPh>
    <rPh sb="11" eb="12">
      <t>オウ</t>
    </rPh>
    <rPh sb="14" eb="16">
      <t>イリョウ</t>
    </rPh>
    <rPh sb="17" eb="19">
      <t>カイゴ</t>
    </rPh>
    <rPh sb="24" eb="26">
      <t>キバン</t>
    </rPh>
    <rPh sb="26" eb="28">
      <t>セイビ</t>
    </rPh>
    <rPh sb="29" eb="31">
      <t>レンケイ</t>
    </rPh>
    <rPh sb="31" eb="33">
      <t>キョウカ</t>
    </rPh>
    <rPh sb="34" eb="36">
      <t>スイシン</t>
    </rPh>
    <phoneticPr fontId="5"/>
  </si>
  <si>
    <t>調査研究事業の報告書を作成する。</t>
    <rPh sb="0" eb="2">
      <t>チョウサ</t>
    </rPh>
    <rPh sb="2" eb="4">
      <t>ケンキュウ</t>
    </rPh>
    <rPh sb="4" eb="6">
      <t>ジギョウ</t>
    </rPh>
    <rPh sb="7" eb="10">
      <t>ホウコクショ</t>
    </rPh>
    <rPh sb="11" eb="13">
      <t>サクセイ</t>
    </rPh>
    <phoneticPr fontId="5"/>
  </si>
  <si>
    <t>報告書の作成本数</t>
    <rPh sb="0" eb="3">
      <t>ホウコクショ</t>
    </rPh>
    <rPh sb="4" eb="6">
      <t>サクセイ</t>
    </rPh>
    <rPh sb="6" eb="8">
      <t>ホンスウ</t>
    </rPh>
    <phoneticPr fontId="5"/>
  </si>
  <si>
    <t>本</t>
    <rPh sb="0" eb="1">
      <t>ホン</t>
    </rPh>
    <phoneticPr fontId="5"/>
  </si>
  <si>
    <t>-</t>
    <phoneticPr fontId="5"/>
  </si>
  <si>
    <t>-</t>
    <phoneticPr fontId="5"/>
  </si>
  <si>
    <t>-</t>
    <phoneticPr fontId="5"/>
  </si>
  <si>
    <t>-</t>
    <phoneticPr fontId="5"/>
  </si>
  <si>
    <t>委託先業者数</t>
    <rPh sb="0" eb="3">
      <t>イタクサキ</t>
    </rPh>
    <rPh sb="3" eb="6">
      <t>ギョウシャスウ</t>
    </rPh>
    <phoneticPr fontId="5"/>
  </si>
  <si>
    <t>回</t>
    <rPh sb="0" eb="1">
      <t>カイ</t>
    </rPh>
    <phoneticPr fontId="5"/>
  </si>
  <si>
    <t>-</t>
    <phoneticPr fontId="5"/>
  </si>
  <si>
    <t>単位当たりコスト＝Ｘ（調査研究経費）／Ｙ（調査研究数）</t>
    <rPh sb="0" eb="2">
      <t>タンイ</t>
    </rPh>
    <rPh sb="2" eb="3">
      <t>ア</t>
    </rPh>
    <rPh sb="11" eb="13">
      <t>チョウサ</t>
    </rPh>
    <rPh sb="13" eb="15">
      <t>ケンキュウ</t>
    </rPh>
    <rPh sb="15" eb="17">
      <t>ケイヒ</t>
    </rPh>
    <rPh sb="21" eb="23">
      <t>チョウサ</t>
    </rPh>
    <rPh sb="23" eb="25">
      <t>ケンキュウ</t>
    </rPh>
    <rPh sb="25" eb="26">
      <t>スウ</t>
    </rPh>
    <phoneticPr fontId="5"/>
  </si>
  <si>
    <t>百万円</t>
    <rPh sb="0" eb="3">
      <t>ヒャクマンエン</t>
    </rPh>
    <phoneticPr fontId="5"/>
  </si>
  <si>
    <t>19/1</t>
    <phoneticPr fontId="5"/>
  </si>
  <si>
    <t>24/2</t>
    <phoneticPr fontId="5"/>
  </si>
  <si>
    <t>施策大目標９　全国民に必要な医療を保障できる安定的・効率的な医療保険制度を構築すること</t>
    <rPh sb="0" eb="2">
      <t>シサク</t>
    </rPh>
    <rPh sb="2" eb="5">
      <t>ダイモクヒョウ</t>
    </rPh>
    <rPh sb="7" eb="10">
      <t>ゼンコクミン</t>
    </rPh>
    <rPh sb="11" eb="13">
      <t>ヒツヨウ</t>
    </rPh>
    <rPh sb="14" eb="16">
      <t>イリョウ</t>
    </rPh>
    <rPh sb="17" eb="19">
      <t>ホショウ</t>
    </rPh>
    <rPh sb="22" eb="25">
      <t>アンテイテキ</t>
    </rPh>
    <rPh sb="26" eb="29">
      <t>コウリツテキ</t>
    </rPh>
    <rPh sb="30" eb="32">
      <t>イリョウ</t>
    </rPh>
    <rPh sb="32" eb="34">
      <t>ホケン</t>
    </rPh>
    <rPh sb="34" eb="36">
      <t>セイド</t>
    </rPh>
    <rPh sb="37" eb="39">
      <t>コウチク</t>
    </rPh>
    <phoneticPr fontId="5"/>
  </si>
  <si>
    <t>施策目標Ⅰ－９－１　データヘルスの推進による保険者機能の強化等により適正かつ安定的・効率的な医療保険制度を構築すること</t>
    <rPh sb="0" eb="2">
      <t>シサク</t>
    </rPh>
    <rPh sb="2" eb="4">
      <t>モクヒョウ</t>
    </rPh>
    <rPh sb="17" eb="19">
      <t>スイシン</t>
    </rPh>
    <rPh sb="22" eb="25">
      <t>ホケンシャ</t>
    </rPh>
    <rPh sb="25" eb="27">
      <t>キノウ</t>
    </rPh>
    <rPh sb="28" eb="30">
      <t>キョウカ</t>
    </rPh>
    <rPh sb="30" eb="31">
      <t>トウ</t>
    </rPh>
    <rPh sb="34" eb="36">
      <t>テキセイ</t>
    </rPh>
    <rPh sb="38" eb="41">
      <t>アンテイテキ</t>
    </rPh>
    <rPh sb="42" eb="45">
      <t>コウリツテキ</t>
    </rPh>
    <rPh sb="46" eb="48">
      <t>イリョウ</t>
    </rPh>
    <rPh sb="48" eb="50">
      <t>ホケン</t>
    </rPh>
    <rPh sb="50" eb="52">
      <t>セイド</t>
    </rPh>
    <rPh sb="53" eb="55">
      <t>コウチク</t>
    </rPh>
    <phoneticPr fontId="5"/>
  </si>
  <si>
    <t>-</t>
    <phoneticPr fontId="5"/>
  </si>
  <si>
    <t>-</t>
    <phoneticPr fontId="5"/>
  </si>
  <si>
    <t>-</t>
    <phoneticPr fontId="5"/>
  </si>
  <si>
    <t>-</t>
    <phoneticPr fontId="5"/>
  </si>
  <si>
    <t>-</t>
    <phoneticPr fontId="5"/>
  </si>
  <si>
    <t>地域の実情に応じた医療・介護の連携推進を図るうえで、地域の事態を把握して好事例や課題等を調査する必要があるとともに、諸外国での運用実態等も参考に医療・介護等のビッグデータの利活用が進むことにより、効率的かつ効率的で質の高い医療・介護の提供体制や地域包括ケアシステムの構築などが推進される。</t>
    <rPh sb="0" eb="2">
      <t>チイキ</t>
    </rPh>
    <rPh sb="3" eb="5">
      <t>ジツジョウ</t>
    </rPh>
    <rPh sb="6" eb="7">
      <t>オウ</t>
    </rPh>
    <rPh sb="9" eb="11">
      <t>イリョウ</t>
    </rPh>
    <rPh sb="12" eb="14">
      <t>カイゴ</t>
    </rPh>
    <rPh sb="15" eb="17">
      <t>レンケイ</t>
    </rPh>
    <rPh sb="17" eb="19">
      <t>スイシン</t>
    </rPh>
    <rPh sb="20" eb="21">
      <t>ハカ</t>
    </rPh>
    <rPh sb="26" eb="28">
      <t>チイキ</t>
    </rPh>
    <rPh sb="29" eb="31">
      <t>ジタイ</t>
    </rPh>
    <rPh sb="32" eb="34">
      <t>ハアク</t>
    </rPh>
    <rPh sb="36" eb="37">
      <t>コウ</t>
    </rPh>
    <rPh sb="37" eb="39">
      <t>ジレイ</t>
    </rPh>
    <rPh sb="40" eb="42">
      <t>カダイ</t>
    </rPh>
    <rPh sb="42" eb="43">
      <t>トウ</t>
    </rPh>
    <rPh sb="44" eb="46">
      <t>チョウサ</t>
    </rPh>
    <rPh sb="48" eb="50">
      <t>ヒツヨウ</t>
    </rPh>
    <rPh sb="58" eb="61">
      <t>ショガイコク</t>
    </rPh>
    <rPh sb="63" eb="65">
      <t>ウンヨウ</t>
    </rPh>
    <rPh sb="65" eb="67">
      <t>ジッタイ</t>
    </rPh>
    <rPh sb="67" eb="68">
      <t>トウ</t>
    </rPh>
    <rPh sb="69" eb="71">
      <t>サンコウ</t>
    </rPh>
    <rPh sb="72" eb="74">
      <t>イリョウ</t>
    </rPh>
    <rPh sb="75" eb="77">
      <t>カイゴ</t>
    </rPh>
    <rPh sb="77" eb="78">
      <t>トウ</t>
    </rPh>
    <rPh sb="86" eb="89">
      <t>リカツヨウ</t>
    </rPh>
    <rPh sb="90" eb="91">
      <t>スス</t>
    </rPh>
    <rPh sb="98" eb="101">
      <t>コウリツテキ</t>
    </rPh>
    <rPh sb="103" eb="106">
      <t>コウリツテキ</t>
    </rPh>
    <rPh sb="107" eb="108">
      <t>シツ</t>
    </rPh>
    <rPh sb="109" eb="110">
      <t>タカ</t>
    </rPh>
    <rPh sb="111" eb="113">
      <t>イリョウ</t>
    </rPh>
    <rPh sb="114" eb="116">
      <t>カイゴ</t>
    </rPh>
    <rPh sb="117" eb="119">
      <t>テイキョウ</t>
    </rPh>
    <rPh sb="119" eb="121">
      <t>タイセイ</t>
    </rPh>
    <rPh sb="122" eb="124">
      <t>チイキ</t>
    </rPh>
    <rPh sb="124" eb="126">
      <t>ホウカツ</t>
    </rPh>
    <rPh sb="133" eb="135">
      <t>コウチク</t>
    </rPh>
    <rPh sb="138" eb="140">
      <t>スイシン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</si>
  <si>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</si>
  <si>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</si>
  <si>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</si>
  <si>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</si>
  <si>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</si>
  <si>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</si>
  <si>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</si>
  <si>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</si>
  <si>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</si>
  <si>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</si>
  <si>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有</t>
  </si>
  <si>
    <t>‐</t>
  </si>
  <si>
    <t>点検対象外</t>
    <rPh sb="0" eb="2">
      <t>テンケン</t>
    </rPh>
    <rPh sb="2" eb="4">
      <t>タイショウ</t>
    </rPh>
    <rPh sb="4" eb="5">
      <t>ガイ</t>
    </rPh>
    <phoneticPr fontId="5"/>
  </si>
  <si>
    <t>-</t>
    <phoneticPr fontId="5"/>
  </si>
  <si>
    <t>-</t>
    <phoneticPr fontId="5"/>
  </si>
  <si>
    <t>有識者等で構成する検討会及び事業者へのヒアリングを踏まえ、研究報告書を取りまとめており、効率的に事業を実施した。</t>
    <rPh sb="0" eb="3">
      <t>ユウシキシャ</t>
    </rPh>
    <rPh sb="3" eb="4">
      <t>トウ</t>
    </rPh>
    <rPh sb="5" eb="7">
      <t>コウセイ</t>
    </rPh>
    <rPh sb="9" eb="12">
      <t>ケントウカイ</t>
    </rPh>
    <rPh sb="12" eb="13">
      <t>オヨ</t>
    </rPh>
    <rPh sb="14" eb="17">
      <t>ジギョウシャ</t>
    </rPh>
    <rPh sb="25" eb="26">
      <t>フ</t>
    </rPh>
    <rPh sb="29" eb="31">
      <t>ケンキュウ</t>
    </rPh>
    <rPh sb="31" eb="34">
      <t>ホウコクショ</t>
    </rPh>
    <rPh sb="35" eb="36">
      <t>ト</t>
    </rPh>
    <rPh sb="44" eb="47">
      <t>コウリツテキ</t>
    </rPh>
    <rPh sb="48" eb="50">
      <t>ジギョウ</t>
    </rPh>
    <rPh sb="51" eb="53">
      <t>ジッシ</t>
    </rPh>
    <phoneticPr fontId="5"/>
  </si>
  <si>
    <t>高齢化が急速に進む大都市部や人口が減少する過疎地など、地域の高齢化等の実情に応じた医療・介護サービスの基盤整備や連携強化を推進するため、引き続き適切な調査研究を実施してまいりたい。</t>
    <rPh sb="0" eb="3">
      <t>コウレイカ</t>
    </rPh>
    <rPh sb="4" eb="6">
      <t>キュウソク</t>
    </rPh>
    <rPh sb="7" eb="8">
      <t>スス</t>
    </rPh>
    <rPh sb="9" eb="13">
      <t>ダイトシブ</t>
    </rPh>
    <rPh sb="14" eb="16">
      <t>ジンコウ</t>
    </rPh>
    <rPh sb="17" eb="19">
      <t>ゲンショウ</t>
    </rPh>
    <rPh sb="21" eb="24">
      <t>カソチ</t>
    </rPh>
    <rPh sb="27" eb="29">
      <t>チイキ</t>
    </rPh>
    <rPh sb="30" eb="33">
      <t>コウレイカ</t>
    </rPh>
    <rPh sb="33" eb="34">
      <t>トウ</t>
    </rPh>
    <rPh sb="35" eb="37">
      <t>ジツジョウ</t>
    </rPh>
    <rPh sb="38" eb="39">
      <t>オウ</t>
    </rPh>
    <rPh sb="41" eb="43">
      <t>イリョウ</t>
    </rPh>
    <rPh sb="44" eb="46">
      <t>カイゴ</t>
    </rPh>
    <rPh sb="51" eb="53">
      <t>キバン</t>
    </rPh>
    <rPh sb="53" eb="55">
      <t>セイビ</t>
    </rPh>
    <rPh sb="56" eb="58">
      <t>レンケイ</t>
    </rPh>
    <rPh sb="58" eb="60">
      <t>キョウカ</t>
    </rPh>
    <rPh sb="61" eb="63">
      <t>スイシン</t>
    </rPh>
    <rPh sb="68" eb="69">
      <t>ヒ</t>
    </rPh>
    <rPh sb="70" eb="71">
      <t>ツヅ</t>
    </rPh>
    <rPh sb="72" eb="74">
      <t>テキセツ</t>
    </rPh>
    <rPh sb="75" eb="77">
      <t>チョウサ</t>
    </rPh>
    <rPh sb="77" eb="79">
      <t>ケンキュウ</t>
    </rPh>
    <rPh sb="80" eb="82">
      <t>ジッシ</t>
    </rPh>
    <phoneticPr fontId="5"/>
  </si>
  <si>
    <t>-</t>
    <phoneticPr fontId="5"/>
  </si>
  <si>
    <t>新27-0015</t>
    <rPh sb="0" eb="1">
      <t>シン</t>
    </rPh>
    <phoneticPr fontId="5"/>
  </si>
  <si>
    <t>286</t>
    <phoneticPr fontId="5"/>
  </si>
  <si>
    <t>290</t>
    <phoneticPr fontId="5"/>
  </si>
  <si>
    <t>0297</t>
    <phoneticPr fontId="5"/>
  </si>
  <si>
    <t>調査研究を実施する委託事業者に委託費を支払</t>
    <phoneticPr fontId="5"/>
  </si>
  <si>
    <t>A.みずほ情報総研株式会社</t>
    <rPh sb="5" eb="7">
      <t>ジョウホウ</t>
    </rPh>
    <rPh sb="7" eb="9">
      <t>ソウケン</t>
    </rPh>
    <rPh sb="9" eb="13">
      <t>カブシキガイシャ</t>
    </rPh>
    <phoneticPr fontId="5"/>
  </si>
  <si>
    <t>B.（社）国民健康保険中央会</t>
    <rPh sb="3" eb="4">
      <t>シャ</t>
    </rPh>
    <rPh sb="5" eb="7">
      <t>コクミン</t>
    </rPh>
    <rPh sb="7" eb="9">
      <t>ケンコウ</t>
    </rPh>
    <rPh sb="9" eb="11">
      <t>ホケン</t>
    </rPh>
    <rPh sb="11" eb="14">
      <t>チュウオウカイ</t>
    </rPh>
    <phoneticPr fontId="5"/>
  </si>
  <si>
    <t>事務費</t>
    <rPh sb="0" eb="3">
      <t>ジムヒ</t>
    </rPh>
    <phoneticPr fontId="5"/>
  </si>
  <si>
    <t>調査研究のための諸謝金、賃金、旅費、印刷製本費、雑役務等の経費</t>
    <rPh sb="0" eb="2">
      <t>チョウサ</t>
    </rPh>
    <rPh sb="2" eb="4">
      <t>ケンキュウ</t>
    </rPh>
    <rPh sb="8" eb="11">
      <t>ショシャキン</t>
    </rPh>
    <rPh sb="12" eb="14">
      <t>チンギン</t>
    </rPh>
    <rPh sb="15" eb="17">
      <t>リョヒ</t>
    </rPh>
    <rPh sb="18" eb="20">
      <t>インサツ</t>
    </rPh>
    <rPh sb="20" eb="22">
      <t>セイホン</t>
    </rPh>
    <rPh sb="22" eb="23">
      <t>ヒ</t>
    </rPh>
    <rPh sb="24" eb="25">
      <t>ザツ</t>
    </rPh>
    <rPh sb="25" eb="27">
      <t>エキム</t>
    </rPh>
    <rPh sb="27" eb="28">
      <t>トウ</t>
    </rPh>
    <rPh sb="29" eb="31">
      <t>ケイヒ</t>
    </rPh>
    <phoneticPr fontId="5"/>
  </si>
  <si>
    <t>本調査に利用するデータセット構築業務一式</t>
    <rPh sb="0" eb="3">
      <t>ホンチョウサ</t>
    </rPh>
    <rPh sb="4" eb="6">
      <t>リヨウ</t>
    </rPh>
    <rPh sb="14" eb="16">
      <t>コウチク</t>
    </rPh>
    <rPh sb="16" eb="18">
      <t>ギョウム</t>
    </rPh>
    <rPh sb="18" eb="20">
      <t>イッシキ</t>
    </rPh>
    <phoneticPr fontId="5"/>
  </si>
  <si>
    <t>みずほ情報総研株式会社</t>
    <rPh sb="3" eb="5">
      <t>ジョウホウ</t>
    </rPh>
    <rPh sb="5" eb="7">
      <t>ソウケン</t>
    </rPh>
    <rPh sb="7" eb="11">
      <t>カブシキガイシャ</t>
    </rPh>
    <phoneticPr fontId="5"/>
  </si>
  <si>
    <t>診療報酬および介護報酬を踏まえた医療・介護連携の促進状況に関する調査研究</t>
    <phoneticPr fontId="5"/>
  </si>
  <si>
    <t>（社）国民健康保険中央会</t>
    <rPh sb="1" eb="2">
      <t>シャ</t>
    </rPh>
    <rPh sb="3" eb="5">
      <t>コクミン</t>
    </rPh>
    <rPh sb="5" eb="7">
      <t>ケンコウ</t>
    </rPh>
    <rPh sb="7" eb="9">
      <t>ホケン</t>
    </rPh>
    <rPh sb="9" eb="12">
      <t>チュウオウカイ</t>
    </rPh>
    <phoneticPr fontId="5"/>
  </si>
  <si>
    <t>-</t>
    <phoneticPr fontId="5"/>
  </si>
  <si>
    <t>-</t>
    <phoneticPr fontId="5"/>
  </si>
  <si>
    <t>-</t>
    <phoneticPr fontId="5"/>
  </si>
  <si>
    <t>22/1</t>
    <phoneticPr fontId="5"/>
  </si>
  <si>
    <t>無</t>
  </si>
  <si>
    <t>事業の作業を切り出すことで、より作業コストを下げることができた。</t>
    <rPh sb="0" eb="2">
      <t>ジギョウ</t>
    </rPh>
    <rPh sb="3" eb="5">
      <t>サギョウ</t>
    </rPh>
    <rPh sb="6" eb="7">
      <t>キ</t>
    </rPh>
    <rPh sb="8" eb="9">
      <t>ダ</t>
    </rPh>
    <rPh sb="16" eb="18">
      <t>サギョウ</t>
    </rPh>
    <rPh sb="22" eb="23">
      <t>サ</t>
    </rPh>
    <phoneticPr fontId="5"/>
  </si>
  <si>
    <t>地域の高齢化等の実情に応じた医療・介護サービスの基盤整備や連携強化を推進することが目的であることから、広く国民のニーズがあり、国費を投入しなければ事業目的が達成できない事業である。</t>
    <rPh sb="0" eb="2">
      <t>チイキ</t>
    </rPh>
    <rPh sb="3" eb="6">
      <t>コウレイカ</t>
    </rPh>
    <rPh sb="6" eb="7">
      <t>トウ</t>
    </rPh>
    <rPh sb="8" eb="10">
      <t>ジツジョウ</t>
    </rPh>
    <rPh sb="11" eb="12">
      <t>オウ</t>
    </rPh>
    <rPh sb="14" eb="16">
      <t>イリョウ</t>
    </rPh>
    <rPh sb="17" eb="19">
      <t>カイゴ</t>
    </rPh>
    <rPh sb="24" eb="26">
      <t>キバン</t>
    </rPh>
    <rPh sb="26" eb="28">
      <t>セイビ</t>
    </rPh>
    <rPh sb="29" eb="31">
      <t>レンケイ</t>
    </rPh>
    <rPh sb="31" eb="33">
      <t>キョウカ</t>
    </rPh>
    <rPh sb="34" eb="36">
      <t>スイシン</t>
    </rPh>
    <rPh sb="41" eb="43">
      <t>モクテキ</t>
    </rPh>
    <rPh sb="51" eb="52">
      <t>ヒロ</t>
    </rPh>
    <rPh sb="53" eb="55">
      <t>コクミン</t>
    </rPh>
    <rPh sb="63" eb="65">
      <t>コクヒ</t>
    </rPh>
    <rPh sb="66" eb="68">
      <t>トウニュウ</t>
    </rPh>
    <rPh sb="73" eb="75">
      <t>ジギョウ</t>
    </rPh>
    <rPh sb="75" eb="77">
      <t>モクテキ</t>
    </rPh>
    <rPh sb="78" eb="80">
      <t>タッセイ</t>
    </rPh>
    <rPh sb="84" eb="86">
      <t>ジギョウ</t>
    </rPh>
    <phoneticPr fontId="5"/>
  </si>
  <si>
    <t>今後の制度改正や制度運営の検討に必要な調査研究であることから、国が実施すべき事業である。</t>
    <rPh sb="0" eb="2">
      <t>コンゴ</t>
    </rPh>
    <rPh sb="3" eb="5">
      <t>セイド</t>
    </rPh>
    <rPh sb="5" eb="7">
      <t>カイセイ</t>
    </rPh>
    <rPh sb="8" eb="10">
      <t>セイド</t>
    </rPh>
    <rPh sb="10" eb="12">
      <t>ウンエイ</t>
    </rPh>
    <rPh sb="13" eb="15">
      <t>ケントウ</t>
    </rPh>
    <rPh sb="16" eb="18">
      <t>ヒツヨウ</t>
    </rPh>
    <rPh sb="19" eb="21">
      <t>チョウサ</t>
    </rPh>
    <rPh sb="21" eb="23">
      <t>ケンキュウ</t>
    </rPh>
    <rPh sb="31" eb="32">
      <t>クニ</t>
    </rPh>
    <rPh sb="33" eb="35">
      <t>ジッシ</t>
    </rPh>
    <rPh sb="38" eb="40">
      <t>ジギョウ</t>
    </rPh>
    <phoneticPr fontId="5"/>
  </si>
  <si>
    <t>地域包括ケアシステム構築にむけて各地域の高齢化等の実情に応じた医療・介護サービスの基盤整備や連携強化を推進すること、また、政府の成長戦略の重点施策である医療・介護等のビッグデータの利活用を推進することが目的であることから、優先度の高い事業である。</t>
    <rPh sb="0" eb="2">
      <t>チイキ</t>
    </rPh>
    <rPh sb="2" eb="4">
      <t>ホウカツ</t>
    </rPh>
    <rPh sb="10" eb="12">
      <t>コウチク</t>
    </rPh>
    <rPh sb="16" eb="19">
      <t>カクチイキ</t>
    </rPh>
    <rPh sb="20" eb="23">
      <t>コウレイカ</t>
    </rPh>
    <rPh sb="23" eb="24">
      <t>トウ</t>
    </rPh>
    <rPh sb="25" eb="27">
      <t>ジツジョウ</t>
    </rPh>
    <rPh sb="28" eb="29">
      <t>オウ</t>
    </rPh>
    <rPh sb="31" eb="33">
      <t>イリョウ</t>
    </rPh>
    <rPh sb="34" eb="36">
      <t>カイゴ</t>
    </rPh>
    <rPh sb="41" eb="43">
      <t>キバン</t>
    </rPh>
    <rPh sb="43" eb="45">
      <t>セイビ</t>
    </rPh>
    <rPh sb="46" eb="48">
      <t>レンケイ</t>
    </rPh>
    <rPh sb="48" eb="50">
      <t>キョウカ</t>
    </rPh>
    <rPh sb="51" eb="53">
      <t>スイシン</t>
    </rPh>
    <rPh sb="61" eb="63">
      <t>セイフ</t>
    </rPh>
    <rPh sb="64" eb="66">
      <t>セイチョウ</t>
    </rPh>
    <rPh sb="66" eb="68">
      <t>センリャク</t>
    </rPh>
    <rPh sb="69" eb="71">
      <t>ジュウテン</t>
    </rPh>
    <rPh sb="71" eb="73">
      <t>シサク</t>
    </rPh>
    <rPh sb="76" eb="78">
      <t>イリョウ</t>
    </rPh>
    <rPh sb="79" eb="81">
      <t>カイゴ</t>
    </rPh>
    <rPh sb="81" eb="82">
      <t>トウ</t>
    </rPh>
    <rPh sb="90" eb="93">
      <t>リカツヨウ</t>
    </rPh>
    <rPh sb="94" eb="96">
      <t>スイシン</t>
    </rPh>
    <rPh sb="101" eb="103">
      <t>モクテキ</t>
    </rPh>
    <rPh sb="111" eb="114">
      <t>ユウセンド</t>
    </rPh>
    <rPh sb="115" eb="116">
      <t>タカ</t>
    </rPh>
    <rPh sb="117" eb="119">
      <t>ジギョウ</t>
    </rPh>
    <phoneticPr fontId="5"/>
  </si>
  <si>
    <t>データベース構築においては、国保データベースを保有する国民健康保険中央会と随意契約する必要があった。</t>
    <rPh sb="6" eb="8">
      <t>コウチク</t>
    </rPh>
    <rPh sb="14" eb="16">
      <t>コクホ</t>
    </rPh>
    <rPh sb="23" eb="25">
      <t>ホユウ</t>
    </rPh>
    <rPh sb="27" eb="29">
      <t>コクミン</t>
    </rPh>
    <rPh sb="29" eb="31">
      <t>ケンコウ</t>
    </rPh>
    <rPh sb="31" eb="33">
      <t>ホケン</t>
    </rPh>
    <rPh sb="33" eb="36">
      <t>チュウオウカイ</t>
    </rPh>
    <rPh sb="37" eb="39">
      <t>ズイイ</t>
    </rPh>
    <rPh sb="39" eb="41">
      <t>ケイヤク</t>
    </rPh>
    <rPh sb="43" eb="45">
      <t>ヒツヨウ</t>
    </rPh>
    <phoneticPr fontId="5"/>
  </si>
  <si>
    <t>総合評価入札により、コスト削減に努めている。</t>
    <rPh sb="0" eb="2">
      <t>ソウゴウ</t>
    </rPh>
    <rPh sb="2" eb="4">
      <t>ヒョウカ</t>
    </rPh>
    <rPh sb="4" eb="6">
      <t>ニュウサツ</t>
    </rPh>
    <rPh sb="13" eb="15">
      <t>サクゲン</t>
    </rPh>
    <rPh sb="16" eb="17">
      <t>ツト</t>
    </rPh>
    <phoneticPr fontId="5"/>
  </si>
  <si>
    <t>調査研究を実施するため、真に必要なものに限定されたため。</t>
    <rPh sb="0" eb="2">
      <t>チョウサ</t>
    </rPh>
    <rPh sb="2" eb="4">
      <t>ケンキュウ</t>
    </rPh>
    <rPh sb="5" eb="7">
      <t>ジッシ</t>
    </rPh>
    <rPh sb="12" eb="13">
      <t>シン</t>
    </rPh>
    <rPh sb="14" eb="16">
      <t>ヒツヨウ</t>
    </rPh>
    <rPh sb="20" eb="22">
      <t>ゲンテイ</t>
    </rPh>
    <phoneticPr fontId="5"/>
  </si>
  <si>
    <t>高齢化等の実情に応じた地域の医療・介護サービスの基盤整備や連携強化を推進するため、委託事業での実施が最も有効である。</t>
    <rPh sb="0" eb="3">
      <t>コウレイカ</t>
    </rPh>
    <rPh sb="3" eb="4">
      <t>トウ</t>
    </rPh>
    <rPh sb="5" eb="7">
      <t>ジツジョウ</t>
    </rPh>
    <rPh sb="8" eb="9">
      <t>オウ</t>
    </rPh>
    <rPh sb="11" eb="13">
      <t>チイキ</t>
    </rPh>
    <rPh sb="14" eb="16">
      <t>イリョウ</t>
    </rPh>
    <rPh sb="17" eb="19">
      <t>カイゴ</t>
    </rPh>
    <rPh sb="24" eb="26">
      <t>キバン</t>
    </rPh>
    <rPh sb="26" eb="28">
      <t>セイビ</t>
    </rPh>
    <rPh sb="29" eb="31">
      <t>レンケイ</t>
    </rPh>
    <rPh sb="31" eb="33">
      <t>キョウカ</t>
    </rPh>
    <rPh sb="34" eb="36">
      <t>スイシン</t>
    </rPh>
    <rPh sb="41" eb="43">
      <t>イタク</t>
    </rPh>
    <rPh sb="43" eb="45">
      <t>ジギョウ</t>
    </rPh>
    <rPh sb="47" eb="49">
      <t>ジッシ</t>
    </rPh>
    <rPh sb="50" eb="51">
      <t>モット</t>
    </rPh>
    <rPh sb="52" eb="54">
      <t>ユウコウ</t>
    </rPh>
    <phoneticPr fontId="5"/>
  </si>
  <si>
    <t>当初見込みに見合った活動実績となっている。</t>
    <rPh sb="0" eb="2">
      <t>トウショ</t>
    </rPh>
    <rPh sb="2" eb="4">
      <t>ミコ</t>
    </rPh>
    <rPh sb="6" eb="8">
      <t>ミア</t>
    </rPh>
    <rPh sb="10" eb="12">
      <t>カツドウ</t>
    </rPh>
    <rPh sb="12" eb="14">
      <t>ジッセキ</t>
    </rPh>
    <phoneticPr fontId="5"/>
  </si>
  <si>
    <t>引き続き、必要な予算額を見直しつつ、適正な執行に努めること</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</si>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</sst>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157772</xdr:colOff>
      <xdr:row>741</xdr:row>
      <xdr:rowOff>218818</xdr:rowOff>
    </xdr:from>
    <xdr:to>
      <xdr:col>32</xdr:col>
      <xdr:colOff>138423</xdr:colOff>
      <xdr:row>743</xdr:row>
      <xdr:rowOff>268643</xdr:rowOff>
    </xdr:to>
    <xdr:sp macro="" textlink="">
      <xdr:nvSpPr>
        <xdr:cNvPr id="2" name="テキスト ボックス 1"/>
        <xdr:cNvSpPr txBox="1"/>
      </xdr:nvSpPr>
      <xdr:spPr>
        <a:xfrm>
          <a:off x="4894529" y="46826960"/>
          <a:ext cx="1834164" cy="744892"/>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２２百万円</a:t>
          </a:r>
        </a:p>
      </xdr:txBody>
    </xdr:sp>
    <xdr:clientData/>
  </xdr:twoCellAnchor>
  <xdr:twoCellAnchor>
    <xdr:from>
      <xdr:col>13</xdr:col>
      <xdr:colOff>103317</xdr:colOff>
      <xdr:row>749</xdr:row>
      <xdr:rowOff>231704</xdr:rowOff>
    </xdr:from>
    <xdr:to>
      <xdr:col>24</xdr:col>
      <xdr:colOff>134291</xdr:colOff>
      <xdr:row>752</xdr:row>
      <xdr:rowOff>59268</xdr:rowOff>
    </xdr:to>
    <xdr:sp macro="" textlink="">
      <xdr:nvSpPr>
        <xdr:cNvPr id="3" name="テキスト ボックス 2"/>
        <xdr:cNvSpPr txBox="1"/>
      </xdr:nvSpPr>
      <xdr:spPr>
        <a:xfrm>
          <a:off x="2524784" y="49338371"/>
          <a:ext cx="2079907" cy="894364"/>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Ａ．みずほ情報総研株式会社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１９百万円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30</xdr:col>
      <xdr:colOff>54798</xdr:colOff>
      <xdr:row>749</xdr:row>
      <xdr:rowOff>196418</xdr:rowOff>
    </xdr:from>
    <xdr:to>
      <xdr:col>41</xdr:col>
      <xdr:colOff>85771</xdr:colOff>
      <xdr:row>752</xdr:row>
      <xdr:rowOff>42333</xdr:rowOff>
    </xdr:to>
    <xdr:sp macro="" textlink="">
      <xdr:nvSpPr>
        <xdr:cNvPr id="8" name="テキスト ボックス 7"/>
        <xdr:cNvSpPr txBox="1"/>
      </xdr:nvSpPr>
      <xdr:spPr>
        <a:xfrm>
          <a:off x="5642798" y="49303085"/>
          <a:ext cx="2079906" cy="912715"/>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Ｂ．（社）国民健康保険中央会</a:t>
          </a:r>
          <a:endPar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３百万円</a:t>
          </a:r>
          <a:endPar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endParaRPr>
        </a:p>
      </xdr:txBody>
    </xdr:sp>
    <xdr:clientData/>
  </xdr:twoCellAnchor>
  <xdr:twoCellAnchor>
    <xdr:from>
      <xdr:col>20</xdr:col>
      <xdr:colOff>54798</xdr:colOff>
      <xdr:row>746</xdr:row>
      <xdr:rowOff>154457</xdr:rowOff>
    </xdr:from>
    <xdr:to>
      <xdr:col>28</xdr:col>
      <xdr:colOff>67670</xdr:colOff>
      <xdr:row>747</xdr:row>
      <xdr:rowOff>167330</xdr:rowOff>
    </xdr:to>
    <xdr:cxnSp macro="">
      <xdr:nvCxnSpPr>
        <xdr:cNvPr id="9" name="カギ線コネクタ 8"/>
        <xdr:cNvCxnSpPr/>
      </xdr:nvCxnSpPr>
      <xdr:spPr>
        <a:xfrm flipV="1">
          <a:off x="4173717" y="48500268"/>
          <a:ext cx="1660439" cy="360407"/>
        </a:xfrm>
        <a:prstGeom prst="bentConnector3">
          <a:avLst>
            <a:gd name="adj1" fmla="val 100388"/>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93413</xdr:colOff>
      <xdr:row>747</xdr:row>
      <xdr:rowOff>167330</xdr:rowOff>
    </xdr:from>
    <xdr:to>
      <xdr:col>35</xdr:col>
      <xdr:colOff>163418</xdr:colOff>
      <xdr:row>749</xdr:row>
      <xdr:rowOff>196418</xdr:rowOff>
    </xdr:to>
    <xdr:cxnSp macro="">
      <xdr:nvCxnSpPr>
        <xdr:cNvPr id="10" name="カギ線コネクタ 9"/>
        <xdr:cNvCxnSpPr>
          <a:endCxn id="8" idx="0"/>
        </xdr:cNvCxnSpPr>
      </xdr:nvCxnSpPr>
      <xdr:spPr>
        <a:xfrm>
          <a:off x="5308880" y="48571263"/>
          <a:ext cx="1373871" cy="731822"/>
        </a:xfrm>
        <a:prstGeom prst="bentConnector2">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12871</xdr:colOff>
      <xdr:row>744</xdr:row>
      <xdr:rowOff>270303</xdr:rowOff>
    </xdr:from>
    <xdr:to>
      <xdr:col>36</xdr:col>
      <xdr:colOff>90101</xdr:colOff>
      <xdr:row>746</xdr:row>
      <xdr:rowOff>38614</xdr:rowOff>
    </xdr:to>
    <xdr:sp macro="" textlink="">
      <xdr:nvSpPr>
        <xdr:cNvPr id="11" name="大かっこ 10"/>
        <xdr:cNvSpPr/>
      </xdr:nvSpPr>
      <xdr:spPr>
        <a:xfrm>
          <a:off x="4337736" y="47921046"/>
          <a:ext cx="3166419" cy="46337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25742</xdr:colOff>
      <xdr:row>747</xdr:row>
      <xdr:rowOff>167332</xdr:rowOff>
    </xdr:from>
    <xdr:to>
      <xdr:col>20</xdr:col>
      <xdr:colOff>38612</xdr:colOff>
      <xdr:row>749</xdr:row>
      <xdr:rowOff>231690</xdr:rowOff>
    </xdr:to>
    <xdr:cxnSp macro="">
      <xdr:nvCxnSpPr>
        <xdr:cNvPr id="12" name="直線矢印コネクタ 11"/>
        <xdr:cNvCxnSpPr/>
      </xdr:nvCxnSpPr>
      <xdr:spPr>
        <a:xfrm flipH="1">
          <a:off x="4144661" y="48860677"/>
          <a:ext cx="12870" cy="75942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45125</xdr:colOff>
      <xdr:row>743</xdr:row>
      <xdr:rowOff>268643</xdr:rowOff>
    </xdr:from>
    <xdr:to>
      <xdr:col>28</xdr:col>
      <xdr:colOff>51487</xdr:colOff>
      <xdr:row>744</xdr:row>
      <xdr:rowOff>218818</xdr:rowOff>
    </xdr:to>
    <xdr:cxnSp macro="">
      <xdr:nvCxnSpPr>
        <xdr:cNvPr id="15" name="直線コネクタ 14"/>
        <xdr:cNvCxnSpPr>
          <a:stCxn id="2" idx="2"/>
        </xdr:cNvCxnSpPr>
      </xdr:nvCxnSpPr>
      <xdr:spPr>
        <a:xfrm>
          <a:off x="5811611" y="47571852"/>
          <a:ext cx="6362" cy="29770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12</xdr:col>
      <xdr:colOff>67734</xdr:colOff>
      <xdr:row>748</xdr:row>
      <xdr:rowOff>143933</xdr:rowOff>
    </xdr:from>
    <xdr:ext cx="1454244" cy="631327"/>
    <xdr:sp macro="" textlink="">
      <xdr:nvSpPr>
        <xdr:cNvPr id="5" name="テキスト ボックス 4"/>
        <xdr:cNvSpPr txBox="1"/>
      </xdr:nvSpPr>
      <xdr:spPr>
        <a:xfrm>
          <a:off x="2302934" y="48895000"/>
          <a:ext cx="1454244" cy="6313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一般競争入札</a:t>
          </a:r>
          <a:endParaRPr kumimoji="1" lang="en-US" altLang="ja-JP" sz="1100"/>
        </a:p>
        <a:p>
          <a:r>
            <a:rPr kumimoji="1" lang="ja-JP" altLang="en-US" sz="1100"/>
            <a:t>（総合評価落札方式）</a:t>
          </a:r>
          <a:endParaRPr kumimoji="1" lang="en-US" altLang="ja-JP" sz="1100"/>
        </a:p>
        <a:p>
          <a:endParaRPr kumimoji="1" lang="ja-JP" altLang="en-US" sz="1100"/>
        </a:p>
      </xdr:txBody>
    </xdr:sp>
    <xdr:clientData/>
  </xdr:oneCellAnchor>
  <xdr:oneCellAnchor>
    <xdr:from>
      <xdr:col>30</xdr:col>
      <xdr:colOff>110068</xdr:colOff>
      <xdr:row>748</xdr:row>
      <xdr:rowOff>279399</xdr:rowOff>
    </xdr:from>
    <xdr:ext cx="748923" cy="275717"/>
    <xdr:sp macro="" textlink="">
      <xdr:nvSpPr>
        <xdr:cNvPr id="16" name="テキスト ボックス 15"/>
        <xdr:cNvSpPr txBox="1"/>
      </xdr:nvSpPr>
      <xdr:spPr>
        <a:xfrm>
          <a:off x="5698068" y="49030466"/>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随意契約</a:t>
          </a:r>
        </a:p>
      </xdr:txBody>
    </xdr:sp>
    <xdr:clientData/>
  </xdr:oneCellAnchor>
  <xdr:oneCellAnchor>
    <xdr:from>
      <xdr:col>11</xdr:col>
      <xdr:colOff>110069</xdr:colOff>
      <xdr:row>752</xdr:row>
      <xdr:rowOff>101600</xdr:rowOff>
    </xdr:from>
    <xdr:ext cx="3295582" cy="692497"/>
    <xdr:sp macro="" textlink="">
      <xdr:nvSpPr>
        <xdr:cNvPr id="19" name="テキスト ボックス 18"/>
        <xdr:cNvSpPr txBox="1"/>
      </xdr:nvSpPr>
      <xdr:spPr>
        <a:xfrm>
          <a:off x="2159002" y="50275067"/>
          <a:ext cx="3295582" cy="6924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a:t>患者・要介護者の状態像別に見た</a:t>
          </a:r>
          <a:endParaRPr kumimoji="1" lang="en-US" altLang="ja-JP" sz="900"/>
        </a:p>
        <a:p>
          <a:r>
            <a:rPr kumimoji="1" lang="ja-JP" altLang="en-US" sz="900"/>
            <a:t>医療・介護連携の客観的アウトカム指標に関する調査研究</a:t>
          </a:r>
        </a:p>
        <a:p>
          <a:r>
            <a:rPr kumimoji="1" lang="ja-JP" altLang="en-US" sz="900"/>
            <a:t>・入院前後の医療介護サービス利用状況に関する調査及び分析</a:t>
          </a:r>
        </a:p>
        <a:p>
          <a:r>
            <a:rPr kumimoji="1" lang="ja-JP" altLang="en-US" sz="900"/>
            <a:t>・地域調査（文献調査及びアンケート調査）</a:t>
          </a:r>
        </a:p>
      </xdr:txBody>
    </xdr:sp>
    <xdr:clientData/>
  </xdr:oneCellAnchor>
  <xdr:oneCellAnchor>
    <xdr:from>
      <xdr:col>30</xdr:col>
      <xdr:colOff>16933</xdr:colOff>
      <xdr:row>752</xdr:row>
      <xdr:rowOff>76200</xdr:rowOff>
    </xdr:from>
    <xdr:ext cx="2876044" cy="683329"/>
    <xdr:sp macro="" textlink="">
      <xdr:nvSpPr>
        <xdr:cNvPr id="7" name="テキスト ボックス 6"/>
        <xdr:cNvSpPr txBox="1"/>
      </xdr:nvSpPr>
      <xdr:spPr>
        <a:xfrm>
          <a:off x="5604933" y="50249667"/>
          <a:ext cx="2876044" cy="6833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a:t>データセット構築業務</a:t>
          </a:r>
          <a:endParaRPr kumimoji="1" lang="en-US" altLang="ja-JP" sz="900"/>
        </a:p>
        <a:p>
          <a:r>
            <a:rPr kumimoji="1" lang="ja-JP" altLang="en-US" sz="900"/>
            <a:t>・　調査対象市区の</a:t>
          </a:r>
          <a:r>
            <a:rPr kumimoji="1" lang="en-US" altLang="ja-JP" sz="900"/>
            <a:t>KDB</a:t>
          </a:r>
          <a:r>
            <a:rPr kumimoji="1" lang="ja-JP" altLang="en-US" sz="900"/>
            <a:t>素データからデータセットの作成</a:t>
          </a:r>
        </a:p>
        <a:p>
          <a:r>
            <a:rPr kumimoji="1" lang="ja-JP" altLang="en-US" sz="900"/>
            <a:t>・　データセット仕様説明書の作成</a:t>
          </a:r>
        </a:p>
        <a:p>
          <a:endParaRPr kumimoji="1" lang="ja-JP" altLang="en-US" sz="9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0" zoomScaleNormal="75" zoomScaleSheetLayoutView="8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316</v>
      </c>
      <c r="AT2" s="966"/>
      <c r="AU2" s="966"/>
      <c r="AV2" s="51" t="str">
        <f>IF(AW2="", "", "-")</f>
        <v/>
      </c>
      <c r="AW2" s="911"/>
      <c r="AX2" s="911"/>
    </row>
    <row r="3" spans="1:50" ht="21" customHeight="1" thickBot="1" x14ac:dyDescent="0.2">
      <c r="A3" s="867" t="s">
        <v>430</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562</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563</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564</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527</v>
      </c>
      <c r="H5" s="840"/>
      <c r="I5" s="840"/>
      <c r="J5" s="840"/>
      <c r="K5" s="840"/>
      <c r="L5" s="840"/>
      <c r="M5" s="841" t="s">
        <v>66</v>
      </c>
      <c r="N5" s="842"/>
      <c r="O5" s="842"/>
      <c r="P5" s="842"/>
      <c r="Q5" s="842"/>
      <c r="R5" s="843"/>
      <c r="S5" s="844" t="s">
        <v>565</v>
      </c>
      <c r="T5" s="840"/>
      <c r="U5" s="840"/>
      <c r="V5" s="840"/>
      <c r="W5" s="840"/>
      <c r="X5" s="845"/>
      <c r="Y5" s="698" t="s">
        <v>3</v>
      </c>
      <c r="Z5" s="546"/>
      <c r="AA5" s="546"/>
      <c r="AB5" s="546"/>
      <c r="AC5" s="546"/>
      <c r="AD5" s="547"/>
      <c r="AE5" s="699" t="s">
        <v>566</v>
      </c>
      <c r="AF5" s="699"/>
      <c r="AG5" s="699"/>
      <c r="AH5" s="699"/>
      <c r="AI5" s="699"/>
      <c r="AJ5" s="699"/>
      <c r="AK5" s="699"/>
      <c r="AL5" s="699"/>
      <c r="AM5" s="699"/>
      <c r="AN5" s="699"/>
      <c r="AO5" s="699"/>
      <c r="AP5" s="700"/>
      <c r="AQ5" s="701" t="s">
        <v>567</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569</v>
      </c>
      <c r="H7" s="502"/>
      <c r="I7" s="502"/>
      <c r="J7" s="502"/>
      <c r="K7" s="502"/>
      <c r="L7" s="502"/>
      <c r="M7" s="502"/>
      <c r="N7" s="502"/>
      <c r="O7" s="502"/>
      <c r="P7" s="502"/>
      <c r="Q7" s="502"/>
      <c r="R7" s="502"/>
      <c r="S7" s="502"/>
      <c r="T7" s="502"/>
      <c r="U7" s="502"/>
      <c r="V7" s="502"/>
      <c r="W7" s="502"/>
      <c r="X7" s="503"/>
      <c r="Y7" s="922" t="s">
        <v>394</v>
      </c>
      <c r="Z7" s="446"/>
      <c r="AA7" s="446"/>
      <c r="AB7" s="446"/>
      <c r="AC7" s="446"/>
      <c r="AD7" s="923"/>
      <c r="AE7" s="912" t="s">
        <v>571</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572</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573</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397</v>
      </c>
      <c r="Q12" s="419"/>
      <c r="R12" s="419"/>
      <c r="S12" s="419"/>
      <c r="T12" s="419"/>
      <c r="U12" s="419"/>
      <c r="V12" s="420"/>
      <c r="W12" s="418" t="s">
        <v>417</v>
      </c>
      <c r="X12" s="419"/>
      <c r="Y12" s="419"/>
      <c r="Z12" s="419"/>
      <c r="AA12" s="419"/>
      <c r="AB12" s="419"/>
      <c r="AC12" s="420"/>
      <c r="AD12" s="418" t="s">
        <v>424</v>
      </c>
      <c r="AE12" s="419"/>
      <c r="AF12" s="419"/>
      <c r="AG12" s="419"/>
      <c r="AH12" s="419"/>
      <c r="AI12" s="419"/>
      <c r="AJ12" s="420"/>
      <c r="AK12" s="418" t="s">
        <v>431</v>
      </c>
      <c r="AL12" s="419"/>
      <c r="AM12" s="419"/>
      <c r="AN12" s="419"/>
      <c r="AO12" s="419"/>
      <c r="AP12" s="419"/>
      <c r="AQ12" s="420"/>
      <c r="AR12" s="418" t="s">
        <v>432</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34</v>
      </c>
      <c r="Q13" s="658"/>
      <c r="R13" s="658"/>
      <c r="S13" s="658"/>
      <c r="T13" s="658"/>
      <c r="U13" s="658"/>
      <c r="V13" s="659"/>
      <c r="W13" s="657">
        <v>34</v>
      </c>
      <c r="X13" s="658"/>
      <c r="Y13" s="658"/>
      <c r="Z13" s="658"/>
      <c r="AA13" s="658"/>
      <c r="AB13" s="658"/>
      <c r="AC13" s="659"/>
      <c r="AD13" s="657">
        <v>31</v>
      </c>
      <c r="AE13" s="658"/>
      <c r="AF13" s="658"/>
      <c r="AG13" s="658"/>
      <c r="AH13" s="658"/>
      <c r="AI13" s="658"/>
      <c r="AJ13" s="659"/>
      <c r="AK13" s="657">
        <v>28</v>
      </c>
      <c r="AL13" s="658"/>
      <c r="AM13" s="658"/>
      <c r="AN13" s="658"/>
      <c r="AO13" s="658"/>
      <c r="AP13" s="658"/>
      <c r="AQ13" s="659"/>
      <c r="AR13" s="919">
        <v>28</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571</v>
      </c>
      <c r="Q14" s="658"/>
      <c r="R14" s="658"/>
      <c r="S14" s="658"/>
      <c r="T14" s="658"/>
      <c r="U14" s="658"/>
      <c r="V14" s="659"/>
      <c r="W14" s="657" t="s">
        <v>574</v>
      </c>
      <c r="X14" s="658"/>
      <c r="Y14" s="658"/>
      <c r="Z14" s="658"/>
      <c r="AA14" s="658"/>
      <c r="AB14" s="658"/>
      <c r="AC14" s="659"/>
      <c r="AD14" s="657" t="s">
        <v>571</v>
      </c>
      <c r="AE14" s="658"/>
      <c r="AF14" s="658"/>
      <c r="AG14" s="658"/>
      <c r="AH14" s="658"/>
      <c r="AI14" s="658"/>
      <c r="AJ14" s="659"/>
      <c r="AK14" s="657" t="s">
        <v>578</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571</v>
      </c>
      <c r="Q15" s="658"/>
      <c r="R15" s="658"/>
      <c r="S15" s="658"/>
      <c r="T15" s="658"/>
      <c r="U15" s="658"/>
      <c r="V15" s="659"/>
      <c r="W15" s="657" t="s">
        <v>571</v>
      </c>
      <c r="X15" s="658"/>
      <c r="Y15" s="658"/>
      <c r="Z15" s="658"/>
      <c r="AA15" s="658"/>
      <c r="AB15" s="658"/>
      <c r="AC15" s="659"/>
      <c r="AD15" s="657" t="s">
        <v>575</v>
      </c>
      <c r="AE15" s="658"/>
      <c r="AF15" s="658"/>
      <c r="AG15" s="658"/>
      <c r="AH15" s="658"/>
      <c r="AI15" s="658"/>
      <c r="AJ15" s="659"/>
      <c r="AK15" s="657" t="s">
        <v>579</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571</v>
      </c>
      <c r="Q16" s="658"/>
      <c r="R16" s="658"/>
      <c r="S16" s="658"/>
      <c r="T16" s="658"/>
      <c r="U16" s="658"/>
      <c r="V16" s="659"/>
      <c r="W16" s="657" t="s">
        <v>576</v>
      </c>
      <c r="X16" s="658"/>
      <c r="Y16" s="658"/>
      <c r="Z16" s="658"/>
      <c r="AA16" s="658"/>
      <c r="AB16" s="658"/>
      <c r="AC16" s="659"/>
      <c r="AD16" s="657" t="s">
        <v>571</v>
      </c>
      <c r="AE16" s="658"/>
      <c r="AF16" s="658"/>
      <c r="AG16" s="658"/>
      <c r="AH16" s="658"/>
      <c r="AI16" s="658"/>
      <c r="AJ16" s="659"/>
      <c r="AK16" s="657" t="s">
        <v>579</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575</v>
      </c>
      <c r="Q17" s="658"/>
      <c r="R17" s="658"/>
      <c r="S17" s="658"/>
      <c r="T17" s="658"/>
      <c r="U17" s="658"/>
      <c r="V17" s="659"/>
      <c r="W17" s="657" t="s">
        <v>571</v>
      </c>
      <c r="X17" s="658"/>
      <c r="Y17" s="658"/>
      <c r="Z17" s="658"/>
      <c r="AA17" s="658"/>
      <c r="AB17" s="658"/>
      <c r="AC17" s="659"/>
      <c r="AD17" s="657" t="s">
        <v>577</v>
      </c>
      <c r="AE17" s="658"/>
      <c r="AF17" s="658"/>
      <c r="AG17" s="658"/>
      <c r="AH17" s="658"/>
      <c r="AI17" s="658"/>
      <c r="AJ17" s="659"/>
      <c r="AK17" s="657" t="s">
        <v>578</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34</v>
      </c>
      <c r="Q18" s="879"/>
      <c r="R18" s="879"/>
      <c r="S18" s="879"/>
      <c r="T18" s="879"/>
      <c r="U18" s="879"/>
      <c r="V18" s="880"/>
      <c r="W18" s="878">
        <f>SUM(W13:AC17)</f>
        <v>34</v>
      </c>
      <c r="X18" s="879"/>
      <c r="Y18" s="879"/>
      <c r="Z18" s="879"/>
      <c r="AA18" s="879"/>
      <c r="AB18" s="879"/>
      <c r="AC18" s="880"/>
      <c r="AD18" s="878">
        <f>SUM(AD13:AJ17)</f>
        <v>31</v>
      </c>
      <c r="AE18" s="879"/>
      <c r="AF18" s="879"/>
      <c r="AG18" s="879"/>
      <c r="AH18" s="879"/>
      <c r="AI18" s="879"/>
      <c r="AJ18" s="880"/>
      <c r="AK18" s="878">
        <f>SUM(AK13:AQ17)</f>
        <v>28</v>
      </c>
      <c r="AL18" s="879"/>
      <c r="AM18" s="879"/>
      <c r="AN18" s="879"/>
      <c r="AO18" s="879"/>
      <c r="AP18" s="879"/>
      <c r="AQ18" s="880"/>
      <c r="AR18" s="878">
        <f>SUM(AR13:AX17)</f>
        <v>28</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19</v>
      </c>
      <c r="Q19" s="658"/>
      <c r="R19" s="658"/>
      <c r="S19" s="658"/>
      <c r="T19" s="658"/>
      <c r="U19" s="658"/>
      <c r="V19" s="659"/>
      <c r="W19" s="657">
        <v>24</v>
      </c>
      <c r="X19" s="658"/>
      <c r="Y19" s="658"/>
      <c r="Z19" s="658"/>
      <c r="AA19" s="658"/>
      <c r="AB19" s="658"/>
      <c r="AC19" s="659"/>
      <c r="AD19" s="657">
        <v>22</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f>IF(P18=0, "-", SUM(P19)/P18)</f>
        <v>0.55882352941176472</v>
      </c>
      <c r="Q20" s="316"/>
      <c r="R20" s="316"/>
      <c r="S20" s="316"/>
      <c r="T20" s="316"/>
      <c r="U20" s="316"/>
      <c r="V20" s="316"/>
      <c r="W20" s="316">
        <f t="shared" ref="W20" si="0">IF(W18=0, "-", SUM(W19)/W18)</f>
        <v>0.70588235294117652</v>
      </c>
      <c r="X20" s="316"/>
      <c r="Y20" s="316"/>
      <c r="Z20" s="316"/>
      <c r="AA20" s="316"/>
      <c r="AB20" s="316"/>
      <c r="AC20" s="316"/>
      <c r="AD20" s="316">
        <f t="shared" ref="AD20" si="1">IF(AD18=0, "-", SUM(AD19)/AD18)</f>
        <v>0.70967741935483875</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f>IF(P19=0, "-", SUM(P19)/SUM(P13,P14))</f>
        <v>0.55882352941176472</v>
      </c>
      <c r="Q21" s="316"/>
      <c r="R21" s="316"/>
      <c r="S21" s="316"/>
      <c r="T21" s="316"/>
      <c r="U21" s="316"/>
      <c r="V21" s="316"/>
      <c r="W21" s="316">
        <f t="shared" ref="W21" si="2">IF(W19=0, "-", SUM(W19)/SUM(W13,W14))</f>
        <v>0.70588235294117652</v>
      </c>
      <c r="X21" s="316"/>
      <c r="Y21" s="316"/>
      <c r="Z21" s="316"/>
      <c r="AA21" s="316"/>
      <c r="AB21" s="316"/>
      <c r="AC21" s="316"/>
      <c r="AD21" s="316">
        <f t="shared" ref="AD21" si="3">IF(AD19=0, "-", SUM(AD19)/SUM(AD13,AD14))</f>
        <v>0.70967741935483875</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433</v>
      </c>
      <c r="B22" s="947"/>
      <c r="C22" s="947"/>
      <c r="D22" s="947"/>
      <c r="E22" s="947"/>
      <c r="F22" s="948"/>
      <c r="G22" s="984" t="s">
        <v>337</v>
      </c>
      <c r="H22" s="220"/>
      <c r="I22" s="220"/>
      <c r="J22" s="220"/>
      <c r="K22" s="220"/>
      <c r="L22" s="220"/>
      <c r="M22" s="220"/>
      <c r="N22" s="220"/>
      <c r="O22" s="221"/>
      <c r="P22" s="935" t="s">
        <v>434</v>
      </c>
      <c r="Q22" s="220"/>
      <c r="R22" s="220"/>
      <c r="S22" s="220"/>
      <c r="T22" s="220"/>
      <c r="U22" s="220"/>
      <c r="V22" s="221"/>
      <c r="W22" s="935" t="s">
        <v>435</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580</v>
      </c>
      <c r="H23" s="986"/>
      <c r="I23" s="986"/>
      <c r="J23" s="986"/>
      <c r="K23" s="986"/>
      <c r="L23" s="986"/>
      <c r="M23" s="986"/>
      <c r="N23" s="986"/>
      <c r="O23" s="987"/>
      <c r="P23" s="919">
        <v>28</v>
      </c>
      <c r="Q23" s="920"/>
      <c r="R23" s="920"/>
      <c r="S23" s="920"/>
      <c r="T23" s="920"/>
      <c r="U23" s="920"/>
      <c r="V23" s="936"/>
      <c r="W23" s="919">
        <v>28</v>
      </c>
      <c r="X23" s="920"/>
      <c r="Y23" s="920"/>
      <c r="Z23" s="920"/>
      <c r="AA23" s="920"/>
      <c r="AB23" s="920"/>
      <c r="AC23" s="936"/>
      <c r="AD23" s="956"/>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customHeight="1" x14ac:dyDescent="0.15">
      <c r="A24" s="949"/>
      <c r="B24" s="950"/>
      <c r="C24" s="950"/>
      <c r="D24" s="950"/>
      <c r="E24" s="950"/>
      <c r="F24" s="951"/>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customHeight="1" x14ac:dyDescent="0.15">
      <c r="A28" s="949"/>
      <c r="B28" s="950"/>
      <c r="C28" s="950"/>
      <c r="D28" s="950"/>
      <c r="E28" s="950"/>
      <c r="F28" s="951"/>
      <c r="G28" s="940" t="s">
        <v>341</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f>AK13</f>
        <v>28</v>
      </c>
      <c r="Q29" s="658"/>
      <c r="R29" s="658"/>
      <c r="S29" s="658"/>
      <c r="T29" s="658"/>
      <c r="U29" s="658"/>
      <c r="V29" s="659"/>
      <c r="W29" s="967">
        <f>AR13</f>
        <v>28</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397</v>
      </c>
      <c r="AF30" s="859"/>
      <c r="AG30" s="859"/>
      <c r="AH30" s="860"/>
      <c r="AI30" s="858" t="s">
        <v>419</v>
      </c>
      <c r="AJ30" s="859"/>
      <c r="AK30" s="859"/>
      <c r="AL30" s="860"/>
      <c r="AM30" s="915" t="s">
        <v>424</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578</v>
      </c>
      <c r="AR31" s="199"/>
      <c r="AS31" s="132" t="s">
        <v>236</v>
      </c>
      <c r="AT31" s="133"/>
      <c r="AU31" s="198" t="s">
        <v>578</v>
      </c>
      <c r="AV31" s="198"/>
      <c r="AW31" s="398" t="s">
        <v>181</v>
      </c>
      <c r="AX31" s="399"/>
    </row>
    <row r="32" spans="1:50" ht="23.25" customHeight="1" x14ac:dyDescent="0.15">
      <c r="A32" s="403"/>
      <c r="B32" s="401"/>
      <c r="C32" s="401"/>
      <c r="D32" s="401"/>
      <c r="E32" s="401"/>
      <c r="F32" s="402"/>
      <c r="G32" s="564" t="s">
        <v>581</v>
      </c>
      <c r="H32" s="565"/>
      <c r="I32" s="565"/>
      <c r="J32" s="565"/>
      <c r="K32" s="565"/>
      <c r="L32" s="565"/>
      <c r="M32" s="565"/>
      <c r="N32" s="565"/>
      <c r="O32" s="566"/>
      <c r="P32" s="104" t="s">
        <v>582</v>
      </c>
      <c r="Q32" s="104"/>
      <c r="R32" s="104"/>
      <c r="S32" s="104"/>
      <c r="T32" s="104"/>
      <c r="U32" s="104"/>
      <c r="V32" s="104"/>
      <c r="W32" s="104"/>
      <c r="X32" s="105"/>
      <c r="Y32" s="474" t="s">
        <v>12</v>
      </c>
      <c r="Z32" s="534"/>
      <c r="AA32" s="535"/>
      <c r="AB32" s="464" t="s">
        <v>583</v>
      </c>
      <c r="AC32" s="464"/>
      <c r="AD32" s="464"/>
      <c r="AE32" s="216" t="s">
        <v>584</v>
      </c>
      <c r="AF32" s="217"/>
      <c r="AG32" s="217"/>
      <c r="AH32" s="217"/>
      <c r="AI32" s="216" t="s">
        <v>578</v>
      </c>
      <c r="AJ32" s="217"/>
      <c r="AK32" s="217"/>
      <c r="AL32" s="217"/>
      <c r="AM32" s="216" t="s">
        <v>585</v>
      </c>
      <c r="AN32" s="217"/>
      <c r="AO32" s="217"/>
      <c r="AP32" s="217"/>
      <c r="AQ32" s="340" t="s">
        <v>585</v>
      </c>
      <c r="AR32" s="206"/>
      <c r="AS32" s="206"/>
      <c r="AT32" s="341"/>
      <c r="AU32" s="217" t="s">
        <v>581</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571</v>
      </c>
      <c r="AC33" s="526"/>
      <c r="AD33" s="526"/>
      <c r="AE33" s="216" t="s">
        <v>571</v>
      </c>
      <c r="AF33" s="217"/>
      <c r="AG33" s="217"/>
      <c r="AH33" s="217"/>
      <c r="AI33" s="216" t="s">
        <v>571</v>
      </c>
      <c r="AJ33" s="217"/>
      <c r="AK33" s="217"/>
      <c r="AL33" s="217"/>
      <c r="AM33" s="216" t="s">
        <v>571</v>
      </c>
      <c r="AN33" s="217"/>
      <c r="AO33" s="217"/>
      <c r="AP33" s="217"/>
      <c r="AQ33" s="340" t="s">
        <v>571</v>
      </c>
      <c r="AR33" s="206"/>
      <c r="AS33" s="206"/>
      <c r="AT33" s="341"/>
      <c r="AU33" s="217" t="s">
        <v>571</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578</v>
      </c>
      <c r="AF34" s="217"/>
      <c r="AG34" s="217"/>
      <c r="AH34" s="217"/>
      <c r="AI34" s="216" t="s">
        <v>586</v>
      </c>
      <c r="AJ34" s="217"/>
      <c r="AK34" s="217"/>
      <c r="AL34" s="217"/>
      <c r="AM34" s="216" t="s">
        <v>571</v>
      </c>
      <c r="AN34" s="217"/>
      <c r="AO34" s="217"/>
      <c r="AP34" s="217"/>
      <c r="AQ34" s="340" t="s">
        <v>571</v>
      </c>
      <c r="AR34" s="206"/>
      <c r="AS34" s="206"/>
      <c r="AT34" s="341"/>
      <c r="AU34" s="217" t="s">
        <v>571</v>
      </c>
      <c r="AV34" s="217"/>
      <c r="AW34" s="217"/>
      <c r="AX34" s="219"/>
    </row>
    <row r="35" spans="1:50" ht="23.25" customHeight="1" x14ac:dyDescent="0.15">
      <c r="A35" s="224" t="s">
        <v>385</v>
      </c>
      <c r="B35" s="225"/>
      <c r="C35" s="225"/>
      <c r="D35" s="225"/>
      <c r="E35" s="225"/>
      <c r="F35" s="226"/>
      <c r="G35" s="230" t="s">
        <v>571</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397</v>
      </c>
      <c r="AF37" s="243"/>
      <c r="AG37" s="243"/>
      <c r="AH37" s="244"/>
      <c r="AI37" s="242" t="s">
        <v>395</v>
      </c>
      <c r="AJ37" s="243"/>
      <c r="AK37" s="243"/>
      <c r="AL37" s="244"/>
      <c r="AM37" s="248" t="s">
        <v>424</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397</v>
      </c>
      <c r="AF44" s="243"/>
      <c r="AG44" s="243"/>
      <c r="AH44" s="244"/>
      <c r="AI44" s="242" t="s">
        <v>395</v>
      </c>
      <c r="AJ44" s="243"/>
      <c r="AK44" s="243"/>
      <c r="AL44" s="244"/>
      <c r="AM44" s="248" t="s">
        <v>424</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397</v>
      </c>
      <c r="AF51" s="243"/>
      <c r="AG51" s="243"/>
      <c r="AH51" s="244"/>
      <c r="AI51" s="242" t="s">
        <v>395</v>
      </c>
      <c r="AJ51" s="243"/>
      <c r="AK51" s="243"/>
      <c r="AL51" s="244"/>
      <c r="AM51" s="248" t="s">
        <v>424</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397</v>
      </c>
      <c r="AF58" s="243"/>
      <c r="AG58" s="243"/>
      <c r="AH58" s="244"/>
      <c r="AI58" s="242" t="s">
        <v>395</v>
      </c>
      <c r="AJ58" s="243"/>
      <c r="AK58" s="243"/>
      <c r="AL58" s="244"/>
      <c r="AM58" s="248" t="s">
        <v>424</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388</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30"/>
      <c r="C82" s="431"/>
      <c r="D82" s="431"/>
      <c r="E82" s="431"/>
      <c r="F82" s="432"/>
      <c r="G82" s="676" t="s">
        <v>587</v>
      </c>
      <c r="H82" s="676"/>
      <c r="I82" s="676"/>
      <c r="J82" s="676"/>
      <c r="K82" s="676"/>
      <c r="L82" s="676"/>
      <c r="M82" s="676"/>
      <c r="N82" s="676"/>
      <c r="O82" s="676"/>
      <c r="P82" s="676"/>
      <c r="Q82" s="676"/>
      <c r="R82" s="676"/>
      <c r="S82" s="676"/>
      <c r="T82" s="676"/>
      <c r="U82" s="676"/>
      <c r="V82" s="676"/>
      <c r="W82" s="676"/>
      <c r="X82" s="676"/>
      <c r="Y82" s="676"/>
      <c r="Z82" s="676"/>
      <c r="AA82" s="677"/>
      <c r="AB82" s="884" t="s">
        <v>588</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6" t="s">
        <v>134</v>
      </c>
      <c r="AV85" s="536"/>
      <c r="AW85" s="536"/>
      <c r="AX85" s="537"/>
      <c r="AY85" s="10"/>
      <c r="AZ85" s="10"/>
      <c r="BA85" s="10"/>
      <c r="BB85" s="10"/>
      <c r="BC85" s="10"/>
    </row>
    <row r="86" spans="1:60" ht="18.75"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t="s">
        <v>592</v>
      </c>
      <c r="AR86" s="198"/>
      <c r="AS86" s="132" t="s">
        <v>236</v>
      </c>
      <c r="AT86" s="133"/>
      <c r="AU86" s="198" t="s">
        <v>571</v>
      </c>
      <c r="AV86" s="198"/>
      <c r="AW86" s="398" t="s">
        <v>181</v>
      </c>
      <c r="AX86" s="399"/>
      <c r="AY86" s="10"/>
      <c r="AZ86" s="10"/>
      <c r="BA86" s="10"/>
      <c r="BB86" s="10"/>
      <c r="BC86" s="10"/>
      <c r="BD86" s="10"/>
      <c r="BE86" s="10"/>
      <c r="BF86" s="10"/>
      <c r="BG86" s="10"/>
      <c r="BH86" s="10"/>
    </row>
    <row r="87" spans="1:60" ht="23.25" customHeight="1" x14ac:dyDescent="0.15">
      <c r="A87" s="865"/>
      <c r="B87" s="431"/>
      <c r="C87" s="431"/>
      <c r="D87" s="431"/>
      <c r="E87" s="431"/>
      <c r="F87" s="432"/>
      <c r="G87" s="103" t="s">
        <v>589</v>
      </c>
      <c r="H87" s="104"/>
      <c r="I87" s="104"/>
      <c r="J87" s="104"/>
      <c r="K87" s="104"/>
      <c r="L87" s="104"/>
      <c r="M87" s="104"/>
      <c r="N87" s="104"/>
      <c r="O87" s="105"/>
      <c r="P87" s="104" t="s">
        <v>590</v>
      </c>
      <c r="Q87" s="517"/>
      <c r="R87" s="517"/>
      <c r="S87" s="517"/>
      <c r="T87" s="517"/>
      <c r="U87" s="517"/>
      <c r="V87" s="517"/>
      <c r="W87" s="517"/>
      <c r="X87" s="518"/>
      <c r="Y87" s="561" t="s">
        <v>62</v>
      </c>
      <c r="Z87" s="562"/>
      <c r="AA87" s="563"/>
      <c r="AB87" s="464" t="s">
        <v>591</v>
      </c>
      <c r="AC87" s="464"/>
      <c r="AD87" s="464"/>
      <c r="AE87" s="216">
        <v>1</v>
      </c>
      <c r="AF87" s="217"/>
      <c r="AG87" s="217"/>
      <c r="AH87" s="217"/>
      <c r="AI87" s="216">
        <v>2</v>
      </c>
      <c r="AJ87" s="217"/>
      <c r="AK87" s="217"/>
      <c r="AL87" s="217"/>
      <c r="AM87" s="216">
        <v>1</v>
      </c>
      <c r="AN87" s="217"/>
      <c r="AO87" s="217"/>
      <c r="AP87" s="217"/>
      <c r="AQ87" s="340" t="s">
        <v>571</v>
      </c>
      <c r="AR87" s="206"/>
      <c r="AS87" s="206"/>
      <c r="AT87" s="341"/>
      <c r="AU87" s="217" t="s">
        <v>571</v>
      </c>
      <c r="AV87" s="217"/>
      <c r="AW87" s="217"/>
      <c r="AX87" s="219"/>
    </row>
    <row r="88" spans="1:60" ht="23.25"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t="s">
        <v>591</v>
      </c>
      <c r="AC88" s="526"/>
      <c r="AD88" s="526"/>
      <c r="AE88" s="216">
        <v>1</v>
      </c>
      <c r="AF88" s="217"/>
      <c r="AG88" s="217"/>
      <c r="AH88" s="217"/>
      <c r="AI88" s="216">
        <v>2</v>
      </c>
      <c r="AJ88" s="217"/>
      <c r="AK88" s="217"/>
      <c r="AL88" s="217"/>
      <c r="AM88" s="216">
        <v>1</v>
      </c>
      <c r="AN88" s="217"/>
      <c r="AO88" s="217"/>
      <c r="AP88" s="217"/>
      <c r="AQ88" s="340" t="s">
        <v>578</v>
      </c>
      <c r="AR88" s="206"/>
      <c r="AS88" s="206"/>
      <c r="AT88" s="341"/>
      <c r="AU88" s="217" t="s">
        <v>578</v>
      </c>
      <c r="AV88" s="217"/>
      <c r="AW88" s="217"/>
      <c r="AX88" s="219"/>
      <c r="AY88" s="10"/>
      <c r="AZ88" s="10"/>
      <c r="BA88" s="10"/>
      <c r="BB88" s="10"/>
      <c r="BC88" s="10"/>
    </row>
    <row r="89" spans="1:60" ht="23.25" customHeight="1" thickBot="1" x14ac:dyDescent="0.2">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v>100</v>
      </c>
      <c r="AF89" s="217"/>
      <c r="AG89" s="217"/>
      <c r="AH89" s="217"/>
      <c r="AI89" s="216">
        <v>100</v>
      </c>
      <c r="AJ89" s="217"/>
      <c r="AK89" s="217"/>
      <c r="AL89" s="217"/>
      <c r="AM89" s="216">
        <v>100</v>
      </c>
      <c r="AN89" s="217"/>
      <c r="AO89" s="217"/>
      <c r="AP89" s="217"/>
      <c r="AQ89" s="340" t="s">
        <v>571</v>
      </c>
      <c r="AR89" s="206"/>
      <c r="AS89" s="206"/>
      <c r="AT89" s="341"/>
      <c r="AU89" s="217" t="s">
        <v>571</v>
      </c>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t="s">
        <v>593</v>
      </c>
      <c r="AR91" s="198"/>
      <c r="AS91" s="132" t="s">
        <v>236</v>
      </c>
      <c r="AT91" s="133"/>
      <c r="AU91" s="198" t="s">
        <v>571</v>
      </c>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t="s">
        <v>594</v>
      </c>
      <c r="AR92" s="206"/>
      <c r="AS92" s="206"/>
      <c r="AT92" s="341"/>
      <c r="AU92" s="217" t="s">
        <v>571</v>
      </c>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t="s">
        <v>595</v>
      </c>
      <c r="AR93" s="206"/>
      <c r="AS93" s="206"/>
      <c r="AT93" s="341"/>
      <c r="AU93" s="217" t="s">
        <v>577</v>
      </c>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t="s">
        <v>571</v>
      </c>
      <c r="AR94" s="206"/>
      <c r="AS94" s="206"/>
      <c r="AT94" s="341"/>
      <c r="AU94" s="217" t="s">
        <v>578</v>
      </c>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397</v>
      </c>
      <c r="AF100" s="543"/>
      <c r="AG100" s="543"/>
      <c r="AH100" s="544"/>
      <c r="AI100" s="542" t="s">
        <v>417</v>
      </c>
      <c r="AJ100" s="543"/>
      <c r="AK100" s="543"/>
      <c r="AL100" s="544"/>
      <c r="AM100" s="542" t="s">
        <v>424</v>
      </c>
      <c r="AN100" s="543"/>
      <c r="AO100" s="543"/>
      <c r="AP100" s="544"/>
      <c r="AQ100" s="318" t="s">
        <v>437</v>
      </c>
      <c r="AR100" s="319"/>
      <c r="AS100" s="319"/>
      <c r="AT100" s="320"/>
      <c r="AU100" s="318" t="s">
        <v>438</v>
      </c>
      <c r="AV100" s="319"/>
      <c r="AW100" s="319"/>
      <c r="AX100" s="321"/>
    </row>
    <row r="101" spans="1:60" ht="23.25" customHeight="1" x14ac:dyDescent="0.15">
      <c r="A101" s="425"/>
      <c r="B101" s="426"/>
      <c r="C101" s="426"/>
      <c r="D101" s="426"/>
      <c r="E101" s="426"/>
      <c r="F101" s="427"/>
      <c r="G101" s="104" t="s">
        <v>596</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597</v>
      </c>
      <c r="AC101" s="464"/>
      <c r="AD101" s="464"/>
      <c r="AE101" s="216">
        <v>1</v>
      </c>
      <c r="AF101" s="217"/>
      <c r="AG101" s="217"/>
      <c r="AH101" s="218"/>
      <c r="AI101" s="216">
        <v>2</v>
      </c>
      <c r="AJ101" s="217"/>
      <c r="AK101" s="217"/>
      <c r="AL101" s="218"/>
      <c r="AM101" s="216">
        <v>2</v>
      </c>
      <c r="AN101" s="217"/>
      <c r="AO101" s="217"/>
      <c r="AP101" s="218"/>
      <c r="AQ101" s="216" t="s">
        <v>578</v>
      </c>
      <c r="AR101" s="217"/>
      <c r="AS101" s="217"/>
      <c r="AT101" s="218"/>
      <c r="AU101" s="216" t="s">
        <v>598</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597</v>
      </c>
      <c r="AC102" s="464"/>
      <c r="AD102" s="464"/>
      <c r="AE102" s="421">
        <v>1</v>
      </c>
      <c r="AF102" s="421"/>
      <c r="AG102" s="421"/>
      <c r="AH102" s="421"/>
      <c r="AI102" s="421">
        <v>1</v>
      </c>
      <c r="AJ102" s="421"/>
      <c r="AK102" s="421"/>
      <c r="AL102" s="421"/>
      <c r="AM102" s="421">
        <v>2</v>
      </c>
      <c r="AN102" s="421"/>
      <c r="AO102" s="421"/>
      <c r="AP102" s="421"/>
      <c r="AQ102" s="271"/>
      <c r="AR102" s="272"/>
      <c r="AS102" s="272"/>
      <c r="AT102" s="317"/>
      <c r="AU102" s="271"/>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397</v>
      </c>
      <c r="AF103" s="419"/>
      <c r="AG103" s="419"/>
      <c r="AH103" s="420"/>
      <c r="AI103" s="418" t="s">
        <v>395</v>
      </c>
      <c r="AJ103" s="419"/>
      <c r="AK103" s="419"/>
      <c r="AL103" s="420"/>
      <c r="AM103" s="418" t="s">
        <v>424</v>
      </c>
      <c r="AN103" s="419"/>
      <c r="AO103" s="419"/>
      <c r="AP103" s="420"/>
      <c r="AQ103" s="282" t="s">
        <v>437</v>
      </c>
      <c r="AR103" s="283"/>
      <c r="AS103" s="283"/>
      <c r="AT103" s="322"/>
      <c r="AU103" s="282" t="s">
        <v>438</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397</v>
      </c>
      <c r="AF106" s="419"/>
      <c r="AG106" s="419"/>
      <c r="AH106" s="420"/>
      <c r="AI106" s="418" t="s">
        <v>395</v>
      </c>
      <c r="AJ106" s="419"/>
      <c r="AK106" s="419"/>
      <c r="AL106" s="420"/>
      <c r="AM106" s="418" t="s">
        <v>424</v>
      </c>
      <c r="AN106" s="419"/>
      <c r="AO106" s="419"/>
      <c r="AP106" s="420"/>
      <c r="AQ106" s="282" t="s">
        <v>437</v>
      </c>
      <c r="AR106" s="283"/>
      <c r="AS106" s="283"/>
      <c r="AT106" s="322"/>
      <c r="AU106" s="282" t="s">
        <v>438</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397</v>
      </c>
      <c r="AF109" s="419"/>
      <c r="AG109" s="419"/>
      <c r="AH109" s="420"/>
      <c r="AI109" s="418" t="s">
        <v>395</v>
      </c>
      <c r="AJ109" s="419"/>
      <c r="AK109" s="419"/>
      <c r="AL109" s="420"/>
      <c r="AM109" s="418" t="s">
        <v>424</v>
      </c>
      <c r="AN109" s="419"/>
      <c r="AO109" s="419"/>
      <c r="AP109" s="420"/>
      <c r="AQ109" s="282" t="s">
        <v>437</v>
      </c>
      <c r="AR109" s="283"/>
      <c r="AS109" s="283"/>
      <c r="AT109" s="322"/>
      <c r="AU109" s="282" t="s">
        <v>438</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397</v>
      </c>
      <c r="AF112" s="419"/>
      <c r="AG112" s="419"/>
      <c r="AH112" s="420"/>
      <c r="AI112" s="418" t="s">
        <v>395</v>
      </c>
      <c r="AJ112" s="419"/>
      <c r="AK112" s="419"/>
      <c r="AL112" s="420"/>
      <c r="AM112" s="418" t="s">
        <v>424</v>
      </c>
      <c r="AN112" s="419"/>
      <c r="AO112" s="419"/>
      <c r="AP112" s="420"/>
      <c r="AQ112" s="282" t="s">
        <v>437</v>
      </c>
      <c r="AR112" s="283"/>
      <c r="AS112" s="283"/>
      <c r="AT112" s="322"/>
      <c r="AU112" s="282" t="s">
        <v>438</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397</v>
      </c>
      <c r="AF115" s="419"/>
      <c r="AG115" s="419"/>
      <c r="AH115" s="420"/>
      <c r="AI115" s="418" t="s">
        <v>395</v>
      </c>
      <c r="AJ115" s="419"/>
      <c r="AK115" s="419"/>
      <c r="AL115" s="420"/>
      <c r="AM115" s="418" t="s">
        <v>424</v>
      </c>
      <c r="AN115" s="419"/>
      <c r="AO115" s="419"/>
      <c r="AP115" s="420"/>
      <c r="AQ115" s="591" t="s">
        <v>439</v>
      </c>
      <c r="AR115" s="592"/>
      <c r="AS115" s="592"/>
      <c r="AT115" s="592"/>
      <c r="AU115" s="592"/>
      <c r="AV115" s="592"/>
      <c r="AW115" s="592"/>
      <c r="AX115" s="593"/>
    </row>
    <row r="116" spans="1:50" ht="23.25" customHeight="1" x14ac:dyDescent="0.15">
      <c r="A116" s="442"/>
      <c r="B116" s="443"/>
      <c r="C116" s="443"/>
      <c r="D116" s="443"/>
      <c r="E116" s="443"/>
      <c r="F116" s="444"/>
      <c r="G116" s="393" t="s">
        <v>599</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600</v>
      </c>
      <c r="AC116" s="466"/>
      <c r="AD116" s="467"/>
      <c r="AE116" s="421">
        <v>19</v>
      </c>
      <c r="AF116" s="421"/>
      <c r="AG116" s="421"/>
      <c r="AH116" s="421"/>
      <c r="AI116" s="421">
        <v>12</v>
      </c>
      <c r="AJ116" s="421"/>
      <c r="AK116" s="421"/>
      <c r="AL116" s="421"/>
      <c r="AM116" s="421">
        <v>22</v>
      </c>
      <c r="AN116" s="421"/>
      <c r="AO116" s="421"/>
      <c r="AP116" s="421"/>
      <c r="AQ116" s="216"/>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362</v>
      </c>
      <c r="AC117" s="476"/>
      <c r="AD117" s="477"/>
      <c r="AE117" s="554" t="s">
        <v>601</v>
      </c>
      <c r="AF117" s="554"/>
      <c r="AG117" s="554"/>
      <c r="AH117" s="554"/>
      <c r="AI117" s="554" t="s">
        <v>602</v>
      </c>
      <c r="AJ117" s="554"/>
      <c r="AK117" s="554"/>
      <c r="AL117" s="554"/>
      <c r="AM117" s="554" t="s">
        <v>645</v>
      </c>
      <c r="AN117" s="554"/>
      <c r="AO117" s="554"/>
      <c r="AP117" s="554"/>
      <c r="AQ117" s="554"/>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397</v>
      </c>
      <c r="AF118" s="419"/>
      <c r="AG118" s="419"/>
      <c r="AH118" s="420"/>
      <c r="AI118" s="418" t="s">
        <v>395</v>
      </c>
      <c r="AJ118" s="419"/>
      <c r="AK118" s="419"/>
      <c r="AL118" s="420"/>
      <c r="AM118" s="418" t="s">
        <v>424</v>
      </c>
      <c r="AN118" s="419"/>
      <c r="AO118" s="419"/>
      <c r="AP118" s="420"/>
      <c r="AQ118" s="591" t="s">
        <v>439</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397</v>
      </c>
      <c r="AF121" s="419"/>
      <c r="AG121" s="419"/>
      <c r="AH121" s="420"/>
      <c r="AI121" s="418" t="s">
        <v>395</v>
      </c>
      <c r="AJ121" s="419"/>
      <c r="AK121" s="419"/>
      <c r="AL121" s="420"/>
      <c r="AM121" s="418" t="s">
        <v>424</v>
      </c>
      <c r="AN121" s="419"/>
      <c r="AO121" s="419"/>
      <c r="AP121" s="420"/>
      <c r="AQ121" s="591" t="s">
        <v>439</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397</v>
      </c>
      <c r="AF124" s="419"/>
      <c r="AG124" s="419"/>
      <c r="AH124" s="420"/>
      <c r="AI124" s="418" t="s">
        <v>395</v>
      </c>
      <c r="AJ124" s="419"/>
      <c r="AK124" s="419"/>
      <c r="AL124" s="420"/>
      <c r="AM124" s="418" t="s">
        <v>424</v>
      </c>
      <c r="AN124" s="419"/>
      <c r="AO124" s="419"/>
      <c r="AP124" s="420"/>
      <c r="AQ124" s="591" t="s">
        <v>439</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397</v>
      </c>
      <c r="AF127" s="419"/>
      <c r="AG127" s="419"/>
      <c r="AH127" s="420"/>
      <c r="AI127" s="418" t="s">
        <v>395</v>
      </c>
      <c r="AJ127" s="419"/>
      <c r="AK127" s="419"/>
      <c r="AL127" s="420"/>
      <c r="AM127" s="418" t="s">
        <v>424</v>
      </c>
      <c r="AN127" s="419"/>
      <c r="AO127" s="419"/>
      <c r="AP127" s="420"/>
      <c r="AQ127" s="591" t="s">
        <v>439</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412</v>
      </c>
      <c r="B130" s="184"/>
      <c r="C130" s="183" t="s">
        <v>239</v>
      </c>
      <c r="D130" s="184"/>
      <c r="E130" s="168" t="s">
        <v>268</v>
      </c>
      <c r="F130" s="169"/>
      <c r="G130" s="170" t="s">
        <v>603</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604</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578</v>
      </c>
      <c r="AR133" s="198"/>
      <c r="AS133" s="132" t="s">
        <v>236</v>
      </c>
      <c r="AT133" s="133"/>
      <c r="AU133" s="199" t="s">
        <v>608</v>
      </c>
      <c r="AV133" s="199"/>
      <c r="AW133" s="132" t="s">
        <v>181</v>
      </c>
      <c r="AX133" s="194"/>
    </row>
    <row r="134" spans="1:50" ht="39.75" customHeight="1" x14ac:dyDescent="0.15">
      <c r="A134" s="188"/>
      <c r="B134" s="185"/>
      <c r="C134" s="179"/>
      <c r="D134" s="185"/>
      <c r="E134" s="179"/>
      <c r="F134" s="180"/>
      <c r="G134" s="103" t="s">
        <v>575</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571</v>
      </c>
      <c r="AC134" s="204"/>
      <c r="AD134" s="204"/>
      <c r="AE134" s="205" t="s">
        <v>571</v>
      </c>
      <c r="AF134" s="206"/>
      <c r="AG134" s="206"/>
      <c r="AH134" s="206"/>
      <c r="AI134" s="205" t="s">
        <v>605</v>
      </c>
      <c r="AJ134" s="206"/>
      <c r="AK134" s="206"/>
      <c r="AL134" s="206"/>
      <c r="AM134" s="205" t="s">
        <v>593</v>
      </c>
      <c r="AN134" s="206"/>
      <c r="AO134" s="206"/>
      <c r="AP134" s="206"/>
      <c r="AQ134" s="205" t="s">
        <v>571</v>
      </c>
      <c r="AR134" s="206"/>
      <c r="AS134" s="206"/>
      <c r="AT134" s="206"/>
      <c r="AU134" s="205" t="s">
        <v>581</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571</v>
      </c>
      <c r="AC135" s="212"/>
      <c r="AD135" s="212"/>
      <c r="AE135" s="205" t="s">
        <v>578</v>
      </c>
      <c r="AF135" s="206"/>
      <c r="AG135" s="206"/>
      <c r="AH135" s="206"/>
      <c r="AI135" s="205" t="s">
        <v>578</v>
      </c>
      <c r="AJ135" s="206"/>
      <c r="AK135" s="206"/>
      <c r="AL135" s="206"/>
      <c r="AM135" s="205" t="s">
        <v>571</v>
      </c>
      <c r="AN135" s="206"/>
      <c r="AO135" s="206"/>
      <c r="AP135" s="206"/>
      <c r="AQ135" s="205" t="s">
        <v>606</v>
      </c>
      <c r="AR135" s="206"/>
      <c r="AS135" s="206"/>
      <c r="AT135" s="206"/>
      <c r="AU135" s="205" t="s">
        <v>607</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578</v>
      </c>
      <c r="H154" s="104"/>
      <c r="I154" s="104"/>
      <c r="J154" s="104"/>
      <c r="K154" s="104"/>
      <c r="L154" s="104"/>
      <c r="M154" s="104"/>
      <c r="N154" s="104"/>
      <c r="O154" s="104"/>
      <c r="P154" s="105"/>
      <c r="Q154" s="124" t="s">
        <v>574</v>
      </c>
      <c r="R154" s="104"/>
      <c r="S154" s="104"/>
      <c r="T154" s="104"/>
      <c r="U154" s="104"/>
      <c r="V154" s="104"/>
      <c r="W154" s="104"/>
      <c r="X154" s="104"/>
      <c r="Y154" s="104"/>
      <c r="Z154" s="104"/>
      <c r="AA154" s="291"/>
      <c r="AB154" s="140" t="s">
        <v>571</v>
      </c>
      <c r="AC154" s="141"/>
      <c r="AD154" s="141"/>
      <c r="AE154" s="146" t="s">
        <v>609</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585</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610</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31"/>
      <c r="E430" s="173" t="s">
        <v>405</v>
      </c>
      <c r="F430" s="898"/>
      <c r="G430" s="899" t="s">
        <v>255</v>
      </c>
      <c r="H430" s="122"/>
      <c r="I430" s="122"/>
      <c r="J430" s="900" t="s">
        <v>570</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571</v>
      </c>
      <c r="AF432" s="199"/>
      <c r="AG432" s="132" t="s">
        <v>236</v>
      </c>
      <c r="AH432" s="133"/>
      <c r="AI432" s="155"/>
      <c r="AJ432" s="155"/>
      <c r="AK432" s="155"/>
      <c r="AL432" s="153"/>
      <c r="AM432" s="155"/>
      <c r="AN432" s="155"/>
      <c r="AO432" s="155"/>
      <c r="AP432" s="153"/>
      <c r="AQ432" s="590" t="s">
        <v>574</v>
      </c>
      <c r="AR432" s="199"/>
      <c r="AS432" s="132" t="s">
        <v>236</v>
      </c>
      <c r="AT432" s="133"/>
      <c r="AU432" s="199" t="s">
        <v>571</v>
      </c>
      <c r="AV432" s="199"/>
      <c r="AW432" s="132" t="s">
        <v>181</v>
      </c>
      <c r="AX432" s="194"/>
    </row>
    <row r="433" spans="1:50" ht="23.25" customHeight="1" x14ac:dyDescent="0.15">
      <c r="A433" s="188"/>
      <c r="B433" s="185"/>
      <c r="C433" s="179"/>
      <c r="D433" s="185"/>
      <c r="E433" s="342"/>
      <c r="F433" s="343"/>
      <c r="G433" s="103" t="s">
        <v>571</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571</v>
      </c>
      <c r="AC433" s="212"/>
      <c r="AD433" s="212"/>
      <c r="AE433" s="340" t="s">
        <v>611</v>
      </c>
      <c r="AF433" s="206"/>
      <c r="AG433" s="206"/>
      <c r="AH433" s="206"/>
      <c r="AI433" s="340" t="s">
        <v>571</v>
      </c>
      <c r="AJ433" s="206"/>
      <c r="AK433" s="206"/>
      <c r="AL433" s="206"/>
      <c r="AM433" s="340" t="s">
        <v>586</v>
      </c>
      <c r="AN433" s="206"/>
      <c r="AO433" s="206"/>
      <c r="AP433" s="341"/>
      <c r="AQ433" s="340" t="s">
        <v>612</v>
      </c>
      <c r="AR433" s="206"/>
      <c r="AS433" s="206"/>
      <c r="AT433" s="341"/>
      <c r="AU433" s="206" t="s">
        <v>611</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578</v>
      </c>
      <c r="AC434" s="204"/>
      <c r="AD434" s="204"/>
      <c r="AE434" s="340" t="s">
        <v>571</v>
      </c>
      <c r="AF434" s="206"/>
      <c r="AG434" s="206"/>
      <c r="AH434" s="341"/>
      <c r="AI434" s="340" t="s">
        <v>571</v>
      </c>
      <c r="AJ434" s="206"/>
      <c r="AK434" s="206"/>
      <c r="AL434" s="206"/>
      <c r="AM434" s="340" t="s">
        <v>606</v>
      </c>
      <c r="AN434" s="206"/>
      <c r="AO434" s="206"/>
      <c r="AP434" s="341"/>
      <c r="AQ434" s="340" t="s">
        <v>613</v>
      </c>
      <c r="AR434" s="206"/>
      <c r="AS434" s="206"/>
      <c r="AT434" s="341"/>
      <c r="AU434" s="206" t="s">
        <v>571</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578</v>
      </c>
      <c r="AF435" s="206"/>
      <c r="AG435" s="206"/>
      <c r="AH435" s="341"/>
      <c r="AI435" s="340" t="s">
        <v>577</v>
      </c>
      <c r="AJ435" s="206"/>
      <c r="AK435" s="206"/>
      <c r="AL435" s="206"/>
      <c r="AM435" s="340" t="s">
        <v>614</v>
      </c>
      <c r="AN435" s="206"/>
      <c r="AO435" s="206"/>
      <c r="AP435" s="341"/>
      <c r="AQ435" s="340" t="s">
        <v>578</v>
      </c>
      <c r="AR435" s="206"/>
      <c r="AS435" s="206"/>
      <c r="AT435" s="341"/>
      <c r="AU435" s="206" t="s">
        <v>578</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595</v>
      </c>
      <c r="AF457" s="199"/>
      <c r="AG457" s="132" t="s">
        <v>236</v>
      </c>
      <c r="AH457" s="133"/>
      <c r="AI457" s="155"/>
      <c r="AJ457" s="155"/>
      <c r="AK457" s="155"/>
      <c r="AL457" s="153"/>
      <c r="AM457" s="155"/>
      <c r="AN457" s="155"/>
      <c r="AO457" s="155"/>
      <c r="AP457" s="153"/>
      <c r="AQ457" s="590" t="s">
        <v>571</v>
      </c>
      <c r="AR457" s="199"/>
      <c r="AS457" s="132" t="s">
        <v>236</v>
      </c>
      <c r="AT457" s="133"/>
      <c r="AU457" s="199" t="s">
        <v>620</v>
      </c>
      <c r="AV457" s="199"/>
      <c r="AW457" s="132" t="s">
        <v>181</v>
      </c>
      <c r="AX457" s="194"/>
    </row>
    <row r="458" spans="1:50" ht="23.25" customHeight="1" x14ac:dyDescent="0.15">
      <c r="A458" s="188"/>
      <c r="B458" s="185"/>
      <c r="C458" s="179"/>
      <c r="D458" s="185"/>
      <c r="E458" s="342"/>
      <c r="F458" s="343"/>
      <c r="G458" s="103" t="s">
        <v>615</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571</v>
      </c>
      <c r="AC458" s="212"/>
      <c r="AD458" s="212"/>
      <c r="AE458" s="340" t="s">
        <v>616</v>
      </c>
      <c r="AF458" s="206"/>
      <c r="AG458" s="206"/>
      <c r="AH458" s="206"/>
      <c r="AI458" s="340" t="s">
        <v>592</v>
      </c>
      <c r="AJ458" s="206"/>
      <c r="AK458" s="206"/>
      <c r="AL458" s="206"/>
      <c r="AM458" s="340" t="s">
        <v>586</v>
      </c>
      <c r="AN458" s="206"/>
      <c r="AO458" s="206"/>
      <c r="AP458" s="341"/>
      <c r="AQ458" s="340" t="s">
        <v>571</v>
      </c>
      <c r="AR458" s="206"/>
      <c r="AS458" s="206"/>
      <c r="AT458" s="341"/>
      <c r="AU458" s="206" t="s">
        <v>571</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571</v>
      </c>
      <c r="AC459" s="204"/>
      <c r="AD459" s="204"/>
      <c r="AE459" s="340" t="s">
        <v>571</v>
      </c>
      <c r="AF459" s="206"/>
      <c r="AG459" s="206"/>
      <c r="AH459" s="341"/>
      <c r="AI459" s="340" t="s">
        <v>571</v>
      </c>
      <c r="AJ459" s="206"/>
      <c r="AK459" s="206"/>
      <c r="AL459" s="206"/>
      <c r="AM459" s="340" t="s">
        <v>617</v>
      </c>
      <c r="AN459" s="206"/>
      <c r="AO459" s="206"/>
      <c r="AP459" s="341"/>
      <c r="AQ459" s="340" t="s">
        <v>571</v>
      </c>
      <c r="AR459" s="206"/>
      <c r="AS459" s="206"/>
      <c r="AT459" s="341"/>
      <c r="AU459" s="206" t="s">
        <v>592</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618</v>
      </c>
      <c r="AF460" s="206"/>
      <c r="AG460" s="206"/>
      <c r="AH460" s="341"/>
      <c r="AI460" s="340" t="s">
        <v>578</v>
      </c>
      <c r="AJ460" s="206"/>
      <c r="AK460" s="206"/>
      <c r="AL460" s="206"/>
      <c r="AM460" s="340" t="s">
        <v>571</v>
      </c>
      <c r="AN460" s="206"/>
      <c r="AO460" s="206"/>
      <c r="AP460" s="341"/>
      <c r="AQ460" s="340" t="s">
        <v>571</v>
      </c>
      <c r="AR460" s="206"/>
      <c r="AS460" s="206"/>
      <c r="AT460" s="341"/>
      <c r="AU460" s="206" t="s">
        <v>619</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571</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81.7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568</v>
      </c>
      <c r="AE702" s="346"/>
      <c r="AF702" s="346"/>
      <c r="AG702" s="385" t="s">
        <v>648</v>
      </c>
      <c r="AH702" s="386"/>
      <c r="AI702" s="386"/>
      <c r="AJ702" s="386"/>
      <c r="AK702" s="386"/>
      <c r="AL702" s="386"/>
      <c r="AM702" s="386"/>
      <c r="AN702" s="386"/>
      <c r="AO702" s="386"/>
      <c r="AP702" s="386"/>
      <c r="AQ702" s="386"/>
      <c r="AR702" s="386"/>
      <c r="AS702" s="386"/>
      <c r="AT702" s="386"/>
      <c r="AU702" s="386"/>
      <c r="AV702" s="386"/>
      <c r="AW702" s="386"/>
      <c r="AX702" s="387"/>
    </row>
    <row r="703" spans="1:50" ht="55.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568</v>
      </c>
      <c r="AE703" s="327"/>
      <c r="AF703" s="327"/>
      <c r="AG703" s="100" t="s">
        <v>649</v>
      </c>
      <c r="AH703" s="101"/>
      <c r="AI703" s="101"/>
      <c r="AJ703" s="101"/>
      <c r="AK703" s="101"/>
      <c r="AL703" s="101"/>
      <c r="AM703" s="101"/>
      <c r="AN703" s="101"/>
      <c r="AO703" s="101"/>
      <c r="AP703" s="101"/>
      <c r="AQ703" s="101"/>
      <c r="AR703" s="101"/>
      <c r="AS703" s="101"/>
      <c r="AT703" s="101"/>
      <c r="AU703" s="101"/>
      <c r="AV703" s="101"/>
      <c r="AW703" s="101"/>
      <c r="AX703" s="102"/>
    </row>
    <row r="704" spans="1:50" ht="81.7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568</v>
      </c>
      <c r="AE704" s="783"/>
      <c r="AF704" s="783"/>
      <c r="AG704" s="166" t="s">
        <v>650</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568</v>
      </c>
      <c r="AE705" s="715"/>
      <c r="AF705" s="715"/>
      <c r="AG705" s="124" t="s">
        <v>651</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646</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621</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622</v>
      </c>
      <c r="AE708" s="605"/>
      <c r="AF708" s="605"/>
      <c r="AG708" s="742" t="s">
        <v>624</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568</v>
      </c>
      <c r="AE709" s="327"/>
      <c r="AF709" s="327"/>
      <c r="AG709" s="100" t="s">
        <v>652</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622</v>
      </c>
      <c r="AE710" s="327"/>
      <c r="AF710" s="327"/>
      <c r="AG710" s="100" t="s">
        <v>620</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568</v>
      </c>
      <c r="AE711" s="327"/>
      <c r="AF711" s="327"/>
      <c r="AG711" s="100" t="s">
        <v>653</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568</v>
      </c>
      <c r="AE712" s="783"/>
      <c r="AF712" s="783"/>
      <c r="AG712" s="810" t="s">
        <v>647</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622</v>
      </c>
      <c r="AE713" s="327"/>
      <c r="AF713" s="663"/>
      <c r="AG713" s="100" t="s">
        <v>577</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622</v>
      </c>
      <c r="AE714" s="808"/>
      <c r="AF714" s="809"/>
      <c r="AG714" s="736" t="s">
        <v>625</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622</v>
      </c>
      <c r="AE715" s="605"/>
      <c r="AF715" s="656"/>
      <c r="AG715" s="742" t="s">
        <v>571</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568</v>
      </c>
      <c r="AE716" s="627"/>
      <c r="AF716" s="627"/>
      <c r="AG716" s="100" t="s">
        <v>654</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568</v>
      </c>
      <c r="AE717" s="327"/>
      <c r="AF717" s="327"/>
      <c r="AG717" s="100" t="s">
        <v>655</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622</v>
      </c>
      <c r="AE718" s="327"/>
      <c r="AF718" s="327"/>
      <c r="AG718" s="126" t="s">
        <v>578</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622</v>
      </c>
      <c r="AE719" s="605"/>
      <c r="AF719" s="605"/>
      <c r="AG719" s="124" t="s">
        <v>571</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626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627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623</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138</v>
      </c>
      <c r="B731" s="800"/>
      <c r="C731" s="800"/>
      <c r="D731" s="800"/>
      <c r="E731" s="801"/>
      <c r="F731" s="729" t="s">
        <v>656</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138</v>
      </c>
      <c r="B733" s="674"/>
      <c r="C733" s="674"/>
      <c r="D733" s="674"/>
      <c r="E733" s="675"/>
      <c r="F733" s="637" t="s">
        <v>657</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408</v>
      </c>
      <c r="B737" s="209"/>
      <c r="C737" s="209"/>
      <c r="D737" s="210"/>
      <c r="E737" s="989" t="s">
        <v>582</v>
      </c>
      <c r="F737" s="989"/>
      <c r="G737" s="989"/>
      <c r="H737" s="989"/>
      <c r="I737" s="989"/>
      <c r="J737" s="989"/>
      <c r="K737" s="989"/>
      <c r="L737" s="989"/>
      <c r="M737" s="989"/>
      <c r="N737" s="365" t="s">
        <v>403</v>
      </c>
      <c r="O737" s="365"/>
      <c r="P737" s="365"/>
      <c r="Q737" s="365"/>
      <c r="R737" s="989" t="s">
        <v>571</v>
      </c>
      <c r="S737" s="989"/>
      <c r="T737" s="989"/>
      <c r="U737" s="989"/>
      <c r="V737" s="989"/>
      <c r="W737" s="989"/>
      <c r="X737" s="989"/>
      <c r="Y737" s="989"/>
      <c r="Z737" s="989"/>
      <c r="AA737" s="365" t="s">
        <v>402</v>
      </c>
      <c r="AB737" s="365"/>
      <c r="AC737" s="365"/>
      <c r="AD737" s="365"/>
      <c r="AE737" s="989" t="s">
        <v>582</v>
      </c>
      <c r="AF737" s="989"/>
      <c r="AG737" s="989"/>
      <c r="AH737" s="989"/>
      <c r="AI737" s="989"/>
      <c r="AJ737" s="989"/>
      <c r="AK737" s="989"/>
      <c r="AL737" s="989"/>
      <c r="AM737" s="989"/>
      <c r="AN737" s="365" t="s">
        <v>401</v>
      </c>
      <c r="AO737" s="365"/>
      <c r="AP737" s="365"/>
      <c r="AQ737" s="365"/>
      <c r="AR737" s="995" t="s">
        <v>571</v>
      </c>
      <c r="AS737" s="996"/>
      <c r="AT737" s="996"/>
      <c r="AU737" s="996"/>
      <c r="AV737" s="996"/>
      <c r="AW737" s="996"/>
      <c r="AX737" s="997"/>
      <c r="AY737" s="88"/>
      <c r="AZ737" s="88"/>
    </row>
    <row r="738" spans="1:52" ht="24.75" customHeight="1" x14ac:dyDescent="0.15">
      <c r="A738" s="988" t="s">
        <v>400</v>
      </c>
      <c r="B738" s="209"/>
      <c r="C738" s="209"/>
      <c r="D738" s="210"/>
      <c r="E738" s="989" t="s">
        <v>628</v>
      </c>
      <c r="F738" s="989"/>
      <c r="G738" s="989"/>
      <c r="H738" s="989"/>
      <c r="I738" s="989"/>
      <c r="J738" s="989"/>
      <c r="K738" s="989"/>
      <c r="L738" s="989"/>
      <c r="M738" s="989"/>
      <c r="N738" s="365" t="s">
        <v>399</v>
      </c>
      <c r="O738" s="365"/>
      <c r="P738" s="365"/>
      <c r="Q738" s="365"/>
      <c r="R738" s="989" t="s">
        <v>629</v>
      </c>
      <c r="S738" s="989"/>
      <c r="T738" s="989"/>
      <c r="U738" s="989"/>
      <c r="V738" s="989"/>
      <c r="W738" s="989"/>
      <c r="X738" s="989"/>
      <c r="Y738" s="989"/>
      <c r="Z738" s="989"/>
      <c r="AA738" s="365" t="s">
        <v>398</v>
      </c>
      <c r="AB738" s="365"/>
      <c r="AC738" s="365"/>
      <c r="AD738" s="365"/>
      <c r="AE738" s="989" t="s">
        <v>630</v>
      </c>
      <c r="AF738" s="989"/>
      <c r="AG738" s="989"/>
      <c r="AH738" s="989"/>
      <c r="AI738" s="989"/>
      <c r="AJ738" s="989"/>
      <c r="AK738" s="989"/>
      <c r="AL738" s="989"/>
      <c r="AM738" s="989"/>
      <c r="AN738" s="365" t="s">
        <v>397</v>
      </c>
      <c r="AO738" s="365"/>
      <c r="AP738" s="365"/>
      <c r="AQ738" s="365"/>
      <c r="AR738" s="995" t="s">
        <v>631</v>
      </c>
      <c r="AS738" s="996"/>
      <c r="AT738" s="996"/>
      <c r="AU738" s="996"/>
      <c r="AV738" s="996"/>
      <c r="AW738" s="996"/>
      <c r="AX738" s="997"/>
    </row>
    <row r="739" spans="1:52" ht="24.75" customHeight="1" x14ac:dyDescent="0.15">
      <c r="A739" s="988" t="s">
        <v>396</v>
      </c>
      <c r="B739" s="209"/>
      <c r="C739" s="209"/>
      <c r="D739" s="210"/>
      <c r="E739" s="989" t="s">
        <v>632</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420</v>
      </c>
      <c r="B740" s="971"/>
      <c r="C740" s="971"/>
      <c r="D740" s="972"/>
      <c r="E740" s="973" t="s">
        <v>562</v>
      </c>
      <c r="F740" s="974"/>
      <c r="G740" s="974"/>
      <c r="H740" s="92" t="str">
        <f>IF(E740="", "", "(")</f>
        <v>(</v>
      </c>
      <c r="I740" s="974"/>
      <c r="J740" s="974"/>
      <c r="K740" s="92" t="str">
        <f>IF(OR(I740="　", I740=""), "", "-")</f>
        <v/>
      </c>
      <c r="L740" s="975">
        <v>307</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389</v>
      </c>
      <c r="B741" s="615"/>
      <c r="C741" s="615"/>
      <c r="D741" s="615"/>
      <c r="E741" s="615"/>
      <c r="F741" s="616"/>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t="s">
        <v>633</v>
      </c>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thickBot="1" x14ac:dyDescent="0.2">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391</v>
      </c>
      <c r="B780" s="629"/>
      <c r="C780" s="629"/>
      <c r="D780" s="629"/>
      <c r="E780" s="629"/>
      <c r="F780" s="630"/>
      <c r="G780" s="595" t="s">
        <v>634</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635</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636</v>
      </c>
      <c r="H782" s="671"/>
      <c r="I782" s="671"/>
      <c r="J782" s="671"/>
      <c r="K782" s="672"/>
      <c r="L782" s="664" t="s">
        <v>637</v>
      </c>
      <c r="M782" s="665"/>
      <c r="N782" s="665"/>
      <c r="O782" s="665"/>
      <c r="P782" s="665"/>
      <c r="Q782" s="665"/>
      <c r="R782" s="665"/>
      <c r="S782" s="665"/>
      <c r="T782" s="665"/>
      <c r="U782" s="665"/>
      <c r="V782" s="665"/>
      <c r="W782" s="665"/>
      <c r="X782" s="666"/>
      <c r="Y782" s="388">
        <v>19</v>
      </c>
      <c r="Z782" s="389"/>
      <c r="AA782" s="389"/>
      <c r="AB782" s="805"/>
      <c r="AC782" s="670" t="s">
        <v>636</v>
      </c>
      <c r="AD782" s="671"/>
      <c r="AE782" s="671"/>
      <c r="AF782" s="671"/>
      <c r="AG782" s="672"/>
      <c r="AH782" s="664" t="s">
        <v>638</v>
      </c>
      <c r="AI782" s="665"/>
      <c r="AJ782" s="665"/>
      <c r="AK782" s="665"/>
      <c r="AL782" s="665"/>
      <c r="AM782" s="665"/>
      <c r="AN782" s="665"/>
      <c r="AO782" s="665"/>
      <c r="AP782" s="665"/>
      <c r="AQ782" s="665"/>
      <c r="AR782" s="665"/>
      <c r="AS782" s="665"/>
      <c r="AT782" s="666"/>
      <c r="AU782" s="388">
        <v>3</v>
      </c>
      <c r="AV782" s="389"/>
      <c r="AW782" s="389"/>
      <c r="AX782" s="390"/>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19</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3</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57" customHeight="1" x14ac:dyDescent="0.15">
      <c r="A838" s="376">
        <v>1</v>
      </c>
      <c r="B838" s="376">
        <v>1</v>
      </c>
      <c r="C838" s="361" t="s">
        <v>639</v>
      </c>
      <c r="D838" s="347"/>
      <c r="E838" s="347"/>
      <c r="F838" s="347"/>
      <c r="G838" s="347"/>
      <c r="H838" s="347"/>
      <c r="I838" s="347"/>
      <c r="J838" s="348">
        <v>901000102785</v>
      </c>
      <c r="K838" s="349"/>
      <c r="L838" s="349"/>
      <c r="M838" s="349"/>
      <c r="N838" s="349"/>
      <c r="O838" s="349"/>
      <c r="P838" s="362" t="s">
        <v>640</v>
      </c>
      <c r="Q838" s="350"/>
      <c r="R838" s="350"/>
      <c r="S838" s="350"/>
      <c r="T838" s="350"/>
      <c r="U838" s="350"/>
      <c r="V838" s="350"/>
      <c r="W838" s="350"/>
      <c r="X838" s="350"/>
      <c r="Y838" s="351">
        <v>19</v>
      </c>
      <c r="Z838" s="352"/>
      <c r="AA838" s="352"/>
      <c r="AB838" s="353"/>
      <c r="AC838" s="363" t="s">
        <v>378</v>
      </c>
      <c r="AD838" s="371"/>
      <c r="AE838" s="371"/>
      <c r="AF838" s="371"/>
      <c r="AG838" s="371"/>
      <c r="AH838" s="372">
        <v>2</v>
      </c>
      <c r="AI838" s="373"/>
      <c r="AJ838" s="373"/>
      <c r="AK838" s="373"/>
      <c r="AL838" s="357">
        <v>81.7</v>
      </c>
      <c r="AM838" s="358"/>
      <c r="AN838" s="358"/>
      <c r="AO838" s="359"/>
      <c r="AP838" s="360" t="s">
        <v>577</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61" t="s">
        <v>641</v>
      </c>
      <c r="D871" s="347"/>
      <c r="E871" s="347"/>
      <c r="F871" s="347"/>
      <c r="G871" s="347"/>
      <c r="H871" s="347"/>
      <c r="I871" s="347"/>
      <c r="J871" s="348">
        <v>2010005018852</v>
      </c>
      <c r="K871" s="349"/>
      <c r="L871" s="349"/>
      <c r="M871" s="349"/>
      <c r="N871" s="349"/>
      <c r="O871" s="349"/>
      <c r="P871" s="362" t="s">
        <v>638</v>
      </c>
      <c r="Q871" s="350"/>
      <c r="R871" s="350"/>
      <c r="S871" s="350"/>
      <c r="T871" s="350"/>
      <c r="U871" s="350"/>
      <c r="V871" s="350"/>
      <c r="W871" s="350"/>
      <c r="X871" s="350"/>
      <c r="Y871" s="351">
        <v>3</v>
      </c>
      <c r="Z871" s="352"/>
      <c r="AA871" s="352"/>
      <c r="AB871" s="353"/>
      <c r="AC871" s="363" t="s">
        <v>383</v>
      </c>
      <c r="AD871" s="371"/>
      <c r="AE871" s="371"/>
      <c r="AF871" s="371"/>
      <c r="AG871" s="371"/>
      <c r="AH871" s="372">
        <v>1</v>
      </c>
      <c r="AI871" s="373"/>
      <c r="AJ871" s="373"/>
      <c r="AK871" s="373"/>
      <c r="AL871" s="357">
        <v>100</v>
      </c>
      <c r="AM871" s="358"/>
      <c r="AN871" s="358"/>
      <c r="AO871" s="359"/>
      <c r="AP871" s="360" t="s">
        <v>571</v>
      </c>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571</v>
      </c>
      <c r="F1103" s="375"/>
      <c r="G1103" s="375"/>
      <c r="H1103" s="375"/>
      <c r="I1103" s="375"/>
      <c r="J1103" s="348" t="s">
        <v>642</v>
      </c>
      <c r="K1103" s="349"/>
      <c r="L1103" s="349"/>
      <c r="M1103" s="349"/>
      <c r="N1103" s="349"/>
      <c r="O1103" s="349"/>
      <c r="P1103" s="362" t="s">
        <v>571</v>
      </c>
      <c r="Q1103" s="350"/>
      <c r="R1103" s="350"/>
      <c r="S1103" s="350"/>
      <c r="T1103" s="350"/>
      <c r="U1103" s="350"/>
      <c r="V1103" s="350"/>
      <c r="W1103" s="350"/>
      <c r="X1103" s="350"/>
      <c r="Y1103" s="351" t="s">
        <v>643</v>
      </c>
      <c r="Z1103" s="352"/>
      <c r="AA1103" s="352"/>
      <c r="AB1103" s="353"/>
      <c r="AC1103" s="354"/>
      <c r="AD1103" s="354"/>
      <c r="AE1103" s="354"/>
      <c r="AF1103" s="354"/>
      <c r="AG1103" s="354"/>
      <c r="AH1103" s="355" t="s">
        <v>571</v>
      </c>
      <c r="AI1103" s="356"/>
      <c r="AJ1103" s="356"/>
      <c r="AK1103" s="356"/>
      <c r="AL1103" s="357" t="s">
        <v>571</v>
      </c>
      <c r="AM1103" s="358"/>
      <c r="AN1103" s="358"/>
      <c r="AO1103" s="359"/>
      <c r="AP1103" s="360" t="s">
        <v>644</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699" max="49" man="1"/>
    <brk id="731" max="49" man="1"/>
    <brk id="8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6"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568</v>
      </c>
      <c r="R3" s="13" t="str">
        <f t="shared" ref="R3:R8" si="3">IF(Q3="","",P3)</f>
        <v>委託・請負</v>
      </c>
      <c r="S3" s="13" t="str">
        <f t="shared" ref="S3:S8" si="4">IF(R3="",S2,IF(S2&lt;&gt;"",CONCATENATE(S2,"、",R3),R3))</f>
        <v>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568</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6"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397</v>
      </c>
      <c r="AF2" s="248"/>
      <c r="AG2" s="248"/>
      <c r="AH2" s="248"/>
      <c r="AI2" s="248" t="s">
        <v>395</v>
      </c>
      <c r="AJ2" s="248"/>
      <c r="AK2" s="248"/>
      <c r="AL2" s="248"/>
      <c r="AM2" s="248" t="s">
        <v>424</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397</v>
      </c>
      <c r="AF9" s="248"/>
      <c r="AG9" s="248"/>
      <c r="AH9" s="248"/>
      <c r="AI9" s="248" t="s">
        <v>395</v>
      </c>
      <c r="AJ9" s="248"/>
      <c r="AK9" s="248"/>
      <c r="AL9" s="248"/>
      <c r="AM9" s="248" t="s">
        <v>424</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397</v>
      </c>
      <c r="AF16" s="248"/>
      <c r="AG16" s="248"/>
      <c r="AH16" s="248"/>
      <c r="AI16" s="248" t="s">
        <v>395</v>
      </c>
      <c r="AJ16" s="248"/>
      <c r="AK16" s="248"/>
      <c r="AL16" s="248"/>
      <c r="AM16" s="248" t="s">
        <v>424</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397</v>
      </c>
      <c r="AF23" s="248"/>
      <c r="AG23" s="248"/>
      <c r="AH23" s="248"/>
      <c r="AI23" s="248" t="s">
        <v>395</v>
      </c>
      <c r="AJ23" s="248"/>
      <c r="AK23" s="248"/>
      <c r="AL23" s="248"/>
      <c r="AM23" s="248" t="s">
        <v>424</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397</v>
      </c>
      <c r="AF30" s="248"/>
      <c r="AG30" s="248"/>
      <c r="AH30" s="248"/>
      <c r="AI30" s="248" t="s">
        <v>395</v>
      </c>
      <c r="AJ30" s="248"/>
      <c r="AK30" s="248"/>
      <c r="AL30" s="248"/>
      <c r="AM30" s="248" t="s">
        <v>424</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397</v>
      </c>
      <c r="AF37" s="248"/>
      <c r="AG37" s="248"/>
      <c r="AH37" s="248"/>
      <c r="AI37" s="248" t="s">
        <v>395</v>
      </c>
      <c r="AJ37" s="248"/>
      <c r="AK37" s="248"/>
      <c r="AL37" s="248"/>
      <c r="AM37" s="248" t="s">
        <v>424</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397</v>
      </c>
      <c r="AF44" s="248"/>
      <c r="AG44" s="248"/>
      <c r="AH44" s="248"/>
      <c r="AI44" s="248" t="s">
        <v>395</v>
      </c>
      <c r="AJ44" s="248"/>
      <c r="AK44" s="248"/>
      <c r="AL44" s="248"/>
      <c r="AM44" s="248" t="s">
        <v>424</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397</v>
      </c>
      <c r="AF51" s="248"/>
      <c r="AG51" s="248"/>
      <c r="AH51" s="248"/>
      <c r="AI51" s="248" t="s">
        <v>395</v>
      </c>
      <c r="AJ51" s="248"/>
      <c r="AK51" s="248"/>
      <c r="AL51" s="248"/>
      <c r="AM51" s="248" t="s">
        <v>424</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397</v>
      </c>
      <c r="AF58" s="248"/>
      <c r="AG58" s="248"/>
      <c r="AH58" s="248"/>
      <c r="AI58" s="248" t="s">
        <v>395</v>
      </c>
      <c r="AJ58" s="248"/>
      <c r="AK58" s="248"/>
      <c r="AL58" s="248"/>
      <c r="AM58" s="248" t="s">
        <v>424</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397</v>
      </c>
      <c r="AF65" s="248"/>
      <c r="AG65" s="248"/>
      <c r="AH65" s="248"/>
      <c r="AI65" s="248" t="s">
        <v>395</v>
      </c>
      <c r="AJ65" s="248"/>
      <c r="AK65" s="248"/>
      <c r="AL65" s="248"/>
      <c r="AM65" s="248" t="s">
        <v>424</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34"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371</v>
      </c>
      <c r="H2" s="596"/>
      <c r="I2" s="596"/>
      <c r="J2" s="596"/>
      <c r="K2" s="596"/>
      <c r="L2" s="596"/>
      <c r="M2" s="596"/>
      <c r="N2" s="596"/>
      <c r="O2" s="596"/>
      <c r="P2" s="596"/>
      <c r="Q2" s="596"/>
      <c r="R2" s="596"/>
      <c r="S2" s="596"/>
      <c r="T2" s="596"/>
      <c r="U2" s="596"/>
      <c r="V2" s="596"/>
      <c r="W2" s="596"/>
      <c r="X2" s="596"/>
      <c r="Y2" s="596"/>
      <c r="Z2" s="596"/>
      <c r="AA2" s="596"/>
      <c r="AB2" s="597"/>
      <c r="AC2" s="595" t="s">
        <v>373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9"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2020-10-05T00:50:10Z</dcterms:modified>
</cp:coreProperties>
</file>