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<sst xmlns="http://schemas.openxmlformats.org/spreadsheetml/2006/main" count="2930" uniqueCount="662">
  <si>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</si>
  <si>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</si>
  <si>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</si>
  <si>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</si>
  <si>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</si>
  <si>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</si>
  <si>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</si>
  <si>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</si>
  <si>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</si>
  <si>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</si>
  <si>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</si>
  <si>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</si>
  <si>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</si>
  <si>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</si>
  <si>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</si>
  <si>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</si>
  <si>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</si>
  <si>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</si>
  <si>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</si>
  <si>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</si>
  <si>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</si>
  <si>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</si>
  <si>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</si>
  <si>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</si>
  <si>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</si>
  <si>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</si>
  <si>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</si>
  <si>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</si>
  <si>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</si>
  <si>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</si>
  <si>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</si>
  <si>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</si>
  <si>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</si>
  <si>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</si>
  <si>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</si>
  <si>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</si>
  <si>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</si>
  <si>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</si>
  <si>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</si>
  <si>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</si>
  <si>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</si>
  <si>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</si>
  <si>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</si>
  <si>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</si>
  <si>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</si>
  <si>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</si>
  <si>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</si>
  <si>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</si>
  <si>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</si>
  <si>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</si>
  <si>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</si>
  <si>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</si>
  <si>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</si>
  <si>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</si>
  <si>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</si>
  <si>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</si>
  <si>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</si>
  <si>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</si>
  <si>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</si>
  <si>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</si>
  <si>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</si>
  <si>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</si>
  <si>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</si>
  <si>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</si>
  <si>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</si>
  <si>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</si>
  <si>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</si>
  <si>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</si>
  <si>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</si>
  <si>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</si>
  <si>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</si>
  <si>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</si>
  <si>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</si>
  <si>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</si>
  <si>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</si>
  <si>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</si>
  <si>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</si>
  <si>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</si>
  <si>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</si>
  <si>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</si>
  <si>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</si>
  <si>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</si>
  <si>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</si>
  <si>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</si>
  <si>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</si>
  <si>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</si>
  <si>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</si>
  <si>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</si>
  <si>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</si>
  <si>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</si>
  <si>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</si>
  <si>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</si>
  <si>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</si>
  <si>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</si>
  <si>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</si>
  <si>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</si>
  <si>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</si>
  <si>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</si>
  <si>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</si>
  <si>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</si>
  <si>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</si>
  <si>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</si>
  <si>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</si>
  <si>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</si>
  <si>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</si>
  <si>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</si>
  <si>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</si>
  <si>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</si>
  <si>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</si>
  <si>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</si>
  <si>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</si>
  <si>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</si>
  <si>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</si>
  <si>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</si>
  <si>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</si>
  <si>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</si>
  <si>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</si>
  <si>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</si>
  <si>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</si>
  <si>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</si>
  <si>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</si>
  <si>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</si>
  <si>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</si>
  <si>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</si>
  <si>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</si>
  <si>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</si>
  <si>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</si>
  <si>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</si>
  <si>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</si>
  <si>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</si>
  <si>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</si>
  <si>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</si>
  <si>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</si>
  <si>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</si>
  <si>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</si>
  <si>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</si>
  <si>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</si>
  <si>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</si>
  <si>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</si>
  <si>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</si>
  <si>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</si>
  <si>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</si>
  <si>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</si>
  <si>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</si>
  <si>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</si>
  <si>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</si>
  <si>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</si>
  <si>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</si>
  <si>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</si>
  <si>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</si>
  <si>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</si>
  <si>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</si>
  <si>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</si>
  <si>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</si>
  <si>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</si>
  <si>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</si>
  <si>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</si>
  <si>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</si>
  <si>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</si>
  <si>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</si>
  <si>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</si>
  <si>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</si>
  <si>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</si>
  <si>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</si>
  <si>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</si>
  <si>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</si>
  <si>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</si>
  <si>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</si>
  <si>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</si>
  <si>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</si>
  <si>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</si>
  <si>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</si>
  <si>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</si>
  <si>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</si>
  <si>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</si>
  <si>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</si>
  <si>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</si>
  <si>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</si>
  <si>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</si>
  <si>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</si>
  <si>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</si>
  <si>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</si>
  <si>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</si>
  <si>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</si>
  <si>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</si>
  <si>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</si>
  <si>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</si>
  <si>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</si>
  <si>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</si>
  <si>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</si>
  <si>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</si>
  <si>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</si>
  <si>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</si>
  <si>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</si>
  <si>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</si>
  <si>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</si>
  <si>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</si>
  <si>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</si>
  <si>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</si>
  <si>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</si>
  <si>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</si>
  <si>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</si>
  <si>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</si>
  <si>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</si>
  <si>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</si>
  <si>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</si>
  <si>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</si>
  <si>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</si>
  <si>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</si>
  <si>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</si>
  <si>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</si>
  <si>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</si>
  <si>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</si>
  <si>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</si>
  <si>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</si>
  <si>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</si>
  <si>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</si>
  <si>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</si>
  <si>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</si>
  <si>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</si>
  <si>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</si>
  <si>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</si>
  <si>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</si>
  <si>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</si>
  <si>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</si>
  <si>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</si>
  <si>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</si>
  <si>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</si>
  <si>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</si>
  <si>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</si>
  <si>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</si>
  <si>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</si>
  <si>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</si>
  <si>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</si>
  <si>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</si>
  <si>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</si>
  <si>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</si>
  <si>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</si>
  <si>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</si>
  <si>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</si>
  <si>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</si>
  <si>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</si>
  <si>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</si>
  <si>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</si>
  <si>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</si>
  <si>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</si>
  <si>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</si>
  <si>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</si>
  <si>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</si>
  <si>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</si>
  <si>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</si>
  <si>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</si>
  <si>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</si>
  <si>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</si>
  <si>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</si>
  <si>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</si>
  <si>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</si>
  <si>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</si>
  <si>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</si>
  <si>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</si>
  <si>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</si>
  <si>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</si>
  <si>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</si>
  <si>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</si>
  <si>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</si>
  <si>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</si>
  <si>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</si>
  <si>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</si>
  <si>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</si>
  <si>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</si>
  <si>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</si>
  <si>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</si>
  <si>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</si>
  <si>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</si>
  <si>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</si>
  <si>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</si>
  <si>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</si>
  <si>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</si>
  <si>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</si>
  <si>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</si>
  <si>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</si>
  <si>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</si>
  <si>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</si>
  <si>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</si>
  <si>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</si>
  <si>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</si>
  <si>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</si>
  <si>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</si>
  <si>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</si>
  <si>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</si>
  <si>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</si>
  <si>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</si>
  <si>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</si>
  <si>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</si>
  <si>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</si>
  <si>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</si>
  <si>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</si>
  <si>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</si>
  <si>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</si>
  <si>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</si>
  <si>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</si>
  <si>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</si>
  <si>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</si>
  <si>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</si>
  <si>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</si>
  <si>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</si>
  <si>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</si>
  <si>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</si>
  <si>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</si>
  <si>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</si>
  <si>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</si>
  <si>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</si>
  <si>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</si>
  <si>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</si>
  <si>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</si>
  <si>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</si>
  <si>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</si>
  <si>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</si>
  <si>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</si>
  <si>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</si>
  <si>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</si>
  <si>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</si>
  <si>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</si>
  <si>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</si>
  <si>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</si>
  <si>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</si>
  <si>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</si>
  <si>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</si>
  <si>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</si>
  <si>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</si>
  <si>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</si>
  <si>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</si>
  <si>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</si>
  <si>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</si>
  <si>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</si>
  <si>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</si>
  <si>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</si>
  <si>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</si>
  <si>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</si>
  <si>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</si>
  <si>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</si>
  <si>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</si>
  <si>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</si>
  <si>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</si>
  <si>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</si>
  <si>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</si>
  <si>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</si>
  <si>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</si>
  <si>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</si>
  <si>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</si>
  <si>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</si>
  <si>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</si>
  <si>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</si>
  <si>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</si>
  <si>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</si>
  <si>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</si>
  <si>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</si>
  <si>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</si>
  <si>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</si>
  <si>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</si>
  <si>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</si>
  <si>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</si>
  <si>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</si>
  <si>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</si>
  <si>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</si>
  <si>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</si>
  <si>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</si>
  <si>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</si>
  <si>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</si>
  <si>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</si>
  <si>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</si>
  <si>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</si>
  <si>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</si>
  <si>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</si>
  <si>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</si>
  <si>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</si>
  <si>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</si>
  <si>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</si>
  <si>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</si>
  <si>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</si>
  <si>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</si>
  <si>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</si>
  <si>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</si>
  <si>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</si>
  <si>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</si>
  <si>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</si>
  <si>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</si>
  <si>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</si>
  <si>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</si>
  <si>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</si>
  <si>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</si>
  <si>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</si>
  <si>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</si>
  <si>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</si>
  <si>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</si>
  <si>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</si>
  <si>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</si>
  <si>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</si>
  <si>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</si>
  <si>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</si>
  <si>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</si>
  <si>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</si>
  <si>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</si>
  <si>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</si>
  <si>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</si>
  <si>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</si>
  <si>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</si>
  <si>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</si>
  <si>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</si>
  <si>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</si>
  <si>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</si>
  <si>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</si>
  <si>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</si>
  <si>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</si>
  <si>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</si>
  <si>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</si>
  <si>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</si>
  <si>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</si>
  <si>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</si>
  <si>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</si>
  <si>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</si>
  <si>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</si>
  <si>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</si>
  <si>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</si>
  <si>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</si>
  <si>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</si>
  <si>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</si>
  <si>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</si>
  <si>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</si>
  <si>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</si>
  <si>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</si>
  <si>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</si>
  <si>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</si>
  <si>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</si>
  <si>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</si>
  <si>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</si>
  <si>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</si>
  <si>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</si>
  <si>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</si>
  <si>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</si>
  <si>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</si>
  <si>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</si>
  <si>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</si>
  <si>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</si>
  <si>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</si>
  <si>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</si>
  <si>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</si>
  <si>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</si>
  <si>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</si>
  <si>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</si>
  <si>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</si>
  <si>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</si>
  <si>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</si>
  <si>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</si>
  <si>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</si>
  <si>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</si>
  <si>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</si>
  <si>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</si>
  <si>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</si>
  <si>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</si>
  <si>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</si>
  <si>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</si>
  <si>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</si>
  <si>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</si>
  <si>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</si>
  <si>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</si>
  <si>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</si>
  <si>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</si>
  <si>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</si>
  <si>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</si>
  <si>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</si>
  <si>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</si>
  <si>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</si>
  <si>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</si>
  <si>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</si>
  <si>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</si>
  <si>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</si>
  <si>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</si>
  <si>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</si>
  <si>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</si>
  <si>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</si>
  <si>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</si>
  <si>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</si>
  <si>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</si>
  <si>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</si>
  <si>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</si>
  <si>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</si>
  <si>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</si>
  <si>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</si>
  <si>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</si>
  <si>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</si>
  <si>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</si>
  <si>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</si>
  <si>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</si>
  <si>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</si>
  <si>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</si>
  <si>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</si>
  <si>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</si>
  <si>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</si>
  <si>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</si>
  <si>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</si>
  <si>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</si>
  <si>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</si>
  <si>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</si>
  <si>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</si>
  <si>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</si>
  <si>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</si>
  <si>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</si>
  <si>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</si>
  <si>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</si>
  <si>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</si>
  <si>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</si>
  <si>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</si>
  <si>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</si>
  <si>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</si>
  <si>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</si>
  <si>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</si>
  <si>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</si>
  <si>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</si>
  <si>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</si>
  <si>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</si>
  <si>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</si>
  <si>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</si>
  <si>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</si>
  <si>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</si>
  <si>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</si>
  <si>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</si>
  <si>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</si>
  <si>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</si>
  <si>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</si>
  <si>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</si>
  <si>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</si>
  <si>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</si>
  <si>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</si>
  <si>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</si>
  <si>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</si>
  <si>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</si>
  <si>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</si>
  <si>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</si>
  <si>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</si>
  <si>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</si>
  <si>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</si>
  <si>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</si>
  <si>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</si>
  <si>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</si>
  <si>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</si>
  <si>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</si>
  <si>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</si>
  <si>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</si>
  <si>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</si>
  <si>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</si>
  <si>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</si>
  <si>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</si>
  <si>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</si>
  <si>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</si>
  <si>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</si>
  <si>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</si>
  <si>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</si>
  <si>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</si>
  <si>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</si>
  <si>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</si>
  <si>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</si>
  <si>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</si>
  <si>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</si>
  <si>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保険局</t>
    <rPh sb="0" eb="2">
      <t>ホケン</t>
    </rPh>
    <rPh sb="2" eb="3">
      <t>キョク</t>
    </rPh>
    <phoneticPr fontId="5"/>
  </si>
  <si>
    <t>医療課</t>
    <rPh sb="0" eb="3">
      <t>イリョウカ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</si>
  <si>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</si>
  <si>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</si>
  <si>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</si>
  <si>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</si>
  <si>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</si>
  <si>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</si>
  <si>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</si>
  <si>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</si>
  <si>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</si>
  <si>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</si>
  <si>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</si>
  <si>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</si>
  <si>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施策目標Ⅰｰ９ｰ１　データヘルスの推進による保険者機能の強化等により適正かつ安定的・効率的な医療保障制度を構築すること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ホショウ</t>
    </rPh>
    <rPh sb="50" eb="52">
      <t>セイド</t>
    </rPh>
    <rPh sb="53" eb="55">
      <t>コウチク</t>
    </rPh>
    <phoneticPr fontId="5"/>
  </si>
  <si>
    <t>-</t>
    <phoneticPr fontId="5"/>
  </si>
  <si>
    <t>-</t>
    <phoneticPr fontId="5"/>
  </si>
  <si>
    <t>-</t>
    <phoneticPr fontId="5"/>
  </si>
  <si>
    <t>無</t>
  </si>
  <si>
    <t>‐</t>
  </si>
  <si>
    <t>平成28年度診療報酬改定に係る答申書附帯意見（平成28年２月中央社会保険医療協議会）</t>
    <phoneticPr fontId="5"/>
  </si>
  <si>
    <t>-</t>
    <phoneticPr fontId="5"/>
  </si>
  <si>
    <t>千円</t>
    <rPh sb="0" eb="2">
      <t>センエン</t>
    </rPh>
    <phoneticPr fontId="5"/>
  </si>
  <si>
    <t>人件費</t>
    <rPh sb="0" eb="3">
      <t>ジンケンヒ</t>
    </rPh>
    <phoneticPr fontId="5"/>
  </si>
  <si>
    <t>診療報酬体系見直し後の評価等に係る調査に必要な経費（薬剤師等病棟業務実態調査費）</t>
    <rPh sb="0" eb="2">
      <t>シンリョウ</t>
    </rPh>
    <rPh sb="2" eb="4">
      <t>ホウシュウ</t>
    </rPh>
    <rPh sb="4" eb="6">
      <t>タイケイ</t>
    </rPh>
    <rPh sb="6" eb="8">
      <t>ミナオ</t>
    </rPh>
    <rPh sb="9" eb="10">
      <t>ゴ</t>
    </rPh>
    <rPh sb="11" eb="13">
      <t>ヒョウカ</t>
    </rPh>
    <rPh sb="13" eb="14">
      <t>トウ</t>
    </rPh>
    <rPh sb="15" eb="16">
      <t>カカワ</t>
    </rPh>
    <rPh sb="17" eb="19">
      <t>チョウサ</t>
    </rPh>
    <rPh sb="20" eb="22">
      <t>ヒツヨウ</t>
    </rPh>
    <rPh sb="23" eb="25">
      <t>ケイヒ</t>
    </rPh>
    <rPh sb="26" eb="30">
      <t>ヤクザイシナド</t>
    </rPh>
    <rPh sb="30" eb="32">
      <t>ビョウトウ</t>
    </rPh>
    <rPh sb="32" eb="34">
      <t>ギョウム</t>
    </rPh>
    <rPh sb="34" eb="36">
      <t>ジッタイ</t>
    </rPh>
    <rPh sb="36" eb="38">
      <t>チョウサ</t>
    </rPh>
    <rPh sb="38" eb="39">
      <t>ヒ</t>
    </rPh>
    <phoneticPr fontId="5"/>
  </si>
  <si>
    <t>社会保険医療協議会法（昭和25年法律第47号）第８条第２項</t>
    <phoneticPr fontId="5"/>
  </si>
  <si>
    <t>　中央社会保険医療協議会の平成２８年度診療報酬改定に係る答申書附帯意見において、「医療従事者の負担軽減にも資するチーム医療の推進等について、引き続き検討すること。」とされているところであり、薬剤師や関係職種の病棟配置やチーム医療への貢献に関する評価方法について検討・検証するために、薬剤師や関係職種の病棟業務に係る実態等の調査を行う。</t>
    <phoneticPr fontId="5"/>
  </si>
  <si>
    <t>全病院から抽出した保険医療機関を対象に、勤務医の薬物療法関連についての負担意識や薬剤師の病棟における業務の状況等についてアンケート調査を行い、提出された調査票の集計、分析を行い、その分析結果について内容の検証、評価を行う。</t>
    <phoneticPr fontId="5"/>
  </si>
  <si>
    <t>社会保険基礎調査委託費</t>
    <phoneticPr fontId="5"/>
  </si>
  <si>
    <t>本調査は、診療報酬に関し、病院全般における薬剤師の病棟配置やチーム医療への貢献に関する評価方法について検討を行うために必要な基礎資料の収集を目的としており、直接的に測ることのできる指標を示すことは困難であるが、間接的な指標として、調査に対する施設の回答率を指標とした。</t>
    <phoneticPr fontId="5"/>
  </si>
  <si>
    <t>調査に対する施設の回答率
（ただし、回答率は質問項目数により増減する可能性を考慮し、成果実績としては、回答施設数と調査項目数を掛け合わせた回答総数とした。）</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</si>
  <si>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</si>
  <si>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</si>
  <si>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</si>
  <si>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回答率</t>
    <rPh sb="0" eb="3">
      <t>カイトウリツ</t>
    </rPh>
    <phoneticPr fontId="5"/>
  </si>
  <si>
    <t>本調査は、保険医療機関の業務を対象とした調査・分析・集計等を実施するものであり、詳細な活動指標を示すことは困難であるが、調査対象とする施設数を指標とした。　</t>
    <rPh sb="0" eb="3">
      <t>ホンチョウサ</t>
    </rPh>
    <rPh sb="5" eb="7">
      <t>ホケン</t>
    </rPh>
    <rPh sb="7" eb="9">
      <t>イリョウ</t>
    </rPh>
    <rPh sb="9" eb="11">
      <t>キカン</t>
    </rPh>
    <rPh sb="12" eb="14">
      <t>ギョウム</t>
    </rPh>
    <rPh sb="15" eb="17">
      <t>タイショウ</t>
    </rPh>
    <rPh sb="20" eb="22">
      <t>チョウサ</t>
    </rPh>
    <rPh sb="23" eb="25">
      <t>ブンセキ</t>
    </rPh>
    <rPh sb="26" eb="28">
      <t>シュウケイ</t>
    </rPh>
    <rPh sb="28" eb="29">
      <t>トウ</t>
    </rPh>
    <rPh sb="30" eb="32">
      <t>ジッシ</t>
    </rPh>
    <rPh sb="40" eb="42">
      <t>ショウサイ</t>
    </rPh>
    <rPh sb="43" eb="45">
      <t>カツドウ</t>
    </rPh>
    <rPh sb="45" eb="47">
      <t>シヒョウ</t>
    </rPh>
    <rPh sb="48" eb="49">
      <t>シメ</t>
    </rPh>
    <rPh sb="53" eb="55">
      <t>コンナン</t>
    </rPh>
    <rPh sb="60" eb="62">
      <t>チョウサ</t>
    </rPh>
    <rPh sb="62" eb="64">
      <t>タイショウ</t>
    </rPh>
    <rPh sb="67" eb="69">
      <t>シセツ</t>
    </rPh>
    <rPh sb="69" eb="70">
      <t>スウ</t>
    </rPh>
    <rPh sb="71" eb="73">
      <t>シヒョウ</t>
    </rPh>
    <phoneticPr fontId="5"/>
  </si>
  <si>
    <t>調査施設数</t>
    <rPh sb="0" eb="2">
      <t>チョウサ</t>
    </rPh>
    <rPh sb="2" eb="5">
      <t>シセツスウ</t>
    </rPh>
    <phoneticPr fontId="5"/>
  </si>
  <si>
    <t>3／19</t>
    <phoneticPr fontId="5"/>
  </si>
  <si>
    <t>０</t>
    <phoneticPr fontId="5"/>
  </si>
  <si>
    <t>2／25</t>
    <phoneticPr fontId="5"/>
  </si>
  <si>
    <t>単位当たりコスト＝X／Y　
Ｘ：執行額（百万円）
Ｙ：回答総数（千問）　　　　　　　　　　　　　</t>
    <rPh sb="0" eb="2">
      <t>タンイ</t>
    </rPh>
    <rPh sb="2" eb="3">
      <t>ア</t>
    </rPh>
    <rPh sb="16" eb="18">
      <t>シッコウ</t>
    </rPh>
    <rPh sb="18" eb="19">
      <t>ガク</t>
    </rPh>
    <rPh sb="20" eb="22">
      <t>ヒャクマン</t>
    </rPh>
    <rPh sb="22" eb="23">
      <t>エン</t>
    </rPh>
    <rPh sb="27" eb="29">
      <t>カイトウ</t>
    </rPh>
    <rPh sb="29" eb="31">
      <t>ソウスウ</t>
    </rPh>
    <rPh sb="32" eb="34">
      <t>センモン</t>
    </rPh>
    <phoneticPr fontId="5"/>
  </si>
  <si>
    <t>11／25</t>
    <phoneticPr fontId="5"/>
  </si>
  <si>
    <t>全病院から抽出した保険医療機関を対象に、勤務医の薬物療法関連についての負担意識や薬剤師の病棟における業務の状況等についてアンケート調査を行う。
中央社会保険医療協議会の平成２６年度答申書附帯意見において、「チーム医療の推進等を含め、医療従事者の負担軽減措置の影響を調査・検証し、それらの在り方を引き続き検討すること。」とされているところであり、病院全般における薬剤師の病棟配置やチーム医療への貢献に関する評価方法について検討又は検証するために、薬剤師や関係職種の病棟配置や病棟業務に係る実態等の調査を行うことができる。</t>
    <phoneticPr fontId="5"/>
  </si>
  <si>
    <t>-</t>
  </si>
  <si>
    <t>-</t>
    <phoneticPr fontId="5"/>
  </si>
  <si>
    <t>診療報酬に関し、病院全般における薬剤師の病棟配置やチーム医療への貢献に関する評価方法について検討を行うために必要な基礎資料の収集を目的とするものであり、広く国民のニーズがあり、国費を投入しなければ事業目的が達成できない。</t>
    <rPh sb="8" eb="10">
      <t>ビョウイン</t>
    </rPh>
    <rPh sb="10" eb="12">
      <t>ゼンパン</t>
    </rPh>
    <rPh sb="16" eb="19">
      <t>ヤクザイシ</t>
    </rPh>
    <rPh sb="20" eb="22">
      <t>ビョウトウ</t>
    </rPh>
    <rPh sb="22" eb="24">
      <t>ハイチ</t>
    </rPh>
    <rPh sb="28" eb="30">
      <t>イリョウ</t>
    </rPh>
    <rPh sb="32" eb="34">
      <t>コウケン</t>
    </rPh>
    <rPh sb="35" eb="36">
      <t>カン</t>
    </rPh>
    <rPh sb="38" eb="40">
      <t>ヒョウカ</t>
    </rPh>
    <rPh sb="40" eb="42">
      <t>ホウホウ</t>
    </rPh>
    <phoneticPr fontId="5"/>
  </si>
  <si>
    <t>診療報酬に関する基礎資料の収集が目的であり、国が実施すべき事業である。</t>
  </si>
  <si>
    <t>診療報酬に関する評価方法について検討を行うために必要な基礎資料を得るという政策目的達成に向けて、優先度の高い事業である。</t>
  </si>
  <si>
    <t>一般競争入札を行うことにより、コストの削減に努めており、概ね妥当である。</t>
  </si>
  <si>
    <t>データの集計、整理等、事業遂行のための必要な費目・使途に限定されている。</t>
  </si>
  <si>
    <t>一般競争入札を行うことにより、コストの削減に努めている。</t>
  </si>
  <si>
    <t>対象施設に対して直接の調査を実施することにより、直接的な回答を得ることができることから、実効性の高い手段となっている。</t>
  </si>
  <si>
    <t>診療報酬に関し、病院全般における薬剤師の病棟配置やチーム医療への貢献に関する評価方法について検討を行うために必要な基礎資料の収集を目的とするものであり、十分に活用している。</t>
  </si>
  <si>
    <t>本調査と類似調査は薬剤管理等に係る調査であるが、調査内容、調査客体及び調査手法等が異なるため適切に役割分担できている。</t>
  </si>
  <si>
    <t>診療報酬体系見直し後の評価等に係る調査に必要な経費（薬局のかかりつけ機能に係る実態調査費）</t>
    <rPh sb="26" eb="28">
      <t>ヤッキョク</t>
    </rPh>
    <rPh sb="34" eb="36">
      <t>キノウ</t>
    </rPh>
    <rPh sb="37" eb="38">
      <t>カカ</t>
    </rPh>
    <rPh sb="39" eb="41">
      <t>ジッタイ</t>
    </rPh>
    <rPh sb="41" eb="44">
      <t>チョウサヒ</t>
    </rPh>
    <phoneticPr fontId="5"/>
  </si>
  <si>
    <t>過去入札説明会に参加した企業等に公告後、声かけを行った結果、７者から入札があり競争性が確保されている。</t>
    <rPh sb="0" eb="2">
      <t>カコ</t>
    </rPh>
    <rPh sb="2" eb="4">
      <t>ニュウサツ</t>
    </rPh>
    <rPh sb="4" eb="7">
      <t>セツメイカイ</t>
    </rPh>
    <rPh sb="8" eb="10">
      <t>サンカ</t>
    </rPh>
    <rPh sb="12" eb="14">
      <t>キギョウ</t>
    </rPh>
    <rPh sb="14" eb="15">
      <t>トウ</t>
    </rPh>
    <rPh sb="16" eb="18">
      <t>コウコク</t>
    </rPh>
    <rPh sb="18" eb="19">
      <t>ゴ</t>
    </rPh>
    <rPh sb="20" eb="21">
      <t>コエ</t>
    </rPh>
    <rPh sb="24" eb="25">
      <t>オコナ</t>
    </rPh>
    <rPh sb="27" eb="29">
      <t>ケッカ</t>
    </rPh>
    <rPh sb="31" eb="32">
      <t>シャ</t>
    </rPh>
    <rPh sb="34" eb="36">
      <t>ニュウサツ</t>
    </rPh>
    <rPh sb="39" eb="42">
      <t>キョウソウセイ</t>
    </rPh>
    <rPh sb="43" eb="45">
      <t>カクホ</t>
    </rPh>
    <phoneticPr fontId="5"/>
  </si>
  <si>
    <t>一般競争入札（最低価格）による競争の結果である。</t>
    <rPh sb="0" eb="2">
      <t>イッパン</t>
    </rPh>
    <rPh sb="2" eb="4">
      <t>キョウソウ</t>
    </rPh>
    <rPh sb="4" eb="6">
      <t>ニュウサツ</t>
    </rPh>
    <rPh sb="7" eb="9">
      <t>サイテイ</t>
    </rPh>
    <rPh sb="9" eb="11">
      <t>カカク</t>
    </rPh>
    <rPh sb="15" eb="17">
      <t>キョウソウ</t>
    </rPh>
    <rPh sb="18" eb="20">
      <t>ケッカ</t>
    </rPh>
    <phoneticPr fontId="5"/>
  </si>
  <si>
    <t>不用率が大きいものの、一般競争入札（最低落札方式）による入札の結果によるものであり、また、業務も円滑に遂行されていることから特段の問題はないと考える。なお、入札には７者もの応札があった。</t>
    <phoneticPr fontId="5"/>
  </si>
  <si>
    <t>‐</t>
    <phoneticPr fontId="5"/>
  </si>
  <si>
    <t>新23-095</t>
    <rPh sb="0" eb="1">
      <t>シン</t>
    </rPh>
    <phoneticPr fontId="5"/>
  </si>
  <si>
    <t>937</t>
    <phoneticPr fontId="5"/>
  </si>
  <si>
    <t>263</t>
    <phoneticPr fontId="5"/>
  </si>
  <si>
    <t>275</t>
    <phoneticPr fontId="5"/>
  </si>
  <si>
    <t>285</t>
    <phoneticPr fontId="5"/>
  </si>
  <si>
    <t>279</t>
    <phoneticPr fontId="5"/>
  </si>
  <si>
    <t>A.（株）オノフ</t>
    <rPh sb="2" eb="5">
      <t>カブ</t>
    </rPh>
    <phoneticPr fontId="5"/>
  </si>
  <si>
    <t>（株）オノフ</t>
    <rPh sb="0" eb="3">
      <t>カブ</t>
    </rPh>
    <phoneticPr fontId="5"/>
  </si>
  <si>
    <t>事業の企画に沿った実際の調査の実施、回収した調査結果の集計</t>
    <rPh sb="0" eb="2">
      <t>ジギョウ</t>
    </rPh>
    <rPh sb="3" eb="5">
      <t>キカク</t>
    </rPh>
    <rPh sb="6" eb="7">
      <t>ソ</t>
    </rPh>
    <rPh sb="9" eb="11">
      <t>ジッサイ</t>
    </rPh>
    <rPh sb="12" eb="14">
      <t>チョウサ</t>
    </rPh>
    <rPh sb="15" eb="17">
      <t>ジッシ</t>
    </rPh>
    <rPh sb="18" eb="20">
      <t>カイシュウ</t>
    </rPh>
    <rPh sb="22" eb="24">
      <t>チョウサ</t>
    </rPh>
    <rPh sb="24" eb="26">
      <t>ケッカ</t>
    </rPh>
    <rPh sb="27" eb="29">
      <t>シュウケイ</t>
    </rPh>
    <phoneticPr fontId="5"/>
  </si>
  <si>
    <t>消費税</t>
    <rPh sb="0" eb="3">
      <t>ショウヒゼイ</t>
    </rPh>
    <phoneticPr fontId="5"/>
  </si>
  <si>
    <t>一般管理費</t>
    <rPh sb="0" eb="2">
      <t>イッパン</t>
    </rPh>
    <rPh sb="2" eb="5">
      <t>カンリヒ</t>
    </rPh>
    <phoneticPr fontId="5"/>
  </si>
  <si>
    <t>郵送代</t>
    <rPh sb="0" eb="2">
      <t>ユウソウ</t>
    </rPh>
    <rPh sb="2" eb="3">
      <t>ダイ</t>
    </rPh>
    <phoneticPr fontId="5"/>
  </si>
  <si>
    <t>発送費、返信費、督促郵送費</t>
    <rPh sb="0" eb="3">
      <t>ハッソウヒ</t>
    </rPh>
    <rPh sb="4" eb="6">
      <t>ヘンシン</t>
    </rPh>
    <rPh sb="6" eb="7">
      <t>ヒ</t>
    </rPh>
    <rPh sb="8" eb="10">
      <t>トクソク</t>
    </rPh>
    <rPh sb="10" eb="12">
      <t>ユウソウ</t>
    </rPh>
    <rPh sb="12" eb="13">
      <t>ヒ</t>
    </rPh>
    <phoneticPr fontId="5"/>
  </si>
  <si>
    <t>印刷・報告書類作成費</t>
    <rPh sb="3" eb="6">
      <t>ホウコクショ</t>
    </rPh>
    <rPh sb="6" eb="7">
      <t>ルイ</t>
    </rPh>
    <rPh sb="7" eb="9">
      <t>サクセイ</t>
    </rPh>
    <phoneticPr fontId="5"/>
  </si>
  <si>
    <t>印刷物、督促状、報告書作成費用</t>
    <rPh sb="0" eb="3">
      <t>インサツブツ</t>
    </rPh>
    <rPh sb="4" eb="7">
      <t>トクソクジョウ</t>
    </rPh>
    <rPh sb="8" eb="11">
      <t>ホウコクショ</t>
    </rPh>
    <rPh sb="11" eb="13">
      <t>サクセイ</t>
    </rPh>
    <rPh sb="13" eb="15">
      <t>ヒヨウ</t>
    </rPh>
    <phoneticPr fontId="5"/>
  </si>
  <si>
    <t>督促電話代</t>
    <rPh sb="0" eb="2">
      <t>トクソク</t>
    </rPh>
    <rPh sb="2" eb="5">
      <t>デンワダイ</t>
    </rPh>
    <phoneticPr fontId="5"/>
  </si>
  <si>
    <t>調査票入力費</t>
    <rPh sb="0" eb="3">
      <t>チョウサヒョウ</t>
    </rPh>
    <rPh sb="3" eb="5">
      <t>ニュウリョク</t>
    </rPh>
    <rPh sb="5" eb="6">
      <t>ヒ</t>
    </rPh>
    <phoneticPr fontId="5"/>
  </si>
  <si>
    <t>電話代</t>
    <rPh sb="0" eb="3">
      <t>デンワダイ</t>
    </rPh>
    <phoneticPr fontId="5"/>
  </si>
  <si>
    <t>社員人件費、電話対応オペレーター</t>
    <rPh sb="0" eb="2">
      <t>シャイン</t>
    </rPh>
    <rPh sb="2" eb="5">
      <t>ジンケンヒ</t>
    </rPh>
    <rPh sb="6" eb="8">
      <t>デンワ</t>
    </rPh>
    <rPh sb="8" eb="10">
      <t>タイオウ</t>
    </rPh>
    <phoneticPr fontId="5"/>
  </si>
  <si>
    <t>Ｘ（百万円）/Ｙ（千問）</t>
    <rPh sb="2" eb="4">
      <t>ヒャクマン</t>
    </rPh>
    <rPh sb="4" eb="5">
      <t>エン</t>
    </rPh>
    <rPh sb="9" eb="11">
      <t>センモン</t>
    </rPh>
    <phoneticPr fontId="5"/>
  </si>
  <si>
    <t>-</t>
    <phoneticPr fontId="5"/>
  </si>
  <si>
    <t>-</t>
    <phoneticPr fontId="5"/>
  </si>
  <si>
    <t>292</t>
    <phoneticPr fontId="5"/>
  </si>
  <si>
    <t>302</t>
    <phoneticPr fontId="5"/>
  </si>
  <si>
    <t>-</t>
    <phoneticPr fontId="5"/>
  </si>
  <si>
    <t>-</t>
    <phoneticPr fontId="5"/>
  </si>
  <si>
    <t>-</t>
    <phoneticPr fontId="5"/>
  </si>
  <si>
    <t>-</t>
    <phoneticPr fontId="5"/>
  </si>
  <si>
    <t>-</t>
    <phoneticPr fontId="5"/>
  </si>
  <si>
    <t>-</t>
    <phoneticPr fontId="5"/>
  </si>
  <si>
    <t>-</t>
    <phoneticPr fontId="5"/>
  </si>
  <si>
    <t>-</t>
    <phoneticPr fontId="5"/>
  </si>
  <si>
    <t>引き続き、入札の際には今回入札に参加した企業等に声がけする等の対応を行い、競争性のある調達手続きを行う。
今後も低価格での落札が続くのであれば、予算減額の検討を行う。</t>
    <rPh sb="53" eb="55">
      <t>コンゴ</t>
    </rPh>
    <rPh sb="56" eb="57">
      <t>テイ</t>
    </rPh>
    <rPh sb="57" eb="59">
      <t>カカク</t>
    </rPh>
    <rPh sb="61" eb="63">
      <t>ラクサツ</t>
    </rPh>
    <rPh sb="64" eb="65">
      <t>ツヅ</t>
    </rPh>
    <rPh sb="72" eb="74">
      <t>ヨサン</t>
    </rPh>
    <rPh sb="74" eb="76">
      <t>ゲンガク</t>
    </rPh>
    <rPh sb="77" eb="79">
      <t>ケントウ</t>
    </rPh>
    <rPh sb="80" eb="81">
      <t>オコナ</t>
    </rPh>
    <phoneticPr fontId="5"/>
  </si>
  <si>
    <t>点検対象外</t>
    <rPh sb="0" eb="5">
      <t>テンケンタイショウガイ</t>
    </rPh>
    <phoneticPr fontId="5"/>
  </si>
  <si>
    <t>執行率が低調である。入札減等、要求内容を見直し、適切な予算額を確保すること。</t>
    <phoneticPr fontId="5"/>
  </si>
  <si>
    <t>・予算額と比較して執行額が低いことから百万円減額要求。</t>
    <rPh sb="24" eb="26">
      <t>ヨウキュウ</t>
    </rPh>
    <phoneticPr fontId="5"/>
  </si>
  <si>
    <t>予算額と比較して執行額が低いことから、令和３年度予算要求を百万円減額する。</t>
    <rPh sb="0" eb="3">
      <t>ヨサンガク</t>
    </rPh>
    <rPh sb="4" eb="6">
      <t>ヒカク</t>
    </rPh>
    <rPh sb="8" eb="10">
      <t>シッコウ</t>
    </rPh>
    <rPh sb="10" eb="11">
      <t>ガク</t>
    </rPh>
    <rPh sb="12" eb="13">
      <t>ヒク</t>
    </rPh>
    <rPh sb="19" eb="21">
      <t>レイワ</t>
    </rPh>
    <rPh sb="22" eb="24">
      <t>ネンド</t>
    </rPh>
    <rPh sb="24" eb="26">
      <t>ヨサン</t>
    </rPh>
    <rPh sb="26" eb="28">
      <t>ヨウキュウ</t>
    </rPh>
    <rPh sb="29" eb="31">
      <t>ヒャクマン</t>
    </rPh>
    <rPh sb="31" eb="32">
      <t>エン</t>
    </rPh>
    <rPh sb="32" eb="34">
      <t>ゲンガク</t>
    </rPh>
    <phoneticPr fontId="5"/>
  </si>
  <si>
    <t>井内　努</t>
    <rPh sb="0" eb="2">
      <t>イウチ</t>
    </rPh>
    <rPh sb="3" eb="4">
      <t>ツトム</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</si>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</sst>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114300</xdr:rowOff>
    </xdr:from>
    <xdr:to>
      <xdr:col>38</xdr:col>
      <xdr:colOff>58955</xdr:colOff>
      <xdr:row>745</xdr:row>
      <xdr:rowOff>191806</xdr:rowOff>
    </xdr:to>
    <xdr:sp macro="" textlink="">
      <xdr:nvSpPr>
        <xdr:cNvPr id="3" name="正方形/長方形 2"/>
        <xdr:cNvSpPr/>
      </xdr:nvSpPr>
      <xdr:spPr>
        <a:xfrm>
          <a:off x="4200525" y="4771072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xdr:txBody>
    </xdr:sp>
    <xdr:clientData/>
  </xdr:twoCellAnchor>
  <xdr:twoCellAnchor>
    <xdr:from>
      <xdr:col>22</xdr:col>
      <xdr:colOff>171450</xdr:colOff>
      <xdr:row>745</xdr:row>
      <xdr:rowOff>228600</xdr:rowOff>
    </xdr:from>
    <xdr:to>
      <xdr:col>36</xdr:col>
      <xdr:colOff>82800</xdr:colOff>
      <xdr:row>746</xdr:row>
      <xdr:rowOff>291042</xdr:rowOff>
    </xdr:to>
    <xdr:sp macro="" textlink="">
      <xdr:nvSpPr>
        <xdr:cNvPr id="5" name="大かっこ 4"/>
        <xdr:cNvSpPr/>
      </xdr:nvSpPr>
      <xdr:spPr>
        <a:xfrm>
          <a:off x="4572000" y="4852987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133350</xdr:colOff>
      <xdr:row>747</xdr:row>
      <xdr:rowOff>0</xdr:rowOff>
    </xdr:from>
    <xdr:to>
      <xdr:col>29</xdr:col>
      <xdr:colOff>133350</xdr:colOff>
      <xdr:row>752</xdr:row>
      <xdr:rowOff>142875</xdr:rowOff>
    </xdr:to>
    <xdr:cxnSp macro="">
      <xdr:nvCxnSpPr>
        <xdr:cNvPr id="6" name="直線矢印コネクタ 5"/>
        <xdr:cNvCxnSpPr/>
      </xdr:nvCxnSpPr>
      <xdr:spPr>
        <a:xfrm>
          <a:off x="5934075" y="49006125"/>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752</xdr:row>
      <xdr:rowOff>190500</xdr:rowOff>
    </xdr:from>
    <xdr:to>
      <xdr:col>37</xdr:col>
      <xdr:colOff>40821</xdr:colOff>
      <xdr:row>753</xdr:row>
      <xdr:rowOff>122020</xdr:rowOff>
    </xdr:to>
    <xdr:sp macro="" textlink="">
      <xdr:nvSpPr>
        <xdr:cNvPr id="8" name="テキスト ボックス 7"/>
        <xdr:cNvSpPr txBox="1"/>
      </xdr:nvSpPr>
      <xdr:spPr>
        <a:xfrm>
          <a:off x="4448175" y="5095875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一般競争契約（最低価格落札方式</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21</xdr:col>
      <xdr:colOff>9525</xdr:colOff>
      <xdr:row>753</xdr:row>
      <xdr:rowOff>161925</xdr:rowOff>
    </xdr:from>
    <xdr:to>
      <xdr:col>38</xdr:col>
      <xdr:colOff>68480</xdr:colOff>
      <xdr:row>755</xdr:row>
      <xdr:rowOff>61318</xdr:rowOff>
    </xdr:to>
    <xdr:sp macro="" textlink="">
      <xdr:nvSpPr>
        <xdr:cNvPr id="9" name="正方形/長方形 8"/>
        <xdr:cNvSpPr/>
      </xdr:nvSpPr>
      <xdr:spPr>
        <a:xfrm>
          <a:off x="4210050" y="5128260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Ａ．（株）オノフ</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２百万円</a:t>
          </a:r>
          <a:endParaRPr kumimoji="1" lang="en-US" altLang="ja-JP" sz="1400">
            <a:solidFill>
              <a:sysClr val="windowText" lastClr="000000"/>
            </a:solidFill>
          </a:endParaRPr>
        </a:p>
      </xdr:txBody>
    </xdr:sp>
    <xdr:clientData/>
  </xdr:twoCellAnchor>
  <xdr:twoCellAnchor>
    <xdr:from>
      <xdr:col>22</xdr:col>
      <xdr:colOff>152400</xdr:colOff>
      <xdr:row>755</xdr:row>
      <xdr:rowOff>114301</xdr:rowOff>
    </xdr:from>
    <xdr:to>
      <xdr:col>36</xdr:col>
      <xdr:colOff>186764</xdr:colOff>
      <xdr:row>757</xdr:row>
      <xdr:rowOff>209551</xdr:rowOff>
    </xdr:to>
    <xdr:sp macro="" textlink="">
      <xdr:nvSpPr>
        <xdr:cNvPr id="10" name="大かっこ 9"/>
        <xdr:cNvSpPr/>
      </xdr:nvSpPr>
      <xdr:spPr>
        <a:xfrm>
          <a:off x="4552950" y="51492151"/>
          <a:ext cx="2834714" cy="800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0</xdr:colOff>
      <xdr:row>745</xdr:row>
      <xdr:rowOff>142875</xdr:rowOff>
    </xdr:from>
    <xdr:to>
      <xdr:col>35</xdr:col>
      <xdr:colOff>67439</xdr:colOff>
      <xdr:row>747</xdr:row>
      <xdr:rowOff>43721</xdr:rowOff>
    </xdr:to>
    <xdr:sp macro="" textlink="">
      <xdr:nvSpPr>
        <xdr:cNvPr id="11" name="正方形/長方形 10"/>
        <xdr:cNvSpPr/>
      </xdr:nvSpPr>
      <xdr:spPr>
        <a:xfrm>
          <a:off x="4800600" y="47996475"/>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a:t>
          </a:r>
          <a:r>
            <a:rPr kumimoji="1" lang="ja-JP" altLang="en-US" sz="1100" b="0" i="0" baseline="0">
              <a:solidFill>
                <a:sysClr val="windowText" lastClr="000000"/>
              </a:solidFill>
              <a:latin typeface="+mn-lt"/>
              <a:ea typeface="+mn-ea"/>
              <a:cs typeface="+mn-cs"/>
            </a:rPr>
            <a:t>事業船体の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23</xdr:col>
      <xdr:colOff>190500</xdr:colOff>
      <xdr:row>755</xdr:row>
      <xdr:rowOff>57150</xdr:rowOff>
    </xdr:from>
    <xdr:to>
      <xdr:col>35</xdr:col>
      <xdr:colOff>48389</xdr:colOff>
      <xdr:row>757</xdr:row>
      <xdr:rowOff>279347</xdr:rowOff>
    </xdr:to>
    <xdr:sp macro="" textlink="">
      <xdr:nvSpPr>
        <xdr:cNvPr id="13" name="正方形/長方形 12"/>
        <xdr:cNvSpPr/>
      </xdr:nvSpPr>
      <xdr:spPr>
        <a:xfrm>
          <a:off x="4791075" y="5143500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t="s">
        <v>346</v>
      </c>
      <c r="AP2" s="970"/>
      <c r="AQ2" s="970"/>
      <c r="AR2" s="78" t="str">
        <f>IF(OR(AO2="　", AO2=""), "", "-")</f>
        <v/>
      </c>
      <c r="AS2" s="971">
        <v>311</v>
      </c>
      <c r="AT2" s="971"/>
      <c r="AU2" s="971"/>
      <c r="AV2" s="51" t="str">
        <f>IF(AW2="", "", "-")</f>
        <v/>
      </c>
      <c r="AW2" s="916"/>
      <c r="AX2" s="916"/>
    </row>
    <row r="3" spans="1:50" ht="21" customHeight="1" thickBot="1" x14ac:dyDescent="0.2">
      <c r="A3" s="872" t="s">
        <v>431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563</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588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524</v>
      </c>
      <c r="H5" s="845"/>
      <c r="I5" s="845"/>
      <c r="J5" s="845"/>
      <c r="K5" s="845"/>
      <c r="L5" s="845"/>
      <c r="M5" s="846" t="s">
        <v>66</v>
      </c>
      <c r="N5" s="847"/>
      <c r="O5" s="847"/>
      <c r="P5" s="847"/>
      <c r="Q5" s="847"/>
      <c r="R5" s="848"/>
      <c r="S5" s="849" t="s">
        <v>70</v>
      </c>
      <c r="T5" s="845"/>
      <c r="U5" s="845"/>
      <c r="V5" s="845"/>
      <c r="W5" s="845"/>
      <c r="X5" s="850"/>
      <c r="Y5" s="703" t="s">
        <v>3</v>
      </c>
      <c r="Z5" s="547"/>
      <c r="AA5" s="547"/>
      <c r="AB5" s="547"/>
      <c r="AC5" s="547"/>
      <c r="AD5" s="548"/>
      <c r="AE5" s="704" t="s">
        <v>565</v>
      </c>
      <c r="AF5" s="704"/>
      <c r="AG5" s="704"/>
      <c r="AH5" s="704"/>
      <c r="AI5" s="704"/>
      <c r="AJ5" s="704"/>
      <c r="AK5" s="704"/>
      <c r="AL5" s="704"/>
      <c r="AM5" s="704"/>
      <c r="AN5" s="704"/>
      <c r="AO5" s="704"/>
      <c r="AP5" s="705"/>
      <c r="AQ5" s="706" t="s">
        <v>660</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5" customHeight="1" x14ac:dyDescent="0.15">
      <c r="A7" s="499" t="s">
        <v>22</v>
      </c>
      <c r="B7" s="500"/>
      <c r="C7" s="500"/>
      <c r="D7" s="500"/>
      <c r="E7" s="500"/>
      <c r="F7" s="501"/>
      <c r="G7" s="502" t="s">
        <v>589</v>
      </c>
      <c r="H7" s="503"/>
      <c r="I7" s="503"/>
      <c r="J7" s="503"/>
      <c r="K7" s="503"/>
      <c r="L7" s="503"/>
      <c r="M7" s="503"/>
      <c r="N7" s="503"/>
      <c r="O7" s="503"/>
      <c r="P7" s="503"/>
      <c r="Q7" s="503"/>
      <c r="R7" s="503"/>
      <c r="S7" s="503"/>
      <c r="T7" s="503"/>
      <c r="U7" s="503"/>
      <c r="V7" s="503"/>
      <c r="W7" s="503"/>
      <c r="X7" s="504"/>
      <c r="Y7" s="927" t="s">
        <v>395</v>
      </c>
      <c r="Z7" s="447"/>
      <c r="AA7" s="447"/>
      <c r="AB7" s="447"/>
      <c r="AC7" s="447"/>
      <c r="AD7" s="928"/>
      <c r="AE7" s="917" t="s">
        <v>584</v>
      </c>
      <c r="AF7" s="918"/>
      <c r="AG7" s="918"/>
      <c r="AH7" s="918"/>
      <c r="AI7" s="918"/>
      <c r="AJ7" s="918"/>
      <c r="AK7" s="918"/>
      <c r="AL7" s="918"/>
      <c r="AM7" s="918"/>
      <c r="AN7" s="918"/>
      <c r="AO7" s="918"/>
      <c r="AP7" s="918"/>
      <c r="AQ7" s="918"/>
      <c r="AR7" s="918"/>
      <c r="AS7" s="918"/>
      <c r="AT7" s="918"/>
      <c r="AU7" s="918"/>
      <c r="AV7" s="918"/>
      <c r="AW7" s="918"/>
      <c r="AX7" s="919"/>
    </row>
    <row r="8" spans="1:50" ht="42.95" customHeight="1" x14ac:dyDescent="0.15">
      <c r="A8" s="499" t="s">
        <v>259</v>
      </c>
      <c r="B8" s="500"/>
      <c r="C8" s="500"/>
      <c r="D8" s="500"/>
      <c r="E8" s="500"/>
      <c r="F8" s="501"/>
      <c r="G8" s="938" t="str">
        <f>入力規則等!A27</f>
        <v>-</v>
      </c>
      <c r="H8" s="725"/>
      <c r="I8" s="725"/>
      <c r="J8" s="725"/>
      <c r="K8" s="725"/>
      <c r="L8" s="725"/>
      <c r="M8" s="725"/>
      <c r="N8" s="725"/>
      <c r="O8" s="725"/>
      <c r="P8" s="725"/>
      <c r="Q8" s="725"/>
      <c r="R8" s="725"/>
      <c r="S8" s="725"/>
      <c r="T8" s="725"/>
      <c r="U8" s="725"/>
      <c r="V8" s="725"/>
      <c r="W8" s="725"/>
      <c r="X8" s="939"/>
      <c r="Y8" s="851" t="s">
        <v>260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4.95" customHeight="1" x14ac:dyDescent="0.15">
      <c r="A9" s="854" t="s">
        <v>23</v>
      </c>
      <c r="B9" s="855"/>
      <c r="C9" s="855"/>
      <c r="D9" s="855"/>
      <c r="E9" s="855"/>
      <c r="F9" s="855"/>
      <c r="G9" s="856" t="s">
        <v>590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45" customHeight="1" x14ac:dyDescent="0.15">
      <c r="A10" s="665" t="s">
        <v>30</v>
      </c>
      <c r="B10" s="666"/>
      <c r="C10" s="666"/>
      <c r="D10" s="666"/>
      <c r="E10" s="666"/>
      <c r="F10" s="666"/>
      <c r="G10" s="759" t="s">
        <v>591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39.950000000000003"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1" t="s">
        <v>24</v>
      </c>
      <c r="B12" s="982"/>
      <c r="C12" s="982"/>
      <c r="D12" s="982"/>
      <c r="E12" s="982"/>
      <c r="F12" s="983"/>
      <c r="G12" s="765"/>
      <c r="H12" s="766"/>
      <c r="I12" s="766"/>
      <c r="J12" s="766"/>
      <c r="K12" s="766"/>
      <c r="L12" s="766"/>
      <c r="M12" s="766"/>
      <c r="N12" s="766"/>
      <c r="O12" s="766"/>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7"/>
    </row>
    <row r="13" spans="1:50" ht="21" customHeight="1" x14ac:dyDescent="0.15">
      <c r="A13" s="615"/>
      <c r="B13" s="616"/>
      <c r="C13" s="616"/>
      <c r="D13" s="616"/>
      <c r="E13" s="616"/>
      <c r="F13" s="617"/>
      <c r="G13" s="728" t="s">
        <v>6</v>
      </c>
      <c r="H13" s="729"/>
      <c r="I13" s="769" t="s">
        <v>7</v>
      </c>
      <c r="J13" s="770"/>
      <c r="K13" s="770"/>
      <c r="L13" s="770"/>
      <c r="M13" s="770"/>
      <c r="N13" s="770"/>
      <c r="O13" s="771"/>
      <c r="P13" s="662">
        <v>11</v>
      </c>
      <c r="Q13" s="663"/>
      <c r="R13" s="663"/>
      <c r="S13" s="663"/>
      <c r="T13" s="663"/>
      <c r="U13" s="663"/>
      <c r="V13" s="664"/>
      <c r="W13" s="662">
        <v>11</v>
      </c>
      <c r="X13" s="663"/>
      <c r="Y13" s="663"/>
      <c r="Z13" s="663"/>
      <c r="AA13" s="663"/>
      <c r="AB13" s="663"/>
      <c r="AC13" s="664"/>
      <c r="AD13" s="662">
        <v>11</v>
      </c>
      <c r="AE13" s="663"/>
      <c r="AF13" s="663"/>
      <c r="AG13" s="663"/>
      <c r="AH13" s="663"/>
      <c r="AI13" s="663"/>
      <c r="AJ13" s="664"/>
      <c r="AK13" s="662">
        <v>11</v>
      </c>
      <c r="AL13" s="663"/>
      <c r="AM13" s="663"/>
      <c r="AN13" s="663"/>
      <c r="AO13" s="663"/>
      <c r="AP13" s="663"/>
      <c r="AQ13" s="664"/>
      <c r="AR13" s="924">
        <v>10</v>
      </c>
      <c r="AS13" s="925"/>
      <c r="AT13" s="925"/>
      <c r="AU13" s="925"/>
      <c r="AV13" s="925"/>
      <c r="AW13" s="925"/>
      <c r="AX13" s="926"/>
    </row>
    <row r="14" spans="1:50" ht="21" customHeight="1" x14ac:dyDescent="0.15">
      <c r="A14" s="615"/>
      <c r="B14" s="616"/>
      <c r="C14" s="616"/>
      <c r="D14" s="616"/>
      <c r="E14" s="616"/>
      <c r="F14" s="617"/>
      <c r="G14" s="730"/>
      <c r="H14" s="731"/>
      <c r="I14" s="716" t="s">
        <v>8</v>
      </c>
      <c r="J14" s="767"/>
      <c r="K14" s="767"/>
      <c r="L14" s="767"/>
      <c r="M14" s="767"/>
      <c r="N14" s="767"/>
      <c r="O14" s="768"/>
      <c r="P14" s="662" t="s">
        <v>567</v>
      </c>
      <c r="Q14" s="663"/>
      <c r="R14" s="663"/>
      <c r="S14" s="663"/>
      <c r="T14" s="663"/>
      <c r="U14" s="663"/>
      <c r="V14" s="664"/>
      <c r="W14" s="662" t="s">
        <v>568</v>
      </c>
      <c r="X14" s="663"/>
      <c r="Y14" s="663"/>
      <c r="Z14" s="663"/>
      <c r="AA14" s="663"/>
      <c r="AB14" s="663"/>
      <c r="AC14" s="664"/>
      <c r="AD14" s="662" t="s">
        <v>568</v>
      </c>
      <c r="AE14" s="663"/>
      <c r="AF14" s="663"/>
      <c r="AG14" s="663"/>
      <c r="AH14" s="663"/>
      <c r="AI14" s="663"/>
      <c r="AJ14" s="664"/>
      <c r="AK14" s="662" t="s">
        <v>572</v>
      </c>
      <c r="AL14" s="663"/>
      <c r="AM14" s="663"/>
      <c r="AN14" s="663"/>
      <c r="AO14" s="663"/>
      <c r="AP14" s="663"/>
      <c r="AQ14" s="664"/>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62" t="s">
        <v>568</v>
      </c>
      <c r="Q15" s="663"/>
      <c r="R15" s="663"/>
      <c r="S15" s="663"/>
      <c r="T15" s="663"/>
      <c r="U15" s="663"/>
      <c r="V15" s="664"/>
      <c r="W15" s="662" t="s">
        <v>570</v>
      </c>
      <c r="X15" s="663"/>
      <c r="Y15" s="663"/>
      <c r="Z15" s="663"/>
      <c r="AA15" s="663"/>
      <c r="AB15" s="663"/>
      <c r="AC15" s="664"/>
      <c r="AD15" s="662" t="s">
        <v>568</v>
      </c>
      <c r="AE15" s="663"/>
      <c r="AF15" s="663"/>
      <c r="AG15" s="663"/>
      <c r="AH15" s="663"/>
      <c r="AI15" s="663"/>
      <c r="AJ15" s="664"/>
      <c r="AK15" s="662" t="s">
        <v>568</v>
      </c>
      <c r="AL15" s="663"/>
      <c r="AM15" s="663"/>
      <c r="AN15" s="663"/>
      <c r="AO15" s="663"/>
      <c r="AP15" s="663"/>
      <c r="AQ15" s="664"/>
      <c r="AR15" s="662" t="s">
        <v>572</v>
      </c>
      <c r="AS15" s="663"/>
      <c r="AT15" s="663"/>
      <c r="AU15" s="663"/>
      <c r="AV15" s="663"/>
      <c r="AW15" s="663"/>
      <c r="AX15" s="811"/>
    </row>
    <row r="16" spans="1:50" ht="21" customHeight="1" x14ac:dyDescent="0.15">
      <c r="A16" s="615"/>
      <c r="B16" s="616"/>
      <c r="C16" s="616"/>
      <c r="D16" s="616"/>
      <c r="E16" s="616"/>
      <c r="F16" s="617"/>
      <c r="G16" s="730"/>
      <c r="H16" s="731"/>
      <c r="I16" s="716" t="s">
        <v>52</v>
      </c>
      <c r="J16" s="717"/>
      <c r="K16" s="717"/>
      <c r="L16" s="717"/>
      <c r="M16" s="717"/>
      <c r="N16" s="717"/>
      <c r="O16" s="718"/>
      <c r="P16" s="662" t="s">
        <v>567</v>
      </c>
      <c r="Q16" s="663"/>
      <c r="R16" s="663"/>
      <c r="S16" s="663"/>
      <c r="T16" s="663"/>
      <c r="U16" s="663"/>
      <c r="V16" s="664"/>
      <c r="W16" s="662" t="s">
        <v>570</v>
      </c>
      <c r="X16" s="663"/>
      <c r="Y16" s="663"/>
      <c r="Z16" s="663"/>
      <c r="AA16" s="663"/>
      <c r="AB16" s="663"/>
      <c r="AC16" s="664"/>
      <c r="AD16" s="662" t="s">
        <v>571</v>
      </c>
      <c r="AE16" s="663"/>
      <c r="AF16" s="663"/>
      <c r="AG16" s="663"/>
      <c r="AH16" s="663"/>
      <c r="AI16" s="663"/>
      <c r="AJ16" s="664"/>
      <c r="AK16" s="662" t="s">
        <v>572</v>
      </c>
      <c r="AL16" s="663"/>
      <c r="AM16" s="663"/>
      <c r="AN16" s="663"/>
      <c r="AO16" s="663"/>
      <c r="AP16" s="663"/>
      <c r="AQ16" s="664"/>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62" t="s">
        <v>585</v>
      </c>
      <c r="Q17" s="663"/>
      <c r="R17" s="663"/>
      <c r="S17" s="663"/>
      <c r="T17" s="663"/>
      <c r="U17" s="663"/>
      <c r="V17" s="664"/>
      <c r="W17" s="662" t="s">
        <v>570</v>
      </c>
      <c r="X17" s="663"/>
      <c r="Y17" s="663"/>
      <c r="Z17" s="663"/>
      <c r="AA17" s="663"/>
      <c r="AB17" s="663"/>
      <c r="AC17" s="664"/>
      <c r="AD17" s="662" t="s">
        <v>568</v>
      </c>
      <c r="AE17" s="663"/>
      <c r="AF17" s="663"/>
      <c r="AG17" s="663"/>
      <c r="AH17" s="663"/>
      <c r="AI17" s="663"/>
      <c r="AJ17" s="664"/>
      <c r="AK17" s="662" t="s">
        <v>573</v>
      </c>
      <c r="AL17" s="663"/>
      <c r="AM17" s="663"/>
      <c r="AN17" s="663"/>
      <c r="AO17" s="663"/>
      <c r="AP17" s="663"/>
      <c r="AQ17" s="664"/>
      <c r="AR17" s="922"/>
      <c r="AS17" s="922"/>
      <c r="AT17" s="922"/>
      <c r="AU17" s="922"/>
      <c r="AV17" s="922"/>
      <c r="AW17" s="922"/>
      <c r="AX17" s="923"/>
    </row>
    <row r="18" spans="1:50" ht="24.75" customHeight="1" x14ac:dyDescent="0.15">
      <c r="A18" s="615"/>
      <c r="B18" s="616"/>
      <c r="C18" s="616"/>
      <c r="D18" s="616"/>
      <c r="E18" s="616"/>
      <c r="F18" s="617"/>
      <c r="G18" s="732"/>
      <c r="H18" s="733"/>
      <c r="I18" s="721" t="s">
        <v>20</v>
      </c>
      <c r="J18" s="722"/>
      <c r="K18" s="722"/>
      <c r="L18" s="722"/>
      <c r="M18" s="722"/>
      <c r="N18" s="722"/>
      <c r="O18" s="723"/>
      <c r="P18" s="883">
        <f>SUM(P13:V17)</f>
        <v>11</v>
      </c>
      <c r="Q18" s="884"/>
      <c r="R18" s="884"/>
      <c r="S18" s="884"/>
      <c r="T18" s="884"/>
      <c r="U18" s="884"/>
      <c r="V18" s="885"/>
      <c r="W18" s="883">
        <f>SUM(W13:AC17)</f>
        <v>11</v>
      </c>
      <c r="X18" s="884"/>
      <c r="Y18" s="884"/>
      <c r="Z18" s="884"/>
      <c r="AA18" s="884"/>
      <c r="AB18" s="884"/>
      <c r="AC18" s="885"/>
      <c r="AD18" s="883">
        <f>SUM(AD13:AJ17)</f>
        <v>11</v>
      </c>
      <c r="AE18" s="884"/>
      <c r="AF18" s="884"/>
      <c r="AG18" s="884"/>
      <c r="AH18" s="884"/>
      <c r="AI18" s="884"/>
      <c r="AJ18" s="885"/>
      <c r="AK18" s="883">
        <f>SUM(AK13:AQ17)</f>
        <v>11</v>
      </c>
      <c r="AL18" s="884"/>
      <c r="AM18" s="884"/>
      <c r="AN18" s="884"/>
      <c r="AO18" s="884"/>
      <c r="AP18" s="884"/>
      <c r="AQ18" s="885"/>
      <c r="AR18" s="883">
        <f>SUM(AR13:AX17)</f>
        <v>10</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62">
        <v>3</v>
      </c>
      <c r="Q19" s="663"/>
      <c r="R19" s="663"/>
      <c r="S19" s="663"/>
      <c r="T19" s="663"/>
      <c r="U19" s="663"/>
      <c r="V19" s="664"/>
      <c r="W19" s="662">
        <v>0</v>
      </c>
      <c r="X19" s="663"/>
      <c r="Y19" s="663"/>
      <c r="Z19" s="663"/>
      <c r="AA19" s="663"/>
      <c r="AB19" s="663"/>
      <c r="AC19" s="664"/>
      <c r="AD19" s="662">
        <v>2</v>
      </c>
      <c r="AE19" s="663"/>
      <c r="AF19" s="663"/>
      <c r="AG19" s="663"/>
      <c r="AH19" s="663"/>
      <c r="AI19" s="663"/>
      <c r="AJ19" s="664"/>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81" t="s">
        <v>10</v>
      </c>
      <c r="H20" s="882"/>
      <c r="I20" s="882"/>
      <c r="J20" s="882"/>
      <c r="K20" s="882"/>
      <c r="L20" s="882"/>
      <c r="M20" s="882"/>
      <c r="N20" s="882"/>
      <c r="O20" s="882"/>
      <c r="P20" s="317">
        <f>IF(P18=0, "-", SUM(P19)/P18)</f>
        <v>0.27272727272727271</v>
      </c>
      <c r="Q20" s="317"/>
      <c r="R20" s="317"/>
      <c r="S20" s="317"/>
      <c r="T20" s="317"/>
      <c r="U20" s="317"/>
      <c r="V20" s="317"/>
      <c r="W20" s="317">
        <f t="shared" ref="W20" si="0">IF(W18=0, "-", SUM(W19)/W18)</f>
        <v>0</v>
      </c>
      <c r="X20" s="317"/>
      <c r="Y20" s="317"/>
      <c r="Z20" s="317"/>
      <c r="AA20" s="317"/>
      <c r="AB20" s="317"/>
      <c r="AC20" s="317"/>
      <c r="AD20" s="317">
        <f t="shared" ref="AD20" si="1">IF(AD18=0, "-", SUM(AD19)/AD18)</f>
        <v>0.18181818181818182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4"/>
      <c r="G21" s="315" t="s">
        <v>358</v>
      </c>
      <c r="H21" s="316"/>
      <c r="I21" s="316"/>
      <c r="J21" s="316"/>
      <c r="K21" s="316"/>
      <c r="L21" s="316"/>
      <c r="M21" s="316"/>
      <c r="N21" s="316"/>
      <c r="O21" s="316"/>
      <c r="P21" s="317">
        <f>IF(P19=0, "-", SUM(P19)/SUM(P13,P14))</f>
        <v>0.27272727272727271</v>
      </c>
      <c r="Q21" s="317"/>
      <c r="R21" s="317"/>
      <c r="S21" s="317"/>
      <c r="T21" s="317"/>
      <c r="U21" s="317"/>
      <c r="V21" s="317"/>
      <c r="W21" s="317" t="str">
        <f t="shared" ref="W21" si="2">IF(W19=0, "-", SUM(W19)/SUM(W13,W14))</f>
        <v>-</v>
      </c>
      <c r="X21" s="317"/>
      <c r="Y21" s="317"/>
      <c r="Z21" s="317"/>
      <c r="AA21" s="317"/>
      <c r="AB21" s="317"/>
      <c r="AC21" s="317"/>
      <c r="AD21" s="317">
        <f t="shared" ref="AD21" si="3">IF(AD19=0, "-", SUM(AD19)/SUM(AD13,AD14))</f>
        <v>0.18181818181818182</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1" t="s">
        <v>434</v>
      </c>
      <c r="B22" s="952"/>
      <c r="C22" s="952"/>
      <c r="D22" s="952"/>
      <c r="E22" s="952"/>
      <c r="F22" s="953"/>
      <c r="G22" s="989" t="s">
        <v>337</v>
      </c>
      <c r="H22" s="221"/>
      <c r="I22" s="221"/>
      <c r="J22" s="221"/>
      <c r="K22" s="221"/>
      <c r="L22" s="221"/>
      <c r="M22" s="221"/>
      <c r="N22" s="221"/>
      <c r="O22" s="222"/>
      <c r="P22" s="940" t="s">
        <v>435</v>
      </c>
      <c r="Q22" s="221"/>
      <c r="R22" s="221"/>
      <c r="S22" s="221"/>
      <c r="T22" s="221"/>
      <c r="U22" s="221"/>
      <c r="V22" s="222"/>
      <c r="W22" s="940" t="s">
        <v>436</v>
      </c>
      <c r="X22" s="221"/>
      <c r="Y22" s="221"/>
      <c r="Z22" s="221"/>
      <c r="AA22" s="221"/>
      <c r="AB22" s="221"/>
      <c r="AC22" s="222"/>
      <c r="AD22" s="940" t="s">
        <v>336</v>
      </c>
      <c r="AE22" s="221"/>
      <c r="AF22" s="221"/>
      <c r="AG22" s="221"/>
      <c r="AH22" s="221"/>
      <c r="AI22" s="221"/>
      <c r="AJ22" s="221"/>
      <c r="AK22" s="221"/>
      <c r="AL22" s="221"/>
      <c r="AM22" s="221"/>
      <c r="AN22" s="221"/>
      <c r="AO22" s="221"/>
      <c r="AP22" s="221"/>
      <c r="AQ22" s="221"/>
      <c r="AR22" s="221"/>
      <c r="AS22" s="221"/>
      <c r="AT22" s="221"/>
      <c r="AU22" s="221"/>
      <c r="AV22" s="221"/>
      <c r="AW22" s="221"/>
      <c r="AX22" s="960"/>
    </row>
    <row r="23" spans="1:50" ht="25.5" customHeight="1" x14ac:dyDescent="0.15">
      <c r="A23" s="954"/>
      <c r="B23" s="955"/>
      <c r="C23" s="955"/>
      <c r="D23" s="955"/>
      <c r="E23" s="955"/>
      <c r="F23" s="956"/>
      <c r="G23" s="990" t="s">
        <v>592</v>
      </c>
      <c r="H23" s="991"/>
      <c r="I23" s="991"/>
      <c r="J23" s="991"/>
      <c r="K23" s="991"/>
      <c r="L23" s="991"/>
      <c r="M23" s="991"/>
      <c r="N23" s="991"/>
      <c r="O23" s="992"/>
      <c r="P23" s="924">
        <v>11</v>
      </c>
      <c r="Q23" s="925"/>
      <c r="R23" s="925"/>
      <c r="S23" s="925"/>
      <c r="T23" s="925"/>
      <c r="U23" s="925"/>
      <c r="V23" s="941"/>
      <c r="W23" s="924">
        <v>10</v>
      </c>
      <c r="X23" s="925"/>
      <c r="Y23" s="925"/>
      <c r="Z23" s="925"/>
      <c r="AA23" s="925"/>
      <c r="AB23" s="925"/>
      <c r="AC23" s="941"/>
      <c r="AD23" s="961" t="s">
        <v>658</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62"/>
      <c r="Q24" s="663"/>
      <c r="R24" s="663"/>
      <c r="S24" s="663"/>
      <c r="T24" s="663"/>
      <c r="U24" s="663"/>
      <c r="V24" s="664"/>
      <c r="W24" s="662"/>
      <c r="X24" s="663"/>
      <c r="Y24" s="663"/>
      <c r="Z24" s="663"/>
      <c r="AA24" s="663"/>
      <c r="AB24" s="663"/>
      <c r="AC24" s="664"/>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2"/>
      <c r="Q25" s="663"/>
      <c r="R25" s="663"/>
      <c r="S25" s="663"/>
      <c r="T25" s="663"/>
      <c r="U25" s="663"/>
      <c r="V25" s="664"/>
      <c r="W25" s="662"/>
      <c r="X25" s="663"/>
      <c r="Y25" s="663"/>
      <c r="Z25" s="663"/>
      <c r="AA25" s="663"/>
      <c r="AB25" s="663"/>
      <c r="AC25" s="664"/>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2"/>
      <c r="Q26" s="663"/>
      <c r="R26" s="663"/>
      <c r="S26" s="663"/>
      <c r="T26" s="663"/>
      <c r="U26" s="663"/>
      <c r="V26" s="664"/>
      <c r="W26" s="662"/>
      <c r="X26" s="663"/>
      <c r="Y26" s="663"/>
      <c r="Z26" s="663"/>
      <c r="AA26" s="663"/>
      <c r="AB26" s="663"/>
      <c r="AC26" s="664"/>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2"/>
      <c r="Q27" s="663"/>
      <c r="R27" s="663"/>
      <c r="S27" s="663"/>
      <c r="T27" s="663"/>
      <c r="U27" s="663"/>
      <c r="V27" s="664"/>
      <c r="W27" s="662"/>
      <c r="X27" s="663"/>
      <c r="Y27" s="663"/>
      <c r="Z27" s="663"/>
      <c r="AA27" s="663"/>
      <c r="AB27" s="663"/>
      <c r="AC27" s="664"/>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3">
        <f>P29-SUM(P23:P27)</f>
        <v>0</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2">
        <f>AK13</f>
        <v>11</v>
      </c>
      <c r="Q29" s="663"/>
      <c r="R29" s="663"/>
      <c r="S29" s="663"/>
      <c r="T29" s="663"/>
      <c r="U29" s="663"/>
      <c r="V29" s="664"/>
      <c r="W29" s="972">
        <v>10</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353</v>
      </c>
      <c r="B30" s="867"/>
      <c r="C30" s="867"/>
      <c r="D30" s="867"/>
      <c r="E30" s="867"/>
      <c r="F30" s="868"/>
      <c r="G30" s="778" t="s">
        <v>146</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398</v>
      </c>
      <c r="AF30" s="864"/>
      <c r="AG30" s="864"/>
      <c r="AH30" s="865"/>
      <c r="AI30" s="863" t="s">
        <v>420</v>
      </c>
      <c r="AJ30" s="864"/>
      <c r="AK30" s="864"/>
      <c r="AL30" s="865"/>
      <c r="AM30" s="920" t="s">
        <v>425</v>
      </c>
      <c r="AN30" s="920"/>
      <c r="AO30" s="920"/>
      <c r="AP30" s="863"/>
      <c r="AQ30" s="772" t="s">
        <v>235</v>
      </c>
      <c r="AR30" s="773"/>
      <c r="AS30" s="773"/>
      <c r="AT30" s="774"/>
      <c r="AU30" s="779" t="s">
        <v>134</v>
      </c>
      <c r="AV30" s="779"/>
      <c r="AW30" s="779"/>
      <c r="AX30" s="921"/>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568</v>
      </c>
      <c r="AR31" s="200"/>
      <c r="AS31" s="133" t="s">
        <v>236</v>
      </c>
      <c r="AT31" s="134"/>
      <c r="AU31" s="199" t="s">
        <v>568</v>
      </c>
      <c r="AV31" s="199"/>
      <c r="AW31" s="399" t="s">
        <v>181</v>
      </c>
      <c r="AX31" s="400"/>
    </row>
    <row r="32" spans="1:50" ht="23.25" customHeight="1" x14ac:dyDescent="0.15">
      <c r="A32" s="404"/>
      <c r="B32" s="402"/>
      <c r="C32" s="402"/>
      <c r="D32" s="402"/>
      <c r="E32" s="402"/>
      <c r="F32" s="403"/>
      <c r="G32" s="565" t="s">
        <v>647</v>
      </c>
      <c r="H32" s="566"/>
      <c r="I32" s="566"/>
      <c r="J32" s="566"/>
      <c r="K32" s="566"/>
      <c r="L32" s="566"/>
      <c r="M32" s="566"/>
      <c r="N32" s="566"/>
      <c r="O32" s="567"/>
      <c r="P32" s="105" t="s">
        <v>647</v>
      </c>
      <c r="Q32" s="105"/>
      <c r="R32" s="105"/>
      <c r="S32" s="105"/>
      <c r="T32" s="105"/>
      <c r="U32" s="105"/>
      <c r="V32" s="105"/>
      <c r="W32" s="105"/>
      <c r="X32" s="106"/>
      <c r="Y32" s="475" t="s">
        <v>12</v>
      </c>
      <c r="Z32" s="535"/>
      <c r="AA32" s="536"/>
      <c r="AB32" s="465" t="s">
        <v>648</v>
      </c>
      <c r="AC32" s="465"/>
      <c r="AD32" s="465"/>
      <c r="AE32" s="217" t="s">
        <v>568</v>
      </c>
      <c r="AF32" s="218"/>
      <c r="AG32" s="218"/>
      <c r="AH32" s="218"/>
      <c r="AI32" s="217" t="s">
        <v>574</v>
      </c>
      <c r="AJ32" s="218"/>
      <c r="AK32" s="218"/>
      <c r="AL32" s="218"/>
      <c r="AM32" s="217" t="s">
        <v>568</v>
      </c>
      <c r="AN32" s="218"/>
      <c r="AO32" s="218"/>
      <c r="AP32" s="218"/>
      <c r="AQ32" s="341" t="s">
        <v>568</v>
      </c>
      <c r="AR32" s="207"/>
      <c r="AS32" s="207"/>
      <c r="AT32" s="342"/>
      <c r="AU32" s="218" t="s">
        <v>568</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414</v>
      </c>
      <c r="AC33" s="527"/>
      <c r="AD33" s="527"/>
      <c r="AE33" s="217" t="s">
        <v>568</v>
      </c>
      <c r="AF33" s="218"/>
      <c r="AG33" s="218"/>
      <c r="AH33" s="218"/>
      <c r="AI33" s="217" t="s">
        <v>568</v>
      </c>
      <c r="AJ33" s="218"/>
      <c r="AK33" s="218"/>
      <c r="AL33" s="218"/>
      <c r="AM33" s="217" t="s">
        <v>568</v>
      </c>
      <c r="AN33" s="218"/>
      <c r="AO33" s="218"/>
      <c r="AP33" s="218"/>
      <c r="AQ33" s="341" t="s">
        <v>575</v>
      </c>
      <c r="AR33" s="207"/>
      <c r="AS33" s="207"/>
      <c r="AT33" s="342"/>
      <c r="AU33" s="218" t="s">
        <v>568</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573</v>
      </c>
      <c r="AF34" s="218"/>
      <c r="AG34" s="218"/>
      <c r="AH34" s="218"/>
      <c r="AI34" s="217" t="s">
        <v>568</v>
      </c>
      <c r="AJ34" s="218"/>
      <c r="AK34" s="218"/>
      <c r="AL34" s="218"/>
      <c r="AM34" s="217" t="s">
        <v>575</v>
      </c>
      <c r="AN34" s="218"/>
      <c r="AO34" s="218"/>
      <c r="AP34" s="218"/>
      <c r="AQ34" s="341" t="s">
        <v>568</v>
      </c>
      <c r="AR34" s="207"/>
      <c r="AS34" s="207"/>
      <c r="AT34" s="342"/>
      <c r="AU34" s="218" t="s">
        <v>568</v>
      </c>
      <c r="AV34" s="218"/>
      <c r="AW34" s="218"/>
      <c r="AX34" s="220"/>
    </row>
    <row r="35" spans="1:50" ht="23.25" customHeight="1" x14ac:dyDescent="0.15">
      <c r="A35" s="225" t="s">
        <v>386</v>
      </c>
      <c r="B35" s="226"/>
      <c r="C35" s="226"/>
      <c r="D35" s="226"/>
      <c r="E35" s="226"/>
      <c r="F35" s="227"/>
      <c r="G35" s="231" t="s">
        <v>414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5" t="s">
        <v>353</v>
      </c>
      <c r="B37" s="776"/>
      <c r="C37" s="776"/>
      <c r="D37" s="776"/>
      <c r="E37" s="776"/>
      <c r="F37" s="777"/>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5"/>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5" t="s">
        <v>353</v>
      </c>
      <c r="B44" s="776"/>
      <c r="C44" s="776"/>
      <c r="D44" s="776"/>
      <c r="E44" s="776"/>
      <c r="F44" s="777"/>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5"/>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9" t="s">
        <v>134</v>
      </c>
      <c r="AV51" s="929"/>
      <c r="AW51" s="929"/>
      <c r="AX51" s="930"/>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9" t="s">
        <v>134</v>
      </c>
      <c r="AV58" s="929"/>
      <c r="AW58" s="929"/>
      <c r="AX58" s="930"/>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5"/>
    </row>
    <row r="80" spans="1:50" ht="18.75" customHeight="1" x14ac:dyDescent="0.15">
      <c r="A80" s="869"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70"/>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9.1" customHeight="1" x14ac:dyDescent="0.15">
      <c r="A82" s="870"/>
      <c r="B82" s="531"/>
      <c r="C82" s="432"/>
      <c r="D82" s="432"/>
      <c r="E82" s="432"/>
      <c r="F82" s="433"/>
      <c r="G82" s="681" t="s">
        <v>593</v>
      </c>
      <c r="H82" s="681"/>
      <c r="I82" s="681"/>
      <c r="J82" s="681"/>
      <c r="K82" s="681"/>
      <c r="L82" s="681"/>
      <c r="M82" s="681"/>
      <c r="N82" s="681"/>
      <c r="O82" s="681"/>
      <c r="P82" s="681"/>
      <c r="Q82" s="681"/>
      <c r="R82" s="681"/>
      <c r="S82" s="681"/>
      <c r="T82" s="681"/>
      <c r="U82" s="681"/>
      <c r="V82" s="681"/>
      <c r="W82" s="681"/>
      <c r="X82" s="681"/>
      <c r="Y82" s="681"/>
      <c r="Z82" s="681"/>
      <c r="AA82" s="682"/>
      <c r="AB82" s="889" t="s">
        <v>594</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9.1" customHeight="1" x14ac:dyDescent="0.15">
      <c r="A83" s="870"/>
      <c r="B83" s="531"/>
      <c r="C83" s="432"/>
      <c r="D83" s="432"/>
      <c r="E83" s="432"/>
      <c r="F83" s="433"/>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29.1" customHeight="1" x14ac:dyDescent="0.15">
      <c r="A84" s="870"/>
      <c r="B84" s="532"/>
      <c r="C84" s="533"/>
      <c r="D84" s="533"/>
      <c r="E84" s="533"/>
      <c r="F84" s="534"/>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customHeight="1" x14ac:dyDescent="0.15">
      <c r="A85" s="870"/>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customHeight="1" x14ac:dyDescent="0.15">
      <c r="A86" s="870"/>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t="s">
        <v>568</v>
      </c>
      <c r="AR86" s="199"/>
      <c r="AS86" s="133" t="s">
        <v>236</v>
      </c>
      <c r="AT86" s="134"/>
      <c r="AU86" s="199">
        <v>2</v>
      </c>
      <c r="AV86" s="199"/>
      <c r="AW86" s="399" t="s">
        <v>181</v>
      </c>
      <c r="AX86" s="400"/>
      <c r="AY86" s="10"/>
      <c r="AZ86" s="10"/>
      <c r="BA86" s="10"/>
      <c r="BB86" s="10"/>
      <c r="BC86" s="10"/>
      <c r="BD86" s="10"/>
      <c r="BE86" s="10"/>
      <c r="BF86" s="10"/>
      <c r="BG86" s="10"/>
      <c r="BH86" s="10"/>
    </row>
    <row r="87" spans="1:60" ht="23.25" customHeight="1" x14ac:dyDescent="0.15">
      <c r="A87" s="870"/>
      <c r="B87" s="432"/>
      <c r="C87" s="432"/>
      <c r="D87" s="432"/>
      <c r="E87" s="432"/>
      <c r="F87" s="433"/>
      <c r="G87" s="104" t="s">
        <v>595</v>
      </c>
      <c r="H87" s="105"/>
      <c r="I87" s="105"/>
      <c r="J87" s="105"/>
      <c r="K87" s="105"/>
      <c r="L87" s="105"/>
      <c r="M87" s="105"/>
      <c r="N87" s="105"/>
      <c r="O87" s="106"/>
      <c r="P87" s="105" t="s">
        <v>596</v>
      </c>
      <c r="Q87" s="518"/>
      <c r="R87" s="518"/>
      <c r="S87" s="518"/>
      <c r="T87" s="518"/>
      <c r="U87" s="518"/>
      <c r="V87" s="518"/>
      <c r="W87" s="518"/>
      <c r="X87" s="519"/>
      <c r="Y87" s="562" t="s">
        <v>62</v>
      </c>
      <c r="Z87" s="563"/>
      <c r="AA87" s="564"/>
      <c r="AB87" s="465" t="s">
        <v>597</v>
      </c>
      <c r="AC87" s="465"/>
      <c r="AD87" s="465"/>
      <c r="AE87" s="217">
        <v>34</v>
      </c>
      <c r="AF87" s="218"/>
      <c r="AG87" s="218"/>
      <c r="AH87" s="218"/>
      <c r="AI87" s="217">
        <v>0</v>
      </c>
      <c r="AJ87" s="218"/>
      <c r="AK87" s="218"/>
      <c r="AL87" s="218"/>
      <c r="AM87" s="217">
        <v>61</v>
      </c>
      <c r="AN87" s="218"/>
      <c r="AO87" s="218"/>
      <c r="AP87" s="218"/>
      <c r="AQ87" s="341" t="s">
        <v>568</v>
      </c>
      <c r="AR87" s="207"/>
      <c r="AS87" s="207"/>
      <c r="AT87" s="342"/>
      <c r="AU87" s="218" t="s">
        <v>568</v>
      </c>
      <c r="AV87" s="218"/>
      <c r="AW87" s="218"/>
      <c r="AX87" s="220"/>
    </row>
    <row r="88" spans="1:60" ht="23.25" customHeight="1" x14ac:dyDescent="0.15">
      <c r="A88" s="870"/>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t="s">
        <v>598</v>
      </c>
      <c r="AC88" s="527"/>
      <c r="AD88" s="527"/>
      <c r="AE88" s="217">
        <v>100</v>
      </c>
      <c r="AF88" s="218"/>
      <c r="AG88" s="218"/>
      <c r="AH88" s="218"/>
      <c r="AI88" s="217">
        <v>0</v>
      </c>
      <c r="AJ88" s="218"/>
      <c r="AK88" s="218"/>
      <c r="AL88" s="218"/>
      <c r="AM88" s="217">
        <v>100</v>
      </c>
      <c r="AN88" s="218"/>
      <c r="AO88" s="218"/>
      <c r="AP88" s="218"/>
      <c r="AQ88" s="341" t="s">
        <v>569</v>
      </c>
      <c r="AR88" s="207"/>
      <c r="AS88" s="207"/>
      <c r="AT88" s="342"/>
      <c r="AU88" s="218">
        <v>100</v>
      </c>
      <c r="AV88" s="218"/>
      <c r="AW88" s="218"/>
      <c r="AX88" s="220"/>
      <c r="AY88" s="10"/>
      <c r="AZ88" s="10"/>
      <c r="BA88" s="10"/>
      <c r="BB88" s="10"/>
      <c r="BC88" s="10"/>
    </row>
    <row r="89" spans="1:60" ht="23.25" customHeight="1" thickBot="1" x14ac:dyDescent="0.2">
      <c r="A89" s="870"/>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v>56</v>
      </c>
      <c r="AF89" s="218"/>
      <c r="AG89" s="218"/>
      <c r="AH89" s="218"/>
      <c r="AI89" s="217">
        <v>0</v>
      </c>
      <c r="AJ89" s="218"/>
      <c r="AK89" s="218"/>
      <c r="AL89" s="218"/>
      <c r="AM89" s="217">
        <v>40.200000000000003</v>
      </c>
      <c r="AN89" s="218"/>
      <c r="AO89" s="218"/>
      <c r="AP89" s="218"/>
      <c r="AQ89" s="341" t="s">
        <v>574</v>
      </c>
      <c r="AR89" s="207"/>
      <c r="AS89" s="207"/>
      <c r="AT89" s="342"/>
      <c r="AU89" s="218" t="s">
        <v>568</v>
      </c>
      <c r="AV89" s="218"/>
      <c r="AW89" s="218"/>
      <c r="AX89" s="220"/>
      <c r="AY89" s="10"/>
      <c r="AZ89" s="10"/>
      <c r="BA89" s="10"/>
      <c r="BB89" s="10"/>
      <c r="BC89" s="10"/>
      <c r="BD89" s="10"/>
      <c r="BE89" s="10"/>
      <c r="BF89" s="10"/>
      <c r="BG89" s="10"/>
      <c r="BH89" s="10"/>
    </row>
    <row r="90" spans="1:60" ht="18.75" hidden="1" customHeight="1" x14ac:dyDescent="0.15">
      <c r="A90" s="870"/>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70"/>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70"/>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70"/>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70"/>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70"/>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70"/>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70"/>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70"/>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1"/>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33" customHeight="1" x14ac:dyDescent="0.15">
      <c r="A101" s="426"/>
      <c r="B101" s="427"/>
      <c r="C101" s="427"/>
      <c r="D101" s="427"/>
      <c r="E101" s="427"/>
      <c r="F101" s="428"/>
      <c r="G101" s="105" t="s">
        <v>599</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600</v>
      </c>
      <c r="AC101" s="465"/>
      <c r="AD101" s="465"/>
      <c r="AE101" s="217">
        <v>1000</v>
      </c>
      <c r="AF101" s="218"/>
      <c r="AG101" s="218"/>
      <c r="AH101" s="219"/>
      <c r="AI101" s="217">
        <v>0</v>
      </c>
      <c r="AJ101" s="218"/>
      <c r="AK101" s="218"/>
      <c r="AL101" s="219"/>
      <c r="AM101" s="217">
        <v>1000</v>
      </c>
      <c r="AN101" s="218"/>
      <c r="AO101" s="218"/>
      <c r="AP101" s="219"/>
      <c r="AQ101" s="217" t="s">
        <v>576</v>
      </c>
      <c r="AR101" s="218"/>
      <c r="AS101" s="218"/>
      <c r="AT101" s="219"/>
      <c r="AU101" s="217" t="s">
        <v>576</v>
      </c>
      <c r="AV101" s="218"/>
      <c r="AW101" s="218"/>
      <c r="AX101" s="219"/>
    </row>
    <row r="102" spans="1:60" ht="33"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600</v>
      </c>
      <c r="AC102" s="465"/>
      <c r="AD102" s="465"/>
      <c r="AE102" s="422">
        <v>1000</v>
      </c>
      <c r="AF102" s="422"/>
      <c r="AG102" s="422"/>
      <c r="AH102" s="422"/>
      <c r="AI102" s="422">
        <v>0</v>
      </c>
      <c r="AJ102" s="422"/>
      <c r="AK102" s="422"/>
      <c r="AL102" s="422"/>
      <c r="AM102" s="422">
        <v>1000</v>
      </c>
      <c r="AN102" s="422"/>
      <c r="AO102" s="422"/>
      <c r="AP102" s="422"/>
      <c r="AQ102" s="272">
        <v>1000</v>
      </c>
      <c r="AR102" s="273"/>
      <c r="AS102" s="273"/>
      <c r="AT102" s="318"/>
      <c r="AU102" s="272" t="s">
        <v>576</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394" t="s">
        <v>604</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586</v>
      </c>
      <c r="AC116" s="467"/>
      <c r="AD116" s="468"/>
      <c r="AE116" s="422">
        <v>0.2</v>
      </c>
      <c r="AF116" s="422"/>
      <c r="AG116" s="422"/>
      <c r="AH116" s="422"/>
      <c r="AI116" s="422">
        <v>0</v>
      </c>
      <c r="AJ116" s="422"/>
      <c r="AK116" s="422"/>
      <c r="AL116" s="422"/>
      <c r="AM116" s="422">
        <v>0.08</v>
      </c>
      <c r="AN116" s="422"/>
      <c r="AO116" s="422"/>
      <c r="AP116" s="422"/>
      <c r="AQ116" s="217">
        <v>0.4</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642</v>
      </c>
      <c r="AC117" s="477"/>
      <c r="AD117" s="478"/>
      <c r="AE117" s="555" t="s">
        <v>601</v>
      </c>
      <c r="AF117" s="555"/>
      <c r="AG117" s="555"/>
      <c r="AH117" s="555"/>
      <c r="AI117" s="555" t="s">
        <v>602</v>
      </c>
      <c r="AJ117" s="555"/>
      <c r="AK117" s="555"/>
      <c r="AL117" s="555"/>
      <c r="AM117" s="555" t="s">
        <v>603</v>
      </c>
      <c r="AN117" s="555"/>
      <c r="AO117" s="555"/>
      <c r="AP117" s="555"/>
      <c r="AQ117" s="555" t="s">
        <v>605</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4"/>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5"/>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4"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1"/>
      <c r="Z127" s="932"/>
      <c r="AA127" s="933"/>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413</v>
      </c>
      <c r="B130" s="185"/>
      <c r="C130" s="184" t="s">
        <v>239</v>
      </c>
      <c r="D130" s="185"/>
      <c r="E130" s="169" t="s">
        <v>268</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643</v>
      </c>
      <c r="AR133" s="199"/>
      <c r="AS133" s="133" t="s">
        <v>236</v>
      </c>
      <c r="AT133" s="134"/>
      <c r="AU133" s="200" t="s">
        <v>644</v>
      </c>
      <c r="AV133" s="200"/>
      <c r="AW133" s="133" t="s">
        <v>181</v>
      </c>
      <c r="AX133" s="195"/>
    </row>
    <row r="134" spans="1:50" ht="39.75" customHeight="1" x14ac:dyDescent="0.15">
      <c r="A134" s="189"/>
      <c r="B134" s="186"/>
      <c r="C134" s="180"/>
      <c r="D134" s="186"/>
      <c r="E134" s="180"/>
      <c r="F134" s="181"/>
      <c r="G134" s="104" t="s">
        <v>649</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648</v>
      </c>
      <c r="AC134" s="205"/>
      <c r="AD134" s="205"/>
      <c r="AE134" s="206" t="s">
        <v>576</v>
      </c>
      <c r="AF134" s="207"/>
      <c r="AG134" s="207"/>
      <c r="AH134" s="207"/>
      <c r="AI134" s="206" t="s">
        <v>576</v>
      </c>
      <c r="AJ134" s="207"/>
      <c r="AK134" s="207"/>
      <c r="AL134" s="207"/>
      <c r="AM134" s="206" t="s">
        <v>579</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414</v>
      </c>
      <c r="AC135" s="213"/>
      <c r="AD135" s="213"/>
      <c r="AE135" s="206" t="s">
        <v>576</v>
      </c>
      <c r="AF135" s="207"/>
      <c r="AG135" s="207"/>
      <c r="AH135" s="207"/>
      <c r="AI135" s="206" t="s">
        <v>576</v>
      </c>
      <c r="AJ135" s="207"/>
      <c r="AK135" s="207"/>
      <c r="AL135" s="207"/>
      <c r="AM135" s="206" t="s">
        <v>576</v>
      </c>
      <c r="AN135" s="207"/>
      <c r="AO135" s="207"/>
      <c r="AP135" s="207"/>
      <c r="AQ135" s="206" t="s">
        <v>579</v>
      </c>
      <c r="AR135" s="207"/>
      <c r="AS135" s="207"/>
      <c r="AT135" s="207"/>
      <c r="AU135" s="206" t="s">
        <v>576</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650</v>
      </c>
      <c r="H154" s="105"/>
      <c r="I154" s="105"/>
      <c r="J154" s="105"/>
      <c r="K154" s="105"/>
      <c r="L154" s="105"/>
      <c r="M154" s="105"/>
      <c r="N154" s="105"/>
      <c r="O154" s="105"/>
      <c r="P154" s="106"/>
      <c r="Q154" s="125" t="s">
        <v>651</v>
      </c>
      <c r="R154" s="105"/>
      <c r="S154" s="105"/>
      <c r="T154" s="105"/>
      <c r="U154" s="105"/>
      <c r="V154" s="105"/>
      <c r="W154" s="105"/>
      <c r="X154" s="105"/>
      <c r="Y154" s="105"/>
      <c r="Z154" s="105"/>
      <c r="AA154" s="292"/>
      <c r="AB154" s="141" t="s">
        <v>414</v>
      </c>
      <c r="AC154" s="142"/>
      <c r="AD154" s="142"/>
      <c r="AE154" s="147" t="s">
        <v>414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414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428</v>
      </c>
      <c r="D430" s="936"/>
      <c r="E430" s="174" t="s">
        <v>406</v>
      </c>
      <c r="F430" s="903"/>
      <c r="G430" s="904" t="s">
        <v>255</v>
      </c>
      <c r="H430" s="123"/>
      <c r="I430" s="123"/>
      <c r="J430" s="905" t="s">
        <v>607</v>
      </c>
      <c r="K430" s="906"/>
      <c r="L430" s="906"/>
      <c r="M430" s="906"/>
      <c r="N430" s="906"/>
      <c r="O430" s="906"/>
      <c r="P430" s="906"/>
      <c r="Q430" s="906"/>
      <c r="R430" s="906"/>
      <c r="S430" s="906"/>
      <c r="T430" s="907"/>
      <c r="U430" s="589" t="s">
        <v>608</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236</v>
      </c>
      <c r="AH432" s="134"/>
      <c r="AI432" s="156"/>
      <c r="AJ432" s="156"/>
      <c r="AK432" s="156"/>
      <c r="AL432" s="154"/>
      <c r="AM432" s="156"/>
      <c r="AN432" s="156"/>
      <c r="AO432" s="156"/>
      <c r="AP432" s="154"/>
      <c r="AQ432" s="591" t="s">
        <v>576</v>
      </c>
      <c r="AR432" s="200"/>
      <c r="AS432" s="133" t="s">
        <v>236</v>
      </c>
      <c r="AT432" s="134"/>
      <c r="AU432" s="200" t="s">
        <v>576</v>
      </c>
      <c r="AV432" s="200"/>
      <c r="AW432" s="133" t="s">
        <v>181</v>
      </c>
      <c r="AX432" s="195"/>
    </row>
    <row r="433" spans="1:50" ht="23.25" customHeight="1" x14ac:dyDescent="0.15">
      <c r="A433" s="189"/>
      <c r="B433" s="186"/>
      <c r="C433" s="180"/>
      <c r="D433" s="186"/>
      <c r="E433" s="343"/>
      <c r="F433" s="344"/>
      <c r="G433" s="104" t="s">
        <v>652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414</v>
      </c>
      <c r="AC433" s="213"/>
      <c r="AD433" s="213"/>
      <c r="AE433" s="341" t="s">
        <v>576</v>
      </c>
      <c r="AF433" s="207"/>
      <c r="AG433" s="207"/>
      <c r="AH433" s="207"/>
      <c r="AI433" s="341" t="s">
        <v>576</v>
      </c>
      <c r="AJ433" s="207"/>
      <c r="AK433" s="207"/>
      <c r="AL433" s="207"/>
      <c r="AM433" s="341" t="s">
        <v>576</v>
      </c>
      <c r="AN433" s="207"/>
      <c r="AO433" s="207"/>
      <c r="AP433" s="207"/>
      <c r="AQ433" s="341" t="s">
        <v>576</v>
      </c>
      <c r="AR433" s="207"/>
      <c r="AS433" s="207"/>
      <c r="AT433" s="207"/>
      <c r="AU433" s="341" t="s">
        <v>576</v>
      </c>
      <c r="AV433" s="207"/>
      <c r="AW433" s="207"/>
      <c r="AX433" s="207"/>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414</v>
      </c>
      <c r="AC434" s="205"/>
      <c r="AD434" s="205"/>
      <c r="AE434" s="341" t="s">
        <v>576</v>
      </c>
      <c r="AF434" s="207"/>
      <c r="AG434" s="207"/>
      <c r="AH434" s="207"/>
      <c r="AI434" s="341" t="s">
        <v>576</v>
      </c>
      <c r="AJ434" s="207"/>
      <c r="AK434" s="207"/>
      <c r="AL434" s="207"/>
      <c r="AM434" s="341" t="s">
        <v>576</v>
      </c>
      <c r="AN434" s="207"/>
      <c r="AO434" s="207"/>
      <c r="AP434" s="207"/>
      <c r="AQ434" s="341" t="s">
        <v>576</v>
      </c>
      <c r="AR434" s="207"/>
      <c r="AS434" s="207"/>
      <c r="AT434" s="207"/>
      <c r="AU434" s="341" t="s">
        <v>576</v>
      </c>
      <c r="AV434" s="207"/>
      <c r="AW434" s="207"/>
      <c r="AX434" s="207"/>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576</v>
      </c>
      <c r="AF435" s="207"/>
      <c r="AG435" s="207"/>
      <c r="AH435" s="207"/>
      <c r="AI435" s="341" t="s">
        <v>576</v>
      </c>
      <c r="AJ435" s="207"/>
      <c r="AK435" s="207"/>
      <c r="AL435" s="207"/>
      <c r="AM435" s="341" t="s">
        <v>576</v>
      </c>
      <c r="AN435" s="207"/>
      <c r="AO435" s="207"/>
      <c r="AP435" s="207"/>
      <c r="AQ435" s="341" t="s">
        <v>576</v>
      </c>
      <c r="AR435" s="207"/>
      <c r="AS435" s="207"/>
      <c r="AT435" s="207"/>
      <c r="AU435" s="341" t="s">
        <v>576</v>
      </c>
      <c r="AV435" s="207"/>
      <c r="AW435" s="207"/>
      <c r="AX435" s="207"/>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236</v>
      </c>
      <c r="AH457" s="134"/>
      <c r="AI457" s="156"/>
      <c r="AJ457" s="156"/>
      <c r="AK457" s="156"/>
      <c r="AL457" s="154"/>
      <c r="AM457" s="156"/>
      <c r="AN457" s="156"/>
      <c r="AO457" s="156"/>
      <c r="AP457" s="154"/>
      <c r="AQ457" s="591" t="s">
        <v>576</v>
      </c>
      <c r="AR457" s="200"/>
      <c r="AS457" s="133" t="s">
        <v>236</v>
      </c>
      <c r="AT457" s="134"/>
      <c r="AU457" s="200" t="s">
        <v>581</v>
      </c>
      <c r="AV457" s="200"/>
      <c r="AW457" s="133" t="s">
        <v>181</v>
      </c>
      <c r="AX457" s="195"/>
    </row>
    <row r="458" spans="1:50" ht="23.25" customHeight="1" x14ac:dyDescent="0.15">
      <c r="A458" s="189"/>
      <c r="B458" s="186"/>
      <c r="C458" s="180"/>
      <c r="D458" s="186"/>
      <c r="E458" s="343"/>
      <c r="F458" s="344"/>
      <c r="G458" s="104" t="s">
        <v>652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414</v>
      </c>
      <c r="AC458" s="213"/>
      <c r="AD458" s="213"/>
      <c r="AE458" s="341" t="s">
        <v>576</v>
      </c>
      <c r="AF458" s="207"/>
      <c r="AG458" s="207"/>
      <c r="AH458" s="207"/>
      <c r="AI458" s="341" t="s">
        <v>576</v>
      </c>
      <c r="AJ458" s="207"/>
      <c r="AK458" s="207"/>
      <c r="AL458" s="207"/>
      <c r="AM458" s="341" t="s">
        <v>576</v>
      </c>
      <c r="AN458" s="207"/>
      <c r="AO458" s="207"/>
      <c r="AP458" s="207"/>
      <c r="AQ458" s="341" t="s">
        <v>576</v>
      </c>
      <c r="AR458" s="207"/>
      <c r="AS458" s="207"/>
      <c r="AT458" s="207"/>
      <c r="AU458" s="341" t="s">
        <v>576</v>
      </c>
      <c r="AV458" s="207"/>
      <c r="AW458" s="207"/>
      <c r="AX458" s="207"/>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414</v>
      </c>
      <c r="AC459" s="205"/>
      <c r="AD459" s="205"/>
      <c r="AE459" s="341" t="s">
        <v>576</v>
      </c>
      <c r="AF459" s="207"/>
      <c r="AG459" s="207"/>
      <c r="AH459" s="207"/>
      <c r="AI459" s="341" t="s">
        <v>576</v>
      </c>
      <c r="AJ459" s="207"/>
      <c r="AK459" s="207"/>
      <c r="AL459" s="207"/>
      <c r="AM459" s="341" t="s">
        <v>576</v>
      </c>
      <c r="AN459" s="207"/>
      <c r="AO459" s="207"/>
      <c r="AP459" s="207"/>
      <c r="AQ459" s="341" t="s">
        <v>576</v>
      </c>
      <c r="AR459" s="207"/>
      <c r="AS459" s="207"/>
      <c r="AT459" s="207"/>
      <c r="AU459" s="341" t="s">
        <v>576</v>
      </c>
      <c r="AV459" s="207"/>
      <c r="AW459" s="207"/>
      <c r="AX459" s="207"/>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576</v>
      </c>
      <c r="AF460" s="207"/>
      <c r="AG460" s="207"/>
      <c r="AH460" s="207"/>
      <c r="AI460" s="341" t="s">
        <v>576</v>
      </c>
      <c r="AJ460" s="207"/>
      <c r="AK460" s="207"/>
      <c r="AL460" s="207"/>
      <c r="AM460" s="341" t="s">
        <v>576</v>
      </c>
      <c r="AN460" s="207"/>
      <c r="AO460" s="207"/>
      <c r="AP460" s="207"/>
      <c r="AQ460" s="341" t="s">
        <v>576</v>
      </c>
      <c r="AR460" s="207"/>
      <c r="AS460" s="207"/>
      <c r="AT460" s="207"/>
      <c r="AU460" s="341" t="s">
        <v>576</v>
      </c>
      <c r="AV460" s="207"/>
      <c r="AW460" s="207"/>
      <c r="AX460" s="207"/>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414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904" t="s">
        <v>255</v>
      </c>
      <c r="H484" s="123"/>
      <c r="I484" s="123"/>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4" t="s">
        <v>255</v>
      </c>
      <c r="H538" s="123"/>
      <c r="I538" s="123"/>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4" t="s">
        <v>255</v>
      </c>
      <c r="H592" s="123"/>
      <c r="I592" s="123"/>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4" t="s">
        <v>255</v>
      </c>
      <c r="H646" s="123"/>
      <c r="I646" s="123"/>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69.95" customHeight="1" x14ac:dyDescent="0.15">
      <c r="A702" s="875" t="s">
        <v>140</v>
      </c>
      <c r="B702" s="87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566</v>
      </c>
      <c r="AE702" s="347"/>
      <c r="AF702" s="347"/>
      <c r="AG702" s="386" t="s">
        <v>609</v>
      </c>
      <c r="AH702" s="387"/>
      <c r="AI702" s="387"/>
      <c r="AJ702" s="387"/>
      <c r="AK702" s="387"/>
      <c r="AL702" s="387"/>
      <c r="AM702" s="387"/>
      <c r="AN702" s="387"/>
      <c r="AO702" s="387"/>
      <c r="AP702" s="387"/>
      <c r="AQ702" s="387"/>
      <c r="AR702" s="387"/>
      <c r="AS702" s="387"/>
      <c r="AT702" s="387"/>
      <c r="AU702" s="387"/>
      <c r="AV702" s="387"/>
      <c r="AW702" s="387"/>
      <c r="AX702" s="388"/>
    </row>
    <row r="703" spans="1:50" ht="50.1"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7" t="s">
        <v>566</v>
      </c>
      <c r="AE703" s="328"/>
      <c r="AF703" s="328"/>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50.1"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566</v>
      </c>
      <c r="AE704" s="788"/>
      <c r="AF704" s="788"/>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566</v>
      </c>
      <c r="AE705" s="720"/>
      <c r="AF705" s="720"/>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387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7" t="s">
        <v>582</v>
      </c>
      <c r="AE706" s="328"/>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582</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583</v>
      </c>
      <c r="AE708" s="606"/>
      <c r="AF708" s="606"/>
      <c r="AG708" s="747" t="s">
        <v>607</v>
      </c>
      <c r="AH708" s="748"/>
      <c r="AI708" s="748"/>
      <c r="AJ708" s="748"/>
      <c r="AK708" s="748"/>
      <c r="AL708" s="748"/>
      <c r="AM708" s="748"/>
      <c r="AN708" s="748"/>
      <c r="AO708" s="748"/>
      <c r="AP708" s="748"/>
      <c r="AQ708" s="748"/>
      <c r="AR708" s="748"/>
      <c r="AS708" s="748"/>
      <c r="AT708" s="748"/>
      <c r="AU708" s="748"/>
      <c r="AV708" s="748"/>
      <c r="AW708" s="748"/>
      <c r="AX708" s="749"/>
    </row>
    <row r="709" spans="1:50" ht="30"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566</v>
      </c>
      <c r="AE709" s="328"/>
      <c r="AF709" s="328"/>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583</v>
      </c>
      <c r="AE710" s="328"/>
      <c r="AF710" s="328"/>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35.1"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566</v>
      </c>
      <c r="AE711" s="328"/>
      <c r="AF711" s="328"/>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7" t="s">
        <v>566</v>
      </c>
      <c r="AE712" s="788"/>
      <c r="AF712" s="788"/>
      <c r="AG712" s="815" t="s">
        <v>620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7" t="s">
        <v>583</v>
      </c>
      <c r="AE713" s="328"/>
      <c r="AF713" s="668"/>
      <c r="AG713" s="101" t="s">
        <v>607</v>
      </c>
      <c r="AH713" s="102"/>
      <c r="AI713" s="102"/>
      <c r="AJ713" s="102"/>
      <c r="AK713" s="102"/>
      <c r="AL713" s="102"/>
      <c r="AM713" s="102"/>
      <c r="AN713" s="102"/>
      <c r="AO713" s="102"/>
      <c r="AP713" s="102"/>
      <c r="AQ713" s="102"/>
      <c r="AR713" s="102"/>
      <c r="AS713" s="102"/>
      <c r="AT713" s="102"/>
      <c r="AU713" s="102"/>
      <c r="AV713" s="102"/>
      <c r="AW713" s="102"/>
      <c r="AX713" s="103"/>
    </row>
    <row r="714" spans="1:50" ht="35.1"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566</v>
      </c>
      <c r="AE714" s="813"/>
      <c r="AF714" s="814"/>
      <c r="AG714" s="741" t="s">
        <v>614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583</v>
      </c>
      <c r="AE715" s="606"/>
      <c r="AF715" s="661"/>
      <c r="AG715" s="747" t="s">
        <v>607</v>
      </c>
      <c r="AH715" s="748"/>
      <c r="AI715" s="748"/>
      <c r="AJ715" s="748"/>
      <c r="AK715" s="748"/>
      <c r="AL715" s="748"/>
      <c r="AM715" s="748"/>
      <c r="AN715" s="748"/>
      <c r="AO715" s="748"/>
      <c r="AP715" s="748"/>
      <c r="AQ715" s="748"/>
      <c r="AR715" s="748"/>
      <c r="AS715" s="748"/>
      <c r="AT715" s="748"/>
      <c r="AU715" s="748"/>
      <c r="AV715" s="748"/>
      <c r="AW715" s="748"/>
      <c r="AX715" s="749"/>
    </row>
    <row r="716" spans="1:50" ht="39.950000000000003" customHeight="1" x14ac:dyDescent="0.15">
      <c r="A716" s="647"/>
      <c r="B716" s="649"/>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9" t="s">
        <v>566</v>
      </c>
      <c r="AE716" s="630"/>
      <c r="AF716" s="630"/>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583</v>
      </c>
      <c r="AE717" s="328"/>
      <c r="AF717" s="328"/>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60"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566</v>
      </c>
      <c r="AE718" s="328"/>
      <c r="AF718" s="328"/>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566</v>
      </c>
      <c r="AE719" s="606"/>
      <c r="AF719" s="606"/>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5" t="s">
        <v>563</v>
      </c>
      <c r="D721" s="296"/>
      <c r="E721" s="296"/>
      <c r="F721" s="297"/>
      <c r="G721" s="286"/>
      <c r="H721" s="287"/>
      <c r="I721" s="82" t="str">
        <f>IF(OR(G721="　", G721=""), "", "-")</f>
        <v/>
      </c>
      <c r="J721" s="290">
        <v>312</v>
      </c>
      <c r="K721" s="290"/>
      <c r="L721" s="82" t="str">
        <f>IF(M721="","","-")</f>
        <v/>
      </c>
      <c r="M721" s="83"/>
      <c r="N721" s="303" t="s">
        <v>618</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20" t="s">
        <v>53</v>
      </c>
      <c r="D726" s="842"/>
      <c r="E726" s="842"/>
      <c r="F726" s="843"/>
      <c r="G726" s="578" t="s">
        <v>621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8"/>
      <c r="B727" s="809"/>
      <c r="C727" s="753" t="s">
        <v>57</v>
      </c>
      <c r="D727" s="754"/>
      <c r="E727" s="754"/>
      <c r="F727" s="755"/>
      <c r="G727" s="576" t="s">
        <v>655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656</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137</v>
      </c>
      <c r="B731" s="805"/>
      <c r="C731" s="805"/>
      <c r="D731" s="805"/>
      <c r="E731" s="806"/>
      <c r="F731" s="734" t="s">
        <v>657</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661</v>
      </c>
      <c r="B733" s="679"/>
      <c r="C733" s="679"/>
      <c r="D733" s="679"/>
      <c r="E733" s="680"/>
      <c r="F733" s="642" t="s">
        <v>659</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3" t="s">
        <v>409</v>
      </c>
      <c r="B737" s="210"/>
      <c r="C737" s="210"/>
      <c r="D737" s="211"/>
      <c r="E737" s="994" t="s">
        <v>622</v>
      </c>
      <c r="F737" s="994"/>
      <c r="G737" s="994"/>
      <c r="H737" s="994"/>
      <c r="I737" s="994"/>
      <c r="J737" s="994"/>
      <c r="K737" s="994"/>
      <c r="L737" s="994"/>
      <c r="M737" s="994"/>
      <c r="N737" s="366" t="s">
        <v>404</v>
      </c>
      <c r="O737" s="366"/>
      <c r="P737" s="366"/>
      <c r="Q737" s="366"/>
      <c r="R737" s="994" t="s">
        <v>623</v>
      </c>
      <c r="S737" s="994"/>
      <c r="T737" s="994"/>
      <c r="U737" s="994"/>
      <c r="V737" s="994"/>
      <c r="W737" s="994"/>
      <c r="X737" s="994"/>
      <c r="Y737" s="994"/>
      <c r="Z737" s="994"/>
      <c r="AA737" s="366" t="s">
        <v>403</v>
      </c>
      <c r="AB737" s="366"/>
      <c r="AC737" s="366"/>
      <c r="AD737" s="366"/>
      <c r="AE737" s="994" t="s">
        <v>624</v>
      </c>
      <c r="AF737" s="994"/>
      <c r="AG737" s="994"/>
      <c r="AH737" s="994"/>
      <c r="AI737" s="994"/>
      <c r="AJ737" s="994"/>
      <c r="AK737" s="994"/>
      <c r="AL737" s="994"/>
      <c r="AM737" s="994"/>
      <c r="AN737" s="366" t="s">
        <v>402</v>
      </c>
      <c r="AO737" s="366"/>
      <c r="AP737" s="366"/>
      <c r="AQ737" s="366"/>
      <c r="AR737" s="1000" t="s">
        <v>625</v>
      </c>
      <c r="AS737" s="1001"/>
      <c r="AT737" s="1001"/>
      <c r="AU737" s="1001"/>
      <c r="AV737" s="1001"/>
      <c r="AW737" s="1001"/>
      <c r="AX737" s="1002"/>
      <c r="AY737" s="88"/>
      <c r="AZ737" s="88"/>
    </row>
    <row r="738" spans="1:52" ht="24.75" customHeight="1" x14ac:dyDescent="0.15">
      <c r="A738" s="993" t="s">
        <v>401</v>
      </c>
      <c r="B738" s="210"/>
      <c r="C738" s="210"/>
      <c r="D738" s="211"/>
      <c r="E738" s="994" t="s">
        <v>626</v>
      </c>
      <c r="F738" s="994"/>
      <c r="G738" s="994"/>
      <c r="H738" s="994"/>
      <c r="I738" s="994"/>
      <c r="J738" s="994"/>
      <c r="K738" s="994"/>
      <c r="L738" s="994"/>
      <c r="M738" s="994"/>
      <c r="N738" s="366" t="s">
        <v>400</v>
      </c>
      <c r="O738" s="366"/>
      <c r="P738" s="366"/>
      <c r="Q738" s="366"/>
      <c r="R738" s="994" t="s">
        <v>627</v>
      </c>
      <c r="S738" s="994"/>
      <c r="T738" s="994"/>
      <c r="U738" s="994"/>
      <c r="V738" s="994"/>
      <c r="W738" s="994"/>
      <c r="X738" s="994"/>
      <c r="Y738" s="994"/>
      <c r="Z738" s="994"/>
      <c r="AA738" s="366" t="s">
        <v>399</v>
      </c>
      <c r="AB738" s="366"/>
      <c r="AC738" s="366"/>
      <c r="AD738" s="366"/>
      <c r="AE738" s="994" t="s">
        <v>628</v>
      </c>
      <c r="AF738" s="994"/>
      <c r="AG738" s="994"/>
      <c r="AH738" s="994"/>
      <c r="AI738" s="994"/>
      <c r="AJ738" s="994"/>
      <c r="AK738" s="994"/>
      <c r="AL738" s="994"/>
      <c r="AM738" s="994"/>
      <c r="AN738" s="366" t="s">
        <v>398</v>
      </c>
      <c r="AO738" s="366"/>
      <c r="AP738" s="366"/>
      <c r="AQ738" s="366"/>
      <c r="AR738" s="1000" t="s">
        <v>645</v>
      </c>
      <c r="AS738" s="1001"/>
      <c r="AT738" s="1001"/>
      <c r="AU738" s="1001"/>
      <c r="AV738" s="1001"/>
      <c r="AW738" s="1001"/>
      <c r="AX738" s="1002"/>
    </row>
    <row r="739" spans="1:52" ht="24.75" customHeight="1" x14ac:dyDescent="0.15">
      <c r="A739" s="993" t="s">
        <v>397</v>
      </c>
      <c r="B739" s="210"/>
      <c r="C739" s="210"/>
      <c r="D739" s="211"/>
      <c r="E739" s="994" t="s">
        <v>646</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421</v>
      </c>
      <c r="B740" s="976"/>
      <c r="C740" s="976"/>
      <c r="D740" s="977"/>
      <c r="E740" s="978" t="s">
        <v>563</v>
      </c>
      <c r="F740" s="979"/>
      <c r="G740" s="979"/>
      <c r="H740" s="92" t="str">
        <f>IF(E740="", "", "(")</f>
        <v>(</v>
      </c>
      <c r="I740" s="979"/>
      <c r="J740" s="979"/>
      <c r="K740" s="92" t="str">
        <f>IF(OR(I740="　", I740=""), "", "-")</f>
        <v/>
      </c>
      <c r="L740" s="980">
        <v>302</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100"/>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thickBot="1" x14ac:dyDescent="0.2">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6" t="s">
        <v>629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8"/>
    </row>
    <row r="781" spans="1:50" ht="24.75" customHeight="1" x14ac:dyDescent="0.15">
      <c r="A781" s="634"/>
      <c r="B781" s="635"/>
      <c r="C781" s="635"/>
      <c r="D781" s="635"/>
      <c r="E781" s="635"/>
      <c r="F781" s="636"/>
      <c r="G781" s="820"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3"/>
      <c r="AC781" s="820"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4"/>
      <c r="B782" s="635"/>
      <c r="C782" s="635"/>
      <c r="D782" s="635"/>
      <c r="E782" s="635"/>
      <c r="F782" s="636"/>
      <c r="G782" s="675" t="s">
        <v>587</v>
      </c>
      <c r="H782" s="676"/>
      <c r="I782" s="676"/>
      <c r="J782" s="676"/>
      <c r="K782" s="677"/>
      <c r="L782" s="669" t="s">
        <v>641</v>
      </c>
      <c r="M782" s="670"/>
      <c r="N782" s="670"/>
      <c r="O782" s="670"/>
      <c r="P782" s="670"/>
      <c r="Q782" s="670"/>
      <c r="R782" s="670"/>
      <c r="S782" s="670"/>
      <c r="T782" s="670"/>
      <c r="U782" s="670"/>
      <c r="V782" s="670"/>
      <c r="W782" s="670"/>
      <c r="X782" s="671"/>
      <c r="Y782" s="389">
        <v>1.1000000000000001</v>
      </c>
      <c r="Z782" s="390"/>
      <c r="AA782" s="390"/>
      <c r="AB782" s="810"/>
      <c r="AC782" s="675"/>
      <c r="AD782" s="676"/>
      <c r="AE782" s="676"/>
      <c r="AF782" s="676"/>
      <c r="AG782" s="677"/>
      <c r="AH782" s="669"/>
      <c r="AI782" s="670"/>
      <c r="AJ782" s="670"/>
      <c r="AK782" s="670"/>
      <c r="AL782" s="670"/>
      <c r="AM782" s="670"/>
      <c r="AN782" s="670"/>
      <c r="AO782" s="670"/>
      <c r="AP782" s="670"/>
      <c r="AQ782" s="670"/>
      <c r="AR782" s="670"/>
      <c r="AS782" s="670"/>
      <c r="AT782" s="671"/>
      <c r="AU782" s="389"/>
      <c r="AV782" s="390"/>
      <c r="AW782" s="390"/>
      <c r="AX782" s="391"/>
    </row>
    <row r="783" spans="1:50" ht="24.75" customHeight="1" x14ac:dyDescent="0.15">
      <c r="A783" s="634"/>
      <c r="B783" s="635"/>
      <c r="C783" s="635"/>
      <c r="D783" s="635"/>
      <c r="E783" s="635"/>
      <c r="F783" s="636"/>
      <c r="G783" s="607" t="s">
        <v>634</v>
      </c>
      <c r="H783" s="608"/>
      <c r="I783" s="608"/>
      <c r="J783" s="608"/>
      <c r="K783" s="609"/>
      <c r="L783" s="599" t="s">
        <v>635</v>
      </c>
      <c r="M783" s="600"/>
      <c r="N783" s="600"/>
      <c r="O783" s="600"/>
      <c r="P783" s="600"/>
      <c r="Q783" s="600"/>
      <c r="R783" s="600"/>
      <c r="S783" s="600"/>
      <c r="T783" s="600"/>
      <c r="U783" s="600"/>
      <c r="V783" s="600"/>
      <c r="W783" s="600"/>
      <c r="X783" s="601"/>
      <c r="Y783" s="602">
        <v>0.2</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4"/>
      <c r="B784" s="635"/>
      <c r="C784" s="635"/>
      <c r="D784" s="635"/>
      <c r="E784" s="635"/>
      <c r="F784" s="636"/>
      <c r="G784" s="607" t="s">
        <v>636</v>
      </c>
      <c r="H784" s="627"/>
      <c r="I784" s="627"/>
      <c r="J784" s="627"/>
      <c r="K784" s="628"/>
      <c r="L784" s="599" t="s">
        <v>637</v>
      </c>
      <c r="M784" s="637"/>
      <c r="N784" s="637"/>
      <c r="O784" s="637"/>
      <c r="P784" s="637"/>
      <c r="Q784" s="637"/>
      <c r="R784" s="637"/>
      <c r="S784" s="637"/>
      <c r="T784" s="637"/>
      <c r="U784" s="637"/>
      <c r="V784" s="637"/>
      <c r="W784" s="637"/>
      <c r="X784" s="638"/>
      <c r="Y784" s="602">
        <v>0.2</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4"/>
      <c r="B785" s="635"/>
      <c r="C785" s="635"/>
      <c r="D785" s="635"/>
      <c r="E785" s="635"/>
      <c r="F785" s="636"/>
      <c r="G785" s="607" t="s">
        <v>640</v>
      </c>
      <c r="H785" s="627"/>
      <c r="I785" s="627"/>
      <c r="J785" s="627"/>
      <c r="K785" s="628"/>
      <c r="L785" s="599" t="s">
        <v>638</v>
      </c>
      <c r="M785" s="637"/>
      <c r="N785" s="637"/>
      <c r="O785" s="637"/>
      <c r="P785" s="637"/>
      <c r="Q785" s="637"/>
      <c r="R785" s="637"/>
      <c r="S785" s="637"/>
      <c r="T785" s="637"/>
      <c r="U785" s="637"/>
      <c r="V785" s="637"/>
      <c r="W785" s="637"/>
      <c r="X785" s="638"/>
      <c r="Y785" s="602">
        <v>0.1</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4"/>
      <c r="B786" s="635"/>
      <c r="C786" s="635"/>
      <c r="D786" s="635"/>
      <c r="E786" s="635"/>
      <c r="F786" s="636"/>
      <c r="G786" s="607" t="s">
        <v>639</v>
      </c>
      <c r="H786" s="627"/>
      <c r="I786" s="627"/>
      <c r="J786" s="627"/>
      <c r="K786" s="628"/>
      <c r="L786" s="599"/>
      <c r="M786" s="637"/>
      <c r="N786" s="637"/>
      <c r="O786" s="637"/>
      <c r="P786" s="637"/>
      <c r="Q786" s="637"/>
      <c r="R786" s="637"/>
      <c r="S786" s="637"/>
      <c r="T786" s="637"/>
      <c r="U786" s="637"/>
      <c r="V786" s="637"/>
      <c r="W786" s="637"/>
      <c r="X786" s="638"/>
      <c r="Y786" s="602">
        <v>0.1</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4"/>
      <c r="B787" s="635"/>
      <c r="C787" s="635"/>
      <c r="D787" s="635"/>
      <c r="E787" s="635"/>
      <c r="F787" s="636"/>
      <c r="G787" s="607" t="s">
        <v>633</v>
      </c>
      <c r="H787" s="608"/>
      <c r="I787" s="608"/>
      <c r="J787" s="608"/>
      <c r="K787" s="609"/>
      <c r="L787" s="599"/>
      <c r="M787" s="600"/>
      <c r="N787" s="600"/>
      <c r="O787" s="600"/>
      <c r="P787" s="600"/>
      <c r="Q787" s="600"/>
      <c r="R787" s="600"/>
      <c r="S787" s="600"/>
      <c r="T787" s="600"/>
      <c r="U787" s="600"/>
      <c r="V787" s="600"/>
      <c r="W787" s="600"/>
      <c r="X787" s="601"/>
      <c r="Y787" s="602">
        <v>0.1</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4"/>
      <c r="B788" s="635"/>
      <c r="C788" s="635"/>
      <c r="D788" s="635"/>
      <c r="E788" s="635"/>
      <c r="F788" s="636"/>
      <c r="G788" s="607" t="s">
        <v>632</v>
      </c>
      <c r="H788" s="608"/>
      <c r="I788" s="608"/>
      <c r="J788" s="608"/>
      <c r="K788" s="609"/>
      <c r="L788" s="599"/>
      <c r="M788" s="600"/>
      <c r="N788" s="600"/>
      <c r="O788" s="600"/>
      <c r="P788" s="600"/>
      <c r="Q788" s="600"/>
      <c r="R788" s="600"/>
      <c r="S788" s="600"/>
      <c r="T788" s="600"/>
      <c r="U788" s="600"/>
      <c r="V788" s="600"/>
      <c r="W788" s="600"/>
      <c r="X788" s="601"/>
      <c r="Y788" s="602">
        <v>0.2</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4"/>
      <c r="B789" s="635"/>
      <c r="C789" s="635"/>
      <c r="D789" s="635"/>
      <c r="E789" s="635"/>
      <c r="F789" s="636"/>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4"/>
      <c r="B791" s="635"/>
      <c r="C791" s="635"/>
      <c r="D791" s="635"/>
      <c r="E791" s="635"/>
      <c r="F791" s="636"/>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4"/>
      <c r="B792" s="635"/>
      <c r="C792" s="635"/>
      <c r="D792" s="635"/>
      <c r="E792" s="635"/>
      <c r="F792" s="636"/>
      <c r="G792" s="831" t="s">
        <v>20</v>
      </c>
      <c r="H792" s="832"/>
      <c r="I792" s="832"/>
      <c r="J792" s="832"/>
      <c r="K792" s="832"/>
      <c r="L792" s="833"/>
      <c r="M792" s="834"/>
      <c r="N792" s="834"/>
      <c r="O792" s="834"/>
      <c r="P792" s="834"/>
      <c r="Q792" s="834"/>
      <c r="R792" s="834"/>
      <c r="S792" s="834"/>
      <c r="T792" s="834"/>
      <c r="U792" s="834"/>
      <c r="V792" s="834"/>
      <c r="W792" s="834"/>
      <c r="X792" s="835"/>
      <c r="Y792" s="836">
        <f>SUM(Y782:AB791)</f>
        <v>2.0000000000000004</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0</v>
      </c>
      <c r="AV792" s="837"/>
      <c r="AW792" s="837"/>
      <c r="AX792" s="839"/>
    </row>
    <row r="793" spans="1:50" ht="24.75" hidden="1" customHeight="1" x14ac:dyDescent="0.15">
      <c r="A793" s="634"/>
      <c r="B793" s="635"/>
      <c r="C793" s="635"/>
      <c r="D793" s="635"/>
      <c r="E793" s="635"/>
      <c r="F793" s="636"/>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8"/>
    </row>
    <row r="794" spans="1:50" ht="24.75" hidden="1" customHeight="1" x14ac:dyDescent="0.15">
      <c r="A794" s="634"/>
      <c r="B794" s="635"/>
      <c r="C794" s="635"/>
      <c r="D794" s="635"/>
      <c r="E794" s="635"/>
      <c r="F794" s="636"/>
      <c r="G794" s="820"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3"/>
      <c r="AC794" s="820"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hidden="1" customHeight="1" x14ac:dyDescent="0.15">
      <c r="A795" s="634"/>
      <c r="B795" s="635"/>
      <c r="C795" s="635"/>
      <c r="D795" s="635"/>
      <c r="E795" s="635"/>
      <c r="F795" s="636"/>
      <c r="G795" s="675"/>
      <c r="H795" s="676"/>
      <c r="I795" s="676"/>
      <c r="J795" s="676"/>
      <c r="K795" s="677"/>
      <c r="L795" s="669"/>
      <c r="M795" s="670"/>
      <c r="N795" s="670"/>
      <c r="O795" s="670"/>
      <c r="P795" s="670"/>
      <c r="Q795" s="670"/>
      <c r="R795" s="670"/>
      <c r="S795" s="670"/>
      <c r="T795" s="670"/>
      <c r="U795" s="670"/>
      <c r="V795" s="670"/>
      <c r="W795" s="670"/>
      <c r="X795" s="671"/>
      <c r="Y795" s="389"/>
      <c r="Z795" s="390"/>
      <c r="AA795" s="390"/>
      <c r="AB795" s="810"/>
      <c r="AC795" s="675"/>
      <c r="AD795" s="676"/>
      <c r="AE795" s="676"/>
      <c r="AF795" s="676"/>
      <c r="AG795" s="677"/>
      <c r="AH795" s="669"/>
      <c r="AI795" s="670"/>
      <c r="AJ795" s="670"/>
      <c r="AK795" s="670"/>
      <c r="AL795" s="670"/>
      <c r="AM795" s="670"/>
      <c r="AN795" s="670"/>
      <c r="AO795" s="670"/>
      <c r="AP795" s="670"/>
      <c r="AQ795" s="670"/>
      <c r="AR795" s="670"/>
      <c r="AS795" s="670"/>
      <c r="AT795" s="671"/>
      <c r="AU795" s="389"/>
      <c r="AV795" s="390"/>
      <c r="AW795" s="390"/>
      <c r="AX795" s="391"/>
    </row>
    <row r="796" spans="1:50" ht="24.75" hidden="1"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4"/>
      <c r="B797" s="635"/>
      <c r="C797" s="635"/>
      <c r="D797" s="635"/>
      <c r="E797" s="635"/>
      <c r="F797" s="636"/>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4"/>
      <c r="B799" s="635"/>
      <c r="C799" s="635"/>
      <c r="D799" s="635"/>
      <c r="E799" s="635"/>
      <c r="F799" s="636"/>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4"/>
      <c r="B800" s="635"/>
      <c r="C800" s="635"/>
      <c r="D800" s="635"/>
      <c r="E800" s="635"/>
      <c r="F800" s="636"/>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4"/>
      <c r="B801" s="635"/>
      <c r="C801" s="635"/>
      <c r="D801" s="635"/>
      <c r="E801" s="635"/>
      <c r="F801" s="636"/>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4"/>
      <c r="B802" s="635"/>
      <c r="C802" s="635"/>
      <c r="D802" s="635"/>
      <c r="E802" s="635"/>
      <c r="F802" s="636"/>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4"/>
      <c r="B804" s="635"/>
      <c r="C804" s="635"/>
      <c r="D804" s="635"/>
      <c r="E804" s="635"/>
      <c r="F804" s="636"/>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4"/>
      <c r="B805" s="635"/>
      <c r="C805" s="635"/>
      <c r="D805" s="635"/>
      <c r="E805" s="635"/>
      <c r="F805" s="636"/>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4"/>
      <c r="B806" s="635"/>
      <c r="C806" s="635"/>
      <c r="D806" s="635"/>
      <c r="E806" s="635"/>
      <c r="F806" s="636"/>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8"/>
    </row>
    <row r="807" spans="1:50" ht="24.75" hidden="1" customHeight="1" x14ac:dyDescent="0.15">
      <c r="A807" s="634"/>
      <c r="B807" s="635"/>
      <c r="C807" s="635"/>
      <c r="D807" s="635"/>
      <c r="E807" s="635"/>
      <c r="F807" s="636"/>
      <c r="G807" s="820"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3"/>
      <c r="AC807" s="820"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4"/>
      <c r="B808" s="635"/>
      <c r="C808" s="635"/>
      <c r="D808" s="635"/>
      <c r="E808" s="635"/>
      <c r="F808" s="636"/>
      <c r="G808" s="675"/>
      <c r="H808" s="676"/>
      <c r="I808" s="676"/>
      <c r="J808" s="676"/>
      <c r="K808" s="677"/>
      <c r="L808" s="669"/>
      <c r="M808" s="670"/>
      <c r="N808" s="670"/>
      <c r="O808" s="670"/>
      <c r="P808" s="670"/>
      <c r="Q808" s="670"/>
      <c r="R808" s="670"/>
      <c r="S808" s="670"/>
      <c r="T808" s="670"/>
      <c r="U808" s="670"/>
      <c r="V808" s="670"/>
      <c r="W808" s="670"/>
      <c r="X808" s="671"/>
      <c r="Y808" s="389"/>
      <c r="Z808" s="390"/>
      <c r="AA808" s="390"/>
      <c r="AB808" s="810"/>
      <c r="AC808" s="675"/>
      <c r="AD808" s="676"/>
      <c r="AE808" s="676"/>
      <c r="AF808" s="676"/>
      <c r="AG808" s="677"/>
      <c r="AH808" s="669"/>
      <c r="AI808" s="670"/>
      <c r="AJ808" s="670"/>
      <c r="AK808" s="670"/>
      <c r="AL808" s="670"/>
      <c r="AM808" s="670"/>
      <c r="AN808" s="670"/>
      <c r="AO808" s="670"/>
      <c r="AP808" s="670"/>
      <c r="AQ808" s="670"/>
      <c r="AR808" s="670"/>
      <c r="AS808" s="670"/>
      <c r="AT808" s="671"/>
      <c r="AU808" s="389"/>
      <c r="AV808" s="390"/>
      <c r="AW808" s="390"/>
      <c r="AX808" s="391"/>
    </row>
    <row r="809" spans="1:50"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4"/>
      <c r="B812" s="635"/>
      <c r="C812" s="635"/>
      <c r="D812" s="635"/>
      <c r="E812" s="635"/>
      <c r="F812" s="636"/>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4"/>
      <c r="B813" s="635"/>
      <c r="C813" s="635"/>
      <c r="D813" s="635"/>
      <c r="E813" s="635"/>
      <c r="F813" s="636"/>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4"/>
      <c r="B814" s="635"/>
      <c r="C814" s="635"/>
      <c r="D814" s="635"/>
      <c r="E814" s="635"/>
      <c r="F814" s="636"/>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4"/>
      <c r="B815" s="635"/>
      <c r="C815" s="635"/>
      <c r="D815" s="635"/>
      <c r="E815" s="635"/>
      <c r="F815" s="636"/>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4"/>
      <c r="B817" s="635"/>
      <c r="C817" s="635"/>
      <c r="D817" s="635"/>
      <c r="E817" s="635"/>
      <c r="F817" s="636"/>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4"/>
      <c r="B818" s="635"/>
      <c r="C818" s="635"/>
      <c r="D818" s="635"/>
      <c r="E818" s="635"/>
      <c r="F818" s="636"/>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4"/>
      <c r="B819" s="635"/>
      <c r="C819" s="635"/>
      <c r="D819" s="635"/>
      <c r="E819" s="635"/>
      <c r="F819" s="636"/>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8"/>
    </row>
    <row r="820" spans="1:50" ht="24.75" hidden="1" customHeight="1" x14ac:dyDescent="0.15">
      <c r="A820" s="634"/>
      <c r="B820" s="635"/>
      <c r="C820" s="635"/>
      <c r="D820" s="635"/>
      <c r="E820" s="635"/>
      <c r="F820" s="636"/>
      <c r="G820" s="820"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3"/>
      <c r="AC820" s="820"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4"/>
      <c r="B821" s="635"/>
      <c r="C821" s="635"/>
      <c r="D821" s="635"/>
      <c r="E821" s="635"/>
      <c r="F821" s="636"/>
      <c r="G821" s="675"/>
      <c r="H821" s="676"/>
      <c r="I821" s="676"/>
      <c r="J821" s="676"/>
      <c r="K821" s="677"/>
      <c r="L821" s="669"/>
      <c r="M821" s="670"/>
      <c r="N821" s="670"/>
      <c r="O821" s="670"/>
      <c r="P821" s="670"/>
      <c r="Q821" s="670"/>
      <c r="R821" s="670"/>
      <c r="S821" s="670"/>
      <c r="T821" s="670"/>
      <c r="U821" s="670"/>
      <c r="V821" s="670"/>
      <c r="W821" s="670"/>
      <c r="X821" s="671"/>
      <c r="Y821" s="389"/>
      <c r="Z821" s="390"/>
      <c r="AA821" s="390"/>
      <c r="AB821" s="810"/>
      <c r="AC821" s="675"/>
      <c r="AD821" s="676"/>
      <c r="AE821" s="676"/>
      <c r="AF821" s="676"/>
      <c r="AG821" s="677"/>
      <c r="AH821" s="669"/>
      <c r="AI821" s="670"/>
      <c r="AJ821" s="670"/>
      <c r="AK821" s="670"/>
      <c r="AL821" s="670"/>
      <c r="AM821" s="670"/>
      <c r="AN821" s="670"/>
      <c r="AO821" s="670"/>
      <c r="AP821" s="670"/>
      <c r="AQ821" s="670"/>
      <c r="AR821" s="670"/>
      <c r="AS821" s="670"/>
      <c r="AT821" s="671"/>
      <c r="AU821" s="389"/>
      <c r="AV821" s="390"/>
      <c r="AW821" s="390"/>
      <c r="AX821" s="391"/>
    </row>
    <row r="822" spans="1:50"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4"/>
      <c r="B825" s="635"/>
      <c r="C825" s="635"/>
      <c r="D825" s="635"/>
      <c r="E825" s="635"/>
      <c r="F825" s="636"/>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4"/>
      <c r="B826" s="635"/>
      <c r="C826" s="635"/>
      <c r="D826" s="635"/>
      <c r="E826" s="635"/>
      <c r="F826" s="636"/>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4"/>
      <c r="B827" s="635"/>
      <c r="C827" s="635"/>
      <c r="D827" s="635"/>
      <c r="E827" s="635"/>
      <c r="F827" s="636"/>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4"/>
      <c r="B828" s="635"/>
      <c r="C828" s="635"/>
      <c r="D828" s="635"/>
      <c r="E828" s="635"/>
      <c r="F828" s="636"/>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4"/>
      <c r="B830" s="635"/>
      <c r="C830" s="635"/>
      <c r="D830" s="635"/>
      <c r="E830" s="635"/>
      <c r="F830" s="636"/>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4"/>
      <c r="B831" s="635"/>
      <c r="C831" s="635"/>
      <c r="D831" s="635"/>
      <c r="E831" s="635"/>
      <c r="F831" s="636"/>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50.1" customHeight="1" x14ac:dyDescent="0.15">
      <c r="A838" s="377">
        <v>1</v>
      </c>
      <c r="B838" s="377">
        <v>1</v>
      </c>
      <c r="C838" s="362" t="s">
        <v>630</v>
      </c>
      <c r="D838" s="348"/>
      <c r="E838" s="348"/>
      <c r="F838" s="348"/>
      <c r="G838" s="348"/>
      <c r="H838" s="348"/>
      <c r="I838" s="348"/>
      <c r="J838" s="349">
        <v>7120001106100</v>
      </c>
      <c r="K838" s="350"/>
      <c r="L838" s="350"/>
      <c r="M838" s="350"/>
      <c r="N838" s="350"/>
      <c r="O838" s="350"/>
      <c r="P838" s="363" t="s">
        <v>631</v>
      </c>
      <c r="Q838" s="351"/>
      <c r="R838" s="351"/>
      <c r="S838" s="351"/>
      <c r="T838" s="351"/>
      <c r="U838" s="351"/>
      <c r="V838" s="351"/>
      <c r="W838" s="351"/>
      <c r="X838" s="351"/>
      <c r="Y838" s="352">
        <v>2</v>
      </c>
      <c r="Z838" s="353"/>
      <c r="AA838" s="353"/>
      <c r="AB838" s="354"/>
      <c r="AC838" s="364" t="s">
        <v>378</v>
      </c>
      <c r="AD838" s="372"/>
      <c r="AE838" s="372"/>
      <c r="AF838" s="372"/>
      <c r="AG838" s="372"/>
      <c r="AH838" s="373">
        <v>7</v>
      </c>
      <c r="AI838" s="374"/>
      <c r="AJ838" s="374"/>
      <c r="AK838" s="374"/>
      <c r="AL838" s="358">
        <v>18</v>
      </c>
      <c r="AM838" s="359"/>
      <c r="AN838" s="359"/>
      <c r="AO838" s="360"/>
      <c r="AP838" s="361" t="s">
        <v>654</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7" t="s">
        <v>414</v>
      </c>
      <c r="F1103" s="376"/>
      <c r="G1103" s="376"/>
      <c r="H1103" s="376"/>
      <c r="I1103" s="376"/>
      <c r="J1103" s="349" t="s">
        <v>576</v>
      </c>
      <c r="K1103" s="350"/>
      <c r="L1103" s="350"/>
      <c r="M1103" s="350"/>
      <c r="N1103" s="350"/>
      <c r="O1103" s="350"/>
      <c r="P1103" s="363" t="s">
        <v>653</v>
      </c>
      <c r="Q1103" s="351"/>
      <c r="R1103" s="351"/>
      <c r="S1103" s="351"/>
      <c r="T1103" s="351"/>
      <c r="U1103" s="351"/>
      <c r="V1103" s="351"/>
      <c r="W1103" s="351"/>
      <c r="X1103" s="351"/>
      <c r="Y1103" s="352" t="s">
        <v>576</v>
      </c>
      <c r="Z1103" s="353"/>
      <c r="AA1103" s="353"/>
      <c r="AB1103" s="354"/>
      <c r="AC1103" s="355"/>
      <c r="AD1103" s="355"/>
      <c r="AE1103" s="355"/>
      <c r="AF1103" s="355"/>
      <c r="AG1103" s="355"/>
      <c r="AH1103" s="356" t="s">
        <v>576</v>
      </c>
      <c r="AI1103" s="357"/>
      <c r="AJ1103" s="357"/>
      <c r="AK1103" s="357"/>
      <c r="AL1103" s="358" t="s">
        <v>576</v>
      </c>
      <c r="AM1103" s="359"/>
      <c r="AN1103" s="359"/>
      <c r="AO1103" s="360"/>
      <c r="AP1103" s="361" t="s">
        <v>653</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25">
      <formula>IF(RIGHT(TEXT(P14,"0.#"),1)=".",FALSE,TRUE)</formula>
    </cfRule>
    <cfRule type="expression" dxfId="2748" priority="14026">
      <formula>IF(RIGHT(TEXT(P14,"0.#"),1)=".",TRUE,FALSE)</formula>
    </cfRule>
  </conditionalFormatting>
  <conditionalFormatting sqref="AE32">
    <cfRule type="expression" dxfId="2747" priority="14015">
      <formula>IF(RIGHT(TEXT(AE32,"0.#"),1)=".",FALSE,TRUE)</formula>
    </cfRule>
    <cfRule type="expression" dxfId="2746" priority="14016">
      <formula>IF(RIGHT(TEXT(AE32,"0.#"),1)=".",TRUE,FALSE)</formula>
    </cfRule>
  </conditionalFormatting>
  <conditionalFormatting sqref="P18:AX18">
    <cfRule type="expression" dxfId="2745" priority="13901">
      <formula>IF(RIGHT(TEXT(P18,"0.#"),1)=".",FALSE,TRUE)</formula>
    </cfRule>
    <cfRule type="expression" dxfId="2744" priority="13902">
      <formula>IF(RIGHT(TEXT(P18,"0.#"),1)=".",TRUE,FALSE)</formula>
    </cfRule>
  </conditionalFormatting>
  <conditionalFormatting sqref="Y783">
    <cfRule type="expression" dxfId="2743" priority="13897">
      <formula>IF(RIGHT(TEXT(Y783,"0.#"),1)=".",FALSE,TRUE)</formula>
    </cfRule>
    <cfRule type="expression" dxfId="2742" priority="13898">
      <formula>IF(RIGHT(TEXT(Y783,"0.#"),1)=".",TRUE,FALSE)</formula>
    </cfRule>
  </conditionalFormatting>
  <conditionalFormatting sqref="Y792">
    <cfRule type="expression" dxfId="2741" priority="13893">
      <formula>IF(RIGHT(TEXT(Y792,"0.#"),1)=".",FALSE,TRUE)</formula>
    </cfRule>
    <cfRule type="expression" dxfId="2740" priority="13894">
      <formula>IF(RIGHT(TEXT(Y792,"0.#"),1)=".",TRUE,FALSE)</formula>
    </cfRule>
  </conditionalFormatting>
  <conditionalFormatting sqref="Y823:Y830 Y821 Y810:Y817 Y808 Y797:Y804 Y795">
    <cfRule type="expression" dxfId="2739" priority="13675">
      <formula>IF(RIGHT(TEXT(Y795,"0.#"),1)=".",FALSE,TRUE)</formula>
    </cfRule>
    <cfRule type="expression" dxfId="2738" priority="13676">
      <formula>IF(RIGHT(TEXT(Y795,"0.#"),1)=".",TRUE,FALSE)</formula>
    </cfRule>
  </conditionalFormatting>
  <conditionalFormatting sqref="P16:AQ17 P15:AX15 P13:AX13">
    <cfRule type="expression" dxfId="2737" priority="13723">
      <formula>IF(RIGHT(TEXT(P13,"0.#"),1)=".",FALSE,TRUE)</formula>
    </cfRule>
    <cfRule type="expression" dxfId="2736" priority="13724">
      <formula>IF(RIGHT(TEXT(P13,"0.#"),1)=".",TRUE,FALSE)</formula>
    </cfRule>
  </conditionalFormatting>
  <conditionalFormatting sqref="P19:AJ19">
    <cfRule type="expression" dxfId="2735" priority="13721">
      <formula>IF(RIGHT(TEXT(P19,"0.#"),1)=".",FALSE,TRUE)</formula>
    </cfRule>
    <cfRule type="expression" dxfId="2734" priority="13722">
      <formula>IF(RIGHT(TEXT(P19,"0.#"),1)=".",TRUE,FALSE)</formula>
    </cfRule>
  </conditionalFormatting>
  <conditionalFormatting sqref="AE101 AQ101">
    <cfRule type="expression" dxfId="2733" priority="13713">
      <formula>IF(RIGHT(TEXT(AE101,"0.#"),1)=".",FALSE,TRUE)</formula>
    </cfRule>
    <cfRule type="expression" dxfId="2732" priority="13714">
      <formula>IF(RIGHT(TEXT(AE101,"0.#"),1)=".",TRUE,FALSE)</formula>
    </cfRule>
  </conditionalFormatting>
  <conditionalFormatting sqref="Y784:Y791 Y782">
    <cfRule type="expression" dxfId="2731" priority="13699">
      <formula>IF(RIGHT(TEXT(Y782,"0.#"),1)=".",FALSE,TRUE)</formula>
    </cfRule>
    <cfRule type="expression" dxfId="2730" priority="13700">
      <formula>IF(RIGHT(TEXT(Y782,"0.#"),1)=".",TRUE,FALSE)</formula>
    </cfRule>
  </conditionalFormatting>
  <conditionalFormatting sqref="AU783">
    <cfRule type="expression" dxfId="2729" priority="13697">
      <formula>IF(RIGHT(TEXT(AU783,"0.#"),1)=".",FALSE,TRUE)</formula>
    </cfRule>
    <cfRule type="expression" dxfId="2728" priority="13698">
      <formula>IF(RIGHT(TEXT(AU783,"0.#"),1)=".",TRUE,FALSE)</formula>
    </cfRule>
  </conditionalFormatting>
  <conditionalFormatting sqref="AU792">
    <cfRule type="expression" dxfId="2727" priority="13695">
      <formula>IF(RIGHT(TEXT(AU792,"0.#"),1)=".",FALSE,TRUE)</formula>
    </cfRule>
    <cfRule type="expression" dxfId="2726" priority="13696">
      <formula>IF(RIGHT(TEXT(AU792,"0.#"),1)=".",TRUE,FALSE)</formula>
    </cfRule>
  </conditionalFormatting>
  <conditionalFormatting sqref="AU784:AU791 AU782">
    <cfRule type="expression" dxfId="2725" priority="13693">
      <formula>IF(RIGHT(TEXT(AU782,"0.#"),1)=".",FALSE,TRUE)</formula>
    </cfRule>
    <cfRule type="expression" dxfId="2724" priority="13694">
      <formula>IF(RIGHT(TEXT(AU782,"0.#"),1)=".",TRUE,FALSE)</formula>
    </cfRule>
  </conditionalFormatting>
  <conditionalFormatting sqref="Y822 Y809 Y796">
    <cfRule type="expression" dxfId="2723" priority="13679">
      <formula>IF(RIGHT(TEXT(Y796,"0.#"),1)=".",FALSE,TRUE)</formula>
    </cfRule>
    <cfRule type="expression" dxfId="2722" priority="13680">
      <formula>IF(RIGHT(TEXT(Y796,"0.#"),1)=".",TRUE,FALSE)</formula>
    </cfRule>
  </conditionalFormatting>
  <conditionalFormatting sqref="Y831 Y818 Y805">
    <cfRule type="expression" dxfId="2721" priority="13677">
      <formula>IF(RIGHT(TEXT(Y805,"0.#"),1)=".",FALSE,TRUE)</formula>
    </cfRule>
    <cfRule type="expression" dxfId="2720" priority="13678">
      <formula>IF(RIGHT(TEXT(Y805,"0.#"),1)=".",TRUE,FALSE)</formula>
    </cfRule>
  </conditionalFormatting>
  <conditionalFormatting sqref="AU822 AU809 AU796">
    <cfRule type="expression" dxfId="2719" priority="13673">
      <formula>IF(RIGHT(TEXT(AU796,"0.#"),1)=".",FALSE,TRUE)</formula>
    </cfRule>
    <cfRule type="expression" dxfId="2718" priority="13674">
      <formula>IF(RIGHT(TEXT(AU796,"0.#"),1)=".",TRUE,FALSE)</formula>
    </cfRule>
  </conditionalFormatting>
  <conditionalFormatting sqref="AU831 AU818 AU805">
    <cfRule type="expression" dxfId="2717" priority="13671">
      <formula>IF(RIGHT(TEXT(AU805,"0.#"),1)=".",FALSE,TRUE)</formula>
    </cfRule>
    <cfRule type="expression" dxfId="2716" priority="13672">
      <formula>IF(RIGHT(TEXT(AU805,"0.#"),1)=".",TRUE,FALSE)</formula>
    </cfRule>
  </conditionalFormatting>
  <conditionalFormatting sqref="AU823:AU830 AU821 AU810:AU817 AU808 AU797:AU804 AU795">
    <cfRule type="expression" dxfId="2715" priority="13669">
      <formula>IF(RIGHT(TEXT(AU795,"0.#"),1)=".",FALSE,TRUE)</formula>
    </cfRule>
    <cfRule type="expression" dxfId="2714" priority="13670">
      <formula>IF(RIGHT(TEXT(AU795,"0.#"),1)=".",TRUE,FALSE)</formula>
    </cfRule>
  </conditionalFormatting>
  <conditionalFormatting sqref="AM87">
    <cfRule type="expression" dxfId="2713" priority="13323">
      <formula>IF(RIGHT(TEXT(AM87,"0.#"),1)=".",FALSE,TRUE)</formula>
    </cfRule>
    <cfRule type="expression" dxfId="2712" priority="13324">
      <formula>IF(RIGHT(TEXT(AM87,"0.#"),1)=".",TRUE,FALSE)</formula>
    </cfRule>
  </conditionalFormatting>
  <conditionalFormatting sqref="AE55">
    <cfRule type="expression" dxfId="2711" priority="13391">
      <formula>IF(RIGHT(TEXT(AE55,"0.#"),1)=".",FALSE,TRUE)</formula>
    </cfRule>
    <cfRule type="expression" dxfId="2710" priority="13392">
      <formula>IF(RIGHT(TEXT(AE55,"0.#"),1)=".",TRUE,FALSE)</formula>
    </cfRule>
  </conditionalFormatting>
  <conditionalFormatting sqref="AI55">
    <cfRule type="expression" dxfId="2709" priority="13389">
      <formula>IF(RIGHT(TEXT(AI55,"0.#"),1)=".",FALSE,TRUE)</formula>
    </cfRule>
    <cfRule type="expression" dxfId="2708" priority="13390">
      <formula>IF(RIGHT(TEXT(AI55,"0.#"),1)=".",TRUE,FALSE)</formula>
    </cfRule>
  </conditionalFormatting>
  <conditionalFormatting sqref="AM34">
    <cfRule type="expression" dxfId="2707" priority="13469">
      <formula>IF(RIGHT(TEXT(AM34,"0.#"),1)=".",FALSE,TRUE)</formula>
    </cfRule>
    <cfRule type="expression" dxfId="2706" priority="13470">
      <formula>IF(RIGHT(TEXT(AM34,"0.#"),1)=".",TRUE,FALSE)</formula>
    </cfRule>
  </conditionalFormatting>
  <conditionalFormatting sqref="AE33">
    <cfRule type="expression" dxfId="2705" priority="13483">
      <formula>IF(RIGHT(TEXT(AE33,"0.#"),1)=".",FALSE,TRUE)</formula>
    </cfRule>
    <cfRule type="expression" dxfId="2704" priority="13484">
      <formula>IF(RIGHT(TEXT(AE33,"0.#"),1)=".",TRUE,FALSE)</formula>
    </cfRule>
  </conditionalFormatting>
  <conditionalFormatting sqref="AE34">
    <cfRule type="expression" dxfId="2703" priority="13481">
      <formula>IF(RIGHT(TEXT(AE34,"0.#"),1)=".",FALSE,TRUE)</formula>
    </cfRule>
    <cfRule type="expression" dxfId="2702" priority="13482">
      <formula>IF(RIGHT(TEXT(AE34,"0.#"),1)=".",TRUE,FALSE)</formula>
    </cfRule>
  </conditionalFormatting>
  <conditionalFormatting sqref="AI34">
    <cfRule type="expression" dxfId="2701" priority="13479">
      <formula>IF(RIGHT(TEXT(AI34,"0.#"),1)=".",FALSE,TRUE)</formula>
    </cfRule>
    <cfRule type="expression" dxfId="2700" priority="13480">
      <formula>IF(RIGHT(TEXT(AI34,"0.#"),1)=".",TRUE,FALSE)</formula>
    </cfRule>
  </conditionalFormatting>
  <conditionalFormatting sqref="AI33">
    <cfRule type="expression" dxfId="2699" priority="13477">
      <formula>IF(RIGHT(TEXT(AI33,"0.#"),1)=".",FALSE,TRUE)</formula>
    </cfRule>
    <cfRule type="expression" dxfId="2698" priority="13478">
      <formula>IF(RIGHT(TEXT(AI33,"0.#"),1)=".",TRUE,FALSE)</formula>
    </cfRule>
  </conditionalFormatting>
  <conditionalFormatting sqref="AI32">
    <cfRule type="expression" dxfId="2697" priority="13475">
      <formula>IF(RIGHT(TEXT(AI32,"0.#"),1)=".",FALSE,TRUE)</formula>
    </cfRule>
    <cfRule type="expression" dxfId="2696" priority="13476">
      <formula>IF(RIGHT(TEXT(AI32,"0.#"),1)=".",TRUE,FALSE)</formula>
    </cfRule>
  </conditionalFormatting>
  <conditionalFormatting sqref="AM32">
    <cfRule type="expression" dxfId="2695" priority="13473">
      <formula>IF(RIGHT(TEXT(AM32,"0.#"),1)=".",FALSE,TRUE)</formula>
    </cfRule>
    <cfRule type="expression" dxfId="2694" priority="13474">
      <formula>IF(RIGHT(TEXT(AM32,"0.#"),1)=".",TRUE,FALSE)</formula>
    </cfRule>
  </conditionalFormatting>
  <conditionalFormatting sqref="AM33">
    <cfRule type="expression" dxfId="2693" priority="13471">
      <formula>IF(RIGHT(TEXT(AM33,"0.#"),1)=".",FALSE,TRUE)</formula>
    </cfRule>
    <cfRule type="expression" dxfId="2692" priority="13472">
      <formula>IF(RIGHT(TEXT(AM33,"0.#"),1)=".",TRUE,FALSE)</formula>
    </cfRule>
  </conditionalFormatting>
  <conditionalFormatting sqref="AQ32:AQ34">
    <cfRule type="expression" dxfId="2691" priority="13463">
      <formula>IF(RIGHT(TEXT(AQ32,"0.#"),1)=".",FALSE,TRUE)</formula>
    </cfRule>
    <cfRule type="expression" dxfId="2690" priority="13464">
      <formula>IF(RIGHT(TEXT(AQ32,"0.#"),1)=".",TRUE,FALSE)</formula>
    </cfRule>
  </conditionalFormatting>
  <conditionalFormatting sqref="AU32:AU34">
    <cfRule type="expression" dxfId="2689" priority="13461">
      <formula>IF(RIGHT(TEXT(AU32,"0.#"),1)=".",FALSE,TRUE)</formula>
    </cfRule>
    <cfRule type="expression" dxfId="2688" priority="13462">
      <formula>IF(RIGHT(TEXT(AU32,"0.#"),1)=".",TRUE,FALSE)</formula>
    </cfRule>
  </conditionalFormatting>
  <conditionalFormatting sqref="AE53">
    <cfRule type="expression" dxfId="2687" priority="13395">
      <formula>IF(RIGHT(TEXT(AE53,"0.#"),1)=".",FALSE,TRUE)</formula>
    </cfRule>
    <cfRule type="expression" dxfId="2686" priority="13396">
      <formula>IF(RIGHT(TEXT(AE53,"0.#"),1)=".",TRUE,FALSE)</formula>
    </cfRule>
  </conditionalFormatting>
  <conditionalFormatting sqref="AE54">
    <cfRule type="expression" dxfId="2685" priority="13393">
      <formula>IF(RIGHT(TEXT(AE54,"0.#"),1)=".",FALSE,TRUE)</formula>
    </cfRule>
    <cfRule type="expression" dxfId="2684" priority="13394">
      <formula>IF(RIGHT(TEXT(AE54,"0.#"),1)=".",TRUE,FALSE)</formula>
    </cfRule>
  </conditionalFormatting>
  <conditionalFormatting sqref="AI54">
    <cfRule type="expression" dxfId="2683" priority="13387">
      <formula>IF(RIGHT(TEXT(AI54,"0.#"),1)=".",FALSE,TRUE)</formula>
    </cfRule>
    <cfRule type="expression" dxfId="2682" priority="13388">
      <formula>IF(RIGHT(TEXT(AI54,"0.#"),1)=".",TRUE,FALSE)</formula>
    </cfRule>
  </conditionalFormatting>
  <conditionalFormatting sqref="AI53">
    <cfRule type="expression" dxfId="2681" priority="13385">
      <formula>IF(RIGHT(TEXT(AI53,"0.#"),1)=".",FALSE,TRUE)</formula>
    </cfRule>
    <cfRule type="expression" dxfId="2680" priority="13386">
      <formula>IF(RIGHT(TEXT(AI53,"0.#"),1)=".",TRUE,FALSE)</formula>
    </cfRule>
  </conditionalFormatting>
  <conditionalFormatting sqref="AM53">
    <cfRule type="expression" dxfId="2679" priority="13383">
      <formula>IF(RIGHT(TEXT(AM53,"0.#"),1)=".",FALSE,TRUE)</formula>
    </cfRule>
    <cfRule type="expression" dxfId="2678" priority="13384">
      <formula>IF(RIGHT(TEXT(AM53,"0.#"),1)=".",TRUE,FALSE)</formula>
    </cfRule>
  </conditionalFormatting>
  <conditionalFormatting sqref="AM54">
    <cfRule type="expression" dxfId="2677" priority="13381">
      <formula>IF(RIGHT(TEXT(AM54,"0.#"),1)=".",FALSE,TRUE)</formula>
    </cfRule>
    <cfRule type="expression" dxfId="2676" priority="13382">
      <formula>IF(RIGHT(TEXT(AM54,"0.#"),1)=".",TRUE,FALSE)</formula>
    </cfRule>
  </conditionalFormatting>
  <conditionalFormatting sqref="AM55">
    <cfRule type="expression" dxfId="2675" priority="13379">
      <formula>IF(RIGHT(TEXT(AM55,"0.#"),1)=".",FALSE,TRUE)</formula>
    </cfRule>
    <cfRule type="expression" dxfId="2674" priority="13380">
      <formula>IF(RIGHT(TEXT(AM55,"0.#"),1)=".",TRUE,FALSE)</formula>
    </cfRule>
  </conditionalFormatting>
  <conditionalFormatting sqref="AE60">
    <cfRule type="expression" dxfId="2673" priority="13365">
      <formula>IF(RIGHT(TEXT(AE60,"0.#"),1)=".",FALSE,TRUE)</formula>
    </cfRule>
    <cfRule type="expression" dxfId="2672" priority="13366">
      <formula>IF(RIGHT(TEXT(AE60,"0.#"),1)=".",TRUE,FALSE)</formula>
    </cfRule>
  </conditionalFormatting>
  <conditionalFormatting sqref="AE61">
    <cfRule type="expression" dxfId="2671" priority="13363">
      <formula>IF(RIGHT(TEXT(AE61,"0.#"),1)=".",FALSE,TRUE)</formula>
    </cfRule>
    <cfRule type="expression" dxfId="2670" priority="13364">
      <formula>IF(RIGHT(TEXT(AE61,"0.#"),1)=".",TRUE,FALSE)</formula>
    </cfRule>
  </conditionalFormatting>
  <conditionalFormatting sqref="AE62">
    <cfRule type="expression" dxfId="2669" priority="13361">
      <formula>IF(RIGHT(TEXT(AE62,"0.#"),1)=".",FALSE,TRUE)</formula>
    </cfRule>
    <cfRule type="expression" dxfId="2668" priority="13362">
      <formula>IF(RIGHT(TEXT(AE62,"0.#"),1)=".",TRUE,FALSE)</formula>
    </cfRule>
  </conditionalFormatting>
  <conditionalFormatting sqref="AI62">
    <cfRule type="expression" dxfId="2667" priority="13359">
      <formula>IF(RIGHT(TEXT(AI62,"0.#"),1)=".",FALSE,TRUE)</formula>
    </cfRule>
    <cfRule type="expression" dxfId="2666" priority="13360">
      <formula>IF(RIGHT(TEXT(AI62,"0.#"),1)=".",TRUE,FALSE)</formula>
    </cfRule>
  </conditionalFormatting>
  <conditionalFormatting sqref="AI61">
    <cfRule type="expression" dxfId="2665" priority="13357">
      <formula>IF(RIGHT(TEXT(AI61,"0.#"),1)=".",FALSE,TRUE)</formula>
    </cfRule>
    <cfRule type="expression" dxfId="2664" priority="13358">
      <formula>IF(RIGHT(TEXT(AI61,"0.#"),1)=".",TRUE,FALSE)</formula>
    </cfRule>
  </conditionalFormatting>
  <conditionalFormatting sqref="AI60">
    <cfRule type="expression" dxfId="2663" priority="13355">
      <formula>IF(RIGHT(TEXT(AI60,"0.#"),1)=".",FALSE,TRUE)</formula>
    </cfRule>
    <cfRule type="expression" dxfId="2662" priority="13356">
      <formula>IF(RIGHT(TEXT(AI60,"0.#"),1)=".",TRUE,FALSE)</formula>
    </cfRule>
  </conditionalFormatting>
  <conditionalFormatting sqref="AM60">
    <cfRule type="expression" dxfId="2661" priority="13353">
      <formula>IF(RIGHT(TEXT(AM60,"0.#"),1)=".",FALSE,TRUE)</formula>
    </cfRule>
    <cfRule type="expression" dxfId="2660" priority="13354">
      <formula>IF(RIGHT(TEXT(AM60,"0.#"),1)=".",TRUE,FALSE)</formula>
    </cfRule>
  </conditionalFormatting>
  <conditionalFormatting sqref="AM61">
    <cfRule type="expression" dxfId="2659" priority="13351">
      <formula>IF(RIGHT(TEXT(AM61,"0.#"),1)=".",FALSE,TRUE)</formula>
    </cfRule>
    <cfRule type="expression" dxfId="2658" priority="13352">
      <formula>IF(RIGHT(TEXT(AM61,"0.#"),1)=".",TRUE,FALSE)</formula>
    </cfRule>
  </conditionalFormatting>
  <conditionalFormatting sqref="AM62">
    <cfRule type="expression" dxfId="2657" priority="13349">
      <formula>IF(RIGHT(TEXT(AM62,"0.#"),1)=".",FALSE,TRUE)</formula>
    </cfRule>
    <cfRule type="expression" dxfId="2656" priority="13350">
      <formula>IF(RIGHT(TEXT(AM62,"0.#"),1)=".",TRUE,FALSE)</formula>
    </cfRule>
  </conditionalFormatting>
  <conditionalFormatting sqref="AM88">
    <cfRule type="expression" dxfId="2655" priority="13321">
      <formula>IF(RIGHT(TEXT(AM88,"0.#"),1)=".",FALSE,TRUE)</formula>
    </cfRule>
    <cfRule type="expression" dxfId="2654" priority="13322">
      <formula>IF(RIGHT(TEXT(AM88,"0.#"),1)=".",TRUE,FALSE)</formula>
    </cfRule>
  </conditionalFormatting>
  <conditionalFormatting sqref="AM89">
    <cfRule type="expression" dxfId="2653" priority="13319">
      <formula>IF(RIGHT(TEXT(AM89,"0.#"),1)=".",FALSE,TRUE)</formula>
    </cfRule>
    <cfRule type="expression" dxfId="2652" priority="13320">
      <formula>IF(RIGHT(TEXT(AM89,"0.#"),1)=".",TRUE,FALSE)</formula>
    </cfRule>
  </conditionalFormatting>
  <conditionalFormatting sqref="AE92">
    <cfRule type="expression" dxfId="2651" priority="13305">
      <formula>IF(RIGHT(TEXT(AE92,"0.#"),1)=".",FALSE,TRUE)</formula>
    </cfRule>
    <cfRule type="expression" dxfId="2650" priority="13306">
      <formula>IF(RIGHT(TEXT(AE92,"0.#"),1)=".",TRUE,FALSE)</formula>
    </cfRule>
  </conditionalFormatting>
  <conditionalFormatting sqref="AE93">
    <cfRule type="expression" dxfId="2649" priority="13303">
      <formula>IF(RIGHT(TEXT(AE93,"0.#"),1)=".",FALSE,TRUE)</formula>
    </cfRule>
    <cfRule type="expression" dxfId="2648" priority="13304">
      <formula>IF(RIGHT(TEXT(AE93,"0.#"),1)=".",TRUE,FALSE)</formula>
    </cfRule>
  </conditionalFormatting>
  <conditionalFormatting sqref="AE94">
    <cfRule type="expression" dxfId="2647" priority="13301">
      <formula>IF(RIGHT(TEXT(AE94,"0.#"),1)=".",FALSE,TRUE)</formula>
    </cfRule>
    <cfRule type="expression" dxfId="2646" priority="13302">
      <formula>IF(RIGHT(TEXT(AE94,"0.#"),1)=".",TRUE,FALSE)</formula>
    </cfRule>
  </conditionalFormatting>
  <conditionalFormatting sqref="AI94">
    <cfRule type="expression" dxfId="2645" priority="13299">
      <formula>IF(RIGHT(TEXT(AI94,"0.#"),1)=".",FALSE,TRUE)</formula>
    </cfRule>
    <cfRule type="expression" dxfId="2644" priority="13300">
      <formula>IF(RIGHT(TEXT(AI94,"0.#"),1)=".",TRUE,FALSE)</formula>
    </cfRule>
  </conditionalFormatting>
  <conditionalFormatting sqref="AI93">
    <cfRule type="expression" dxfId="2643" priority="13297">
      <formula>IF(RIGHT(TEXT(AI93,"0.#"),1)=".",FALSE,TRUE)</formula>
    </cfRule>
    <cfRule type="expression" dxfId="2642" priority="13298">
      <formula>IF(RIGHT(TEXT(AI93,"0.#"),1)=".",TRUE,FALSE)</formula>
    </cfRule>
  </conditionalFormatting>
  <conditionalFormatting sqref="AI92">
    <cfRule type="expression" dxfId="2641" priority="13295">
      <formula>IF(RIGHT(TEXT(AI92,"0.#"),1)=".",FALSE,TRUE)</formula>
    </cfRule>
    <cfRule type="expression" dxfId="2640" priority="13296">
      <formula>IF(RIGHT(TEXT(AI92,"0.#"),1)=".",TRUE,FALSE)</formula>
    </cfRule>
  </conditionalFormatting>
  <conditionalFormatting sqref="AM92">
    <cfRule type="expression" dxfId="2639" priority="13293">
      <formula>IF(RIGHT(TEXT(AM92,"0.#"),1)=".",FALSE,TRUE)</formula>
    </cfRule>
    <cfRule type="expression" dxfId="2638" priority="13294">
      <formula>IF(RIGHT(TEXT(AM92,"0.#"),1)=".",TRUE,FALSE)</formula>
    </cfRule>
  </conditionalFormatting>
  <conditionalFormatting sqref="AM93">
    <cfRule type="expression" dxfId="2637" priority="13291">
      <formula>IF(RIGHT(TEXT(AM93,"0.#"),1)=".",FALSE,TRUE)</formula>
    </cfRule>
    <cfRule type="expression" dxfId="2636" priority="13292">
      <formula>IF(RIGHT(TEXT(AM93,"0.#"),1)=".",TRUE,FALSE)</formula>
    </cfRule>
  </conditionalFormatting>
  <conditionalFormatting sqref="AM94">
    <cfRule type="expression" dxfId="2635" priority="13289">
      <formula>IF(RIGHT(TEXT(AM94,"0.#"),1)=".",FALSE,TRUE)</formula>
    </cfRule>
    <cfRule type="expression" dxfId="2634" priority="13290">
      <formula>IF(RIGHT(TEXT(AM94,"0.#"),1)=".",TRUE,FALSE)</formula>
    </cfRule>
  </conditionalFormatting>
  <conditionalFormatting sqref="AE97">
    <cfRule type="expression" dxfId="2633" priority="13275">
      <formula>IF(RIGHT(TEXT(AE97,"0.#"),1)=".",FALSE,TRUE)</formula>
    </cfRule>
    <cfRule type="expression" dxfId="2632" priority="13276">
      <formula>IF(RIGHT(TEXT(AE97,"0.#"),1)=".",TRUE,FALSE)</formula>
    </cfRule>
  </conditionalFormatting>
  <conditionalFormatting sqref="AE98">
    <cfRule type="expression" dxfId="2631" priority="13273">
      <formula>IF(RIGHT(TEXT(AE98,"0.#"),1)=".",FALSE,TRUE)</formula>
    </cfRule>
    <cfRule type="expression" dxfId="2630" priority="13274">
      <formula>IF(RIGHT(TEXT(AE98,"0.#"),1)=".",TRUE,FALSE)</formula>
    </cfRule>
  </conditionalFormatting>
  <conditionalFormatting sqref="AE99">
    <cfRule type="expression" dxfId="2629" priority="13271">
      <formula>IF(RIGHT(TEXT(AE99,"0.#"),1)=".",FALSE,TRUE)</formula>
    </cfRule>
    <cfRule type="expression" dxfId="2628" priority="13272">
      <formula>IF(RIGHT(TEXT(AE99,"0.#"),1)=".",TRUE,FALSE)</formula>
    </cfRule>
  </conditionalFormatting>
  <conditionalFormatting sqref="AI99">
    <cfRule type="expression" dxfId="2627" priority="13269">
      <formula>IF(RIGHT(TEXT(AI99,"0.#"),1)=".",FALSE,TRUE)</formula>
    </cfRule>
    <cfRule type="expression" dxfId="2626" priority="13270">
      <formula>IF(RIGHT(TEXT(AI99,"0.#"),1)=".",TRUE,FALSE)</formula>
    </cfRule>
  </conditionalFormatting>
  <conditionalFormatting sqref="AI98">
    <cfRule type="expression" dxfId="2625" priority="13267">
      <formula>IF(RIGHT(TEXT(AI98,"0.#"),1)=".",FALSE,TRUE)</formula>
    </cfRule>
    <cfRule type="expression" dxfId="2624" priority="13268">
      <formula>IF(RIGHT(TEXT(AI98,"0.#"),1)=".",TRUE,FALSE)</formula>
    </cfRule>
  </conditionalFormatting>
  <conditionalFormatting sqref="AI97">
    <cfRule type="expression" dxfId="2623" priority="13265">
      <formula>IF(RIGHT(TEXT(AI97,"0.#"),1)=".",FALSE,TRUE)</formula>
    </cfRule>
    <cfRule type="expression" dxfId="2622" priority="13266">
      <formula>IF(RIGHT(TEXT(AI97,"0.#"),1)=".",TRUE,FALSE)</formula>
    </cfRule>
  </conditionalFormatting>
  <conditionalFormatting sqref="AM97">
    <cfRule type="expression" dxfId="2621" priority="13263">
      <formula>IF(RIGHT(TEXT(AM97,"0.#"),1)=".",FALSE,TRUE)</formula>
    </cfRule>
    <cfRule type="expression" dxfId="2620" priority="13264">
      <formula>IF(RIGHT(TEXT(AM97,"0.#"),1)=".",TRUE,FALSE)</formula>
    </cfRule>
  </conditionalFormatting>
  <conditionalFormatting sqref="AM98">
    <cfRule type="expression" dxfId="2619" priority="13261">
      <formula>IF(RIGHT(TEXT(AM98,"0.#"),1)=".",FALSE,TRUE)</formula>
    </cfRule>
    <cfRule type="expression" dxfId="2618" priority="13262">
      <formula>IF(RIGHT(TEXT(AM98,"0.#"),1)=".",TRUE,FALSE)</formula>
    </cfRule>
  </conditionalFormatting>
  <conditionalFormatting sqref="AM99">
    <cfRule type="expression" dxfId="2617" priority="13259">
      <formula>IF(RIGHT(TEXT(AM99,"0.#"),1)=".",FALSE,TRUE)</formula>
    </cfRule>
    <cfRule type="expression" dxfId="2616" priority="13260">
      <formula>IF(RIGHT(TEXT(AM99,"0.#"),1)=".",TRUE,FALSE)</formula>
    </cfRule>
  </conditionalFormatting>
  <conditionalFormatting sqref="AI101">
    <cfRule type="expression" dxfId="2615" priority="13245">
      <formula>IF(RIGHT(TEXT(AI101,"0.#"),1)=".",FALSE,TRUE)</formula>
    </cfRule>
    <cfRule type="expression" dxfId="2614" priority="13246">
      <formula>IF(RIGHT(TEXT(AI101,"0.#"),1)=".",TRUE,FALSE)</formula>
    </cfRule>
  </conditionalFormatting>
  <conditionalFormatting sqref="AM101">
    <cfRule type="expression" dxfId="2613" priority="13243">
      <formula>IF(RIGHT(TEXT(AM101,"0.#"),1)=".",FALSE,TRUE)</formula>
    </cfRule>
    <cfRule type="expression" dxfId="2612" priority="13244">
      <formula>IF(RIGHT(TEXT(AM101,"0.#"),1)=".",TRUE,FALSE)</formula>
    </cfRule>
  </conditionalFormatting>
  <conditionalFormatting sqref="AE102">
    <cfRule type="expression" dxfId="2611" priority="13241">
      <formula>IF(RIGHT(TEXT(AE102,"0.#"),1)=".",FALSE,TRUE)</formula>
    </cfRule>
    <cfRule type="expression" dxfId="2610" priority="13242">
      <formula>IF(RIGHT(TEXT(AE102,"0.#"),1)=".",TRUE,FALSE)</formula>
    </cfRule>
  </conditionalFormatting>
  <conditionalFormatting sqref="AI102">
    <cfRule type="expression" dxfId="2609" priority="13239">
      <formula>IF(RIGHT(TEXT(AI102,"0.#"),1)=".",FALSE,TRUE)</formula>
    </cfRule>
    <cfRule type="expression" dxfId="2608" priority="13240">
      <formula>IF(RIGHT(TEXT(AI102,"0.#"),1)=".",TRUE,FALSE)</formula>
    </cfRule>
  </conditionalFormatting>
  <conditionalFormatting sqref="AM102">
    <cfRule type="expression" dxfId="2607" priority="13237">
      <formula>IF(RIGHT(TEXT(AM102,"0.#"),1)=".",FALSE,TRUE)</formula>
    </cfRule>
    <cfRule type="expression" dxfId="2606" priority="13238">
      <formula>IF(RIGHT(TEXT(AM102,"0.#"),1)=".",TRUE,FALSE)</formula>
    </cfRule>
  </conditionalFormatting>
  <conditionalFormatting sqref="AQ102">
    <cfRule type="expression" dxfId="2605" priority="13235">
      <formula>IF(RIGHT(TEXT(AQ102,"0.#"),1)=".",FALSE,TRUE)</formula>
    </cfRule>
    <cfRule type="expression" dxfId="2604" priority="13236">
      <formula>IF(RIGHT(TEXT(AQ102,"0.#"),1)=".",TRUE,FALSE)</formula>
    </cfRule>
  </conditionalFormatting>
  <conditionalFormatting sqref="AE104">
    <cfRule type="expression" dxfId="2603" priority="13233">
      <formula>IF(RIGHT(TEXT(AE104,"0.#"),1)=".",FALSE,TRUE)</formula>
    </cfRule>
    <cfRule type="expression" dxfId="2602" priority="13234">
      <formula>IF(RIGHT(TEXT(AE104,"0.#"),1)=".",TRUE,FALSE)</formula>
    </cfRule>
  </conditionalFormatting>
  <conditionalFormatting sqref="AI104">
    <cfRule type="expression" dxfId="2601" priority="13231">
      <formula>IF(RIGHT(TEXT(AI104,"0.#"),1)=".",FALSE,TRUE)</formula>
    </cfRule>
    <cfRule type="expression" dxfId="2600" priority="13232">
      <formula>IF(RIGHT(TEXT(AI104,"0.#"),1)=".",TRUE,FALSE)</formula>
    </cfRule>
  </conditionalFormatting>
  <conditionalFormatting sqref="AM104">
    <cfRule type="expression" dxfId="2599" priority="13229">
      <formula>IF(RIGHT(TEXT(AM104,"0.#"),1)=".",FALSE,TRUE)</formula>
    </cfRule>
    <cfRule type="expression" dxfId="2598" priority="13230">
      <formula>IF(RIGHT(TEXT(AM104,"0.#"),1)=".",TRUE,FALSE)</formula>
    </cfRule>
  </conditionalFormatting>
  <conditionalFormatting sqref="AE105">
    <cfRule type="expression" dxfId="2597" priority="13227">
      <formula>IF(RIGHT(TEXT(AE105,"0.#"),1)=".",FALSE,TRUE)</formula>
    </cfRule>
    <cfRule type="expression" dxfId="2596" priority="13228">
      <formula>IF(RIGHT(TEXT(AE105,"0.#"),1)=".",TRUE,FALSE)</formula>
    </cfRule>
  </conditionalFormatting>
  <conditionalFormatting sqref="AI105">
    <cfRule type="expression" dxfId="2595" priority="13225">
      <formula>IF(RIGHT(TEXT(AI105,"0.#"),1)=".",FALSE,TRUE)</formula>
    </cfRule>
    <cfRule type="expression" dxfId="2594" priority="13226">
      <formula>IF(RIGHT(TEXT(AI105,"0.#"),1)=".",TRUE,FALSE)</formula>
    </cfRule>
  </conditionalFormatting>
  <conditionalFormatting sqref="AM105">
    <cfRule type="expression" dxfId="2593" priority="13223">
      <formula>IF(RIGHT(TEXT(AM105,"0.#"),1)=".",FALSE,TRUE)</formula>
    </cfRule>
    <cfRule type="expression" dxfId="2592" priority="13224">
      <formula>IF(RIGHT(TEXT(AM105,"0.#"),1)=".",TRUE,FALSE)</formula>
    </cfRule>
  </conditionalFormatting>
  <conditionalFormatting sqref="AE107">
    <cfRule type="expression" dxfId="2591" priority="13219">
      <formula>IF(RIGHT(TEXT(AE107,"0.#"),1)=".",FALSE,TRUE)</formula>
    </cfRule>
    <cfRule type="expression" dxfId="2590" priority="13220">
      <formula>IF(RIGHT(TEXT(AE107,"0.#"),1)=".",TRUE,FALSE)</formula>
    </cfRule>
  </conditionalFormatting>
  <conditionalFormatting sqref="AI107">
    <cfRule type="expression" dxfId="2589" priority="13217">
      <formula>IF(RIGHT(TEXT(AI107,"0.#"),1)=".",FALSE,TRUE)</formula>
    </cfRule>
    <cfRule type="expression" dxfId="2588" priority="13218">
      <formula>IF(RIGHT(TEXT(AI107,"0.#"),1)=".",TRUE,FALSE)</formula>
    </cfRule>
  </conditionalFormatting>
  <conditionalFormatting sqref="AM107">
    <cfRule type="expression" dxfId="2587" priority="13215">
      <formula>IF(RIGHT(TEXT(AM107,"0.#"),1)=".",FALSE,TRUE)</formula>
    </cfRule>
    <cfRule type="expression" dxfId="2586" priority="13216">
      <formula>IF(RIGHT(TEXT(AM107,"0.#"),1)=".",TRUE,FALSE)</formula>
    </cfRule>
  </conditionalFormatting>
  <conditionalFormatting sqref="AE108">
    <cfRule type="expression" dxfId="2585" priority="13213">
      <formula>IF(RIGHT(TEXT(AE108,"0.#"),1)=".",FALSE,TRUE)</formula>
    </cfRule>
    <cfRule type="expression" dxfId="2584" priority="13214">
      <formula>IF(RIGHT(TEXT(AE108,"0.#"),1)=".",TRUE,FALSE)</formula>
    </cfRule>
  </conditionalFormatting>
  <conditionalFormatting sqref="AI108">
    <cfRule type="expression" dxfId="2583" priority="13211">
      <formula>IF(RIGHT(TEXT(AI108,"0.#"),1)=".",FALSE,TRUE)</formula>
    </cfRule>
    <cfRule type="expression" dxfId="2582" priority="13212">
      <formula>IF(RIGHT(TEXT(AI108,"0.#"),1)=".",TRUE,FALSE)</formula>
    </cfRule>
  </conditionalFormatting>
  <conditionalFormatting sqref="AM108">
    <cfRule type="expression" dxfId="2581" priority="13209">
      <formula>IF(RIGHT(TEXT(AM108,"0.#"),1)=".",FALSE,TRUE)</formula>
    </cfRule>
    <cfRule type="expression" dxfId="2580" priority="13210">
      <formula>IF(RIGHT(TEXT(AM108,"0.#"),1)=".",TRUE,FALSE)</formula>
    </cfRule>
  </conditionalFormatting>
  <conditionalFormatting sqref="AE110">
    <cfRule type="expression" dxfId="2579" priority="13205">
      <formula>IF(RIGHT(TEXT(AE110,"0.#"),1)=".",FALSE,TRUE)</formula>
    </cfRule>
    <cfRule type="expression" dxfId="2578" priority="13206">
      <formula>IF(RIGHT(TEXT(AE110,"0.#"),1)=".",TRUE,FALSE)</formula>
    </cfRule>
  </conditionalFormatting>
  <conditionalFormatting sqref="AI110">
    <cfRule type="expression" dxfId="2577" priority="13203">
      <formula>IF(RIGHT(TEXT(AI110,"0.#"),1)=".",FALSE,TRUE)</formula>
    </cfRule>
    <cfRule type="expression" dxfId="2576" priority="13204">
      <formula>IF(RIGHT(TEXT(AI110,"0.#"),1)=".",TRUE,FALSE)</formula>
    </cfRule>
  </conditionalFormatting>
  <conditionalFormatting sqref="AM110">
    <cfRule type="expression" dxfId="2575" priority="13201">
      <formula>IF(RIGHT(TEXT(AM110,"0.#"),1)=".",FALSE,TRUE)</formula>
    </cfRule>
    <cfRule type="expression" dxfId="2574" priority="13202">
      <formula>IF(RIGHT(TEXT(AM110,"0.#"),1)=".",TRUE,FALSE)</formula>
    </cfRule>
  </conditionalFormatting>
  <conditionalFormatting sqref="AE111">
    <cfRule type="expression" dxfId="2573" priority="13199">
      <formula>IF(RIGHT(TEXT(AE111,"0.#"),1)=".",FALSE,TRUE)</formula>
    </cfRule>
    <cfRule type="expression" dxfId="2572" priority="13200">
      <formula>IF(RIGHT(TEXT(AE111,"0.#"),1)=".",TRUE,FALSE)</formula>
    </cfRule>
  </conditionalFormatting>
  <conditionalFormatting sqref="AI111">
    <cfRule type="expression" dxfId="2571" priority="13197">
      <formula>IF(RIGHT(TEXT(AI111,"0.#"),1)=".",FALSE,TRUE)</formula>
    </cfRule>
    <cfRule type="expression" dxfId="2570" priority="13198">
      <formula>IF(RIGHT(TEXT(AI111,"0.#"),1)=".",TRUE,FALSE)</formula>
    </cfRule>
  </conditionalFormatting>
  <conditionalFormatting sqref="AM111">
    <cfRule type="expression" dxfId="2569" priority="13195">
      <formula>IF(RIGHT(TEXT(AM111,"0.#"),1)=".",FALSE,TRUE)</formula>
    </cfRule>
    <cfRule type="expression" dxfId="2568" priority="13196">
      <formula>IF(RIGHT(TEXT(AM111,"0.#"),1)=".",TRUE,FALSE)</formula>
    </cfRule>
  </conditionalFormatting>
  <conditionalFormatting sqref="AE113">
    <cfRule type="expression" dxfId="2567" priority="13191">
      <formula>IF(RIGHT(TEXT(AE113,"0.#"),1)=".",FALSE,TRUE)</formula>
    </cfRule>
    <cfRule type="expression" dxfId="2566" priority="13192">
      <formula>IF(RIGHT(TEXT(AE113,"0.#"),1)=".",TRUE,FALSE)</formula>
    </cfRule>
  </conditionalFormatting>
  <conditionalFormatting sqref="AI113">
    <cfRule type="expression" dxfId="2565" priority="13189">
      <formula>IF(RIGHT(TEXT(AI113,"0.#"),1)=".",FALSE,TRUE)</formula>
    </cfRule>
    <cfRule type="expression" dxfId="2564" priority="13190">
      <formula>IF(RIGHT(TEXT(AI113,"0.#"),1)=".",TRUE,FALSE)</formula>
    </cfRule>
  </conditionalFormatting>
  <conditionalFormatting sqref="AM113">
    <cfRule type="expression" dxfId="2563" priority="13187">
      <formula>IF(RIGHT(TEXT(AM113,"0.#"),1)=".",FALSE,TRUE)</formula>
    </cfRule>
    <cfRule type="expression" dxfId="2562" priority="13188">
      <formula>IF(RIGHT(TEXT(AM113,"0.#"),1)=".",TRUE,FALSE)</formula>
    </cfRule>
  </conditionalFormatting>
  <conditionalFormatting sqref="AE114">
    <cfRule type="expression" dxfId="2561" priority="13185">
      <formula>IF(RIGHT(TEXT(AE114,"0.#"),1)=".",FALSE,TRUE)</formula>
    </cfRule>
    <cfRule type="expression" dxfId="2560" priority="13186">
      <formula>IF(RIGHT(TEXT(AE114,"0.#"),1)=".",TRUE,FALSE)</formula>
    </cfRule>
  </conditionalFormatting>
  <conditionalFormatting sqref="AI114">
    <cfRule type="expression" dxfId="2559" priority="13183">
      <formula>IF(RIGHT(TEXT(AI114,"0.#"),1)=".",FALSE,TRUE)</formula>
    </cfRule>
    <cfRule type="expression" dxfId="2558" priority="13184">
      <formula>IF(RIGHT(TEXT(AI114,"0.#"),1)=".",TRUE,FALSE)</formula>
    </cfRule>
  </conditionalFormatting>
  <conditionalFormatting sqref="AM114">
    <cfRule type="expression" dxfId="2557" priority="13181">
      <formula>IF(RIGHT(TEXT(AM114,"0.#"),1)=".",FALSE,TRUE)</formula>
    </cfRule>
    <cfRule type="expression" dxfId="2556" priority="13182">
      <formula>IF(RIGHT(TEXT(AM114,"0.#"),1)=".",TRUE,FALSE)</formula>
    </cfRule>
  </conditionalFormatting>
  <conditionalFormatting sqref="AE116 AQ116">
    <cfRule type="expression" dxfId="2555" priority="13177">
      <formula>IF(RIGHT(TEXT(AE116,"0.#"),1)=".",FALSE,TRUE)</formula>
    </cfRule>
    <cfRule type="expression" dxfId="2554" priority="13178">
      <formula>IF(RIGHT(TEXT(AE116,"0.#"),1)=".",TRUE,FALSE)</formula>
    </cfRule>
  </conditionalFormatting>
  <conditionalFormatting sqref="AI116">
    <cfRule type="expression" dxfId="2553" priority="13175">
      <formula>IF(RIGHT(TEXT(AI116,"0.#"),1)=".",FALSE,TRUE)</formula>
    </cfRule>
    <cfRule type="expression" dxfId="2552" priority="13176">
      <formula>IF(RIGHT(TEXT(AI116,"0.#"),1)=".",TRUE,FALSE)</formula>
    </cfRule>
  </conditionalFormatting>
  <conditionalFormatting sqref="AM116">
    <cfRule type="expression" dxfId="2551" priority="13173">
      <formula>IF(RIGHT(TEXT(AM116,"0.#"),1)=".",FALSE,TRUE)</formula>
    </cfRule>
    <cfRule type="expression" dxfId="2550" priority="13174">
      <formula>IF(RIGHT(TEXT(AM116,"0.#"),1)=".",TRUE,FALSE)</formula>
    </cfRule>
  </conditionalFormatting>
  <conditionalFormatting sqref="AM117">
    <cfRule type="expression" dxfId="2549" priority="13171">
      <formula>IF(RIGHT(TEXT(AM117,"0.#"),1)=".",FALSE,TRUE)</formula>
    </cfRule>
    <cfRule type="expression" dxfId="2548" priority="13172">
      <formula>IF(RIGHT(TEXT(AM117,"0.#"),1)=".",TRUE,FALSE)</formula>
    </cfRule>
  </conditionalFormatting>
  <conditionalFormatting sqref="AI117">
    <cfRule type="expression" dxfId="2547" priority="13169">
      <formula>IF(RIGHT(TEXT(AI117,"0.#"),1)=".",FALSE,TRUE)</formula>
    </cfRule>
    <cfRule type="expression" dxfId="2546" priority="13170">
      <formula>IF(RIGHT(TEXT(AI117,"0.#"),1)=".",TRUE,FALSE)</formula>
    </cfRule>
  </conditionalFormatting>
  <conditionalFormatting sqref="AQ117">
    <cfRule type="expression" dxfId="2545" priority="13165">
      <formula>IF(RIGHT(TEXT(AQ117,"0.#"),1)=".",FALSE,TRUE)</formula>
    </cfRule>
    <cfRule type="expression" dxfId="2544" priority="13166">
      <formula>IF(RIGHT(TEXT(AQ117,"0.#"),1)=".",TRUE,FALSE)</formula>
    </cfRule>
  </conditionalFormatting>
  <conditionalFormatting sqref="AE119 AQ119">
    <cfRule type="expression" dxfId="2543" priority="13163">
      <formula>IF(RIGHT(TEXT(AE119,"0.#"),1)=".",FALSE,TRUE)</formula>
    </cfRule>
    <cfRule type="expression" dxfId="2542" priority="13164">
      <formula>IF(RIGHT(TEXT(AE119,"0.#"),1)=".",TRUE,FALSE)</formula>
    </cfRule>
  </conditionalFormatting>
  <conditionalFormatting sqref="AI119">
    <cfRule type="expression" dxfId="2541" priority="13161">
      <formula>IF(RIGHT(TEXT(AI119,"0.#"),1)=".",FALSE,TRUE)</formula>
    </cfRule>
    <cfRule type="expression" dxfId="2540" priority="13162">
      <formula>IF(RIGHT(TEXT(AI119,"0.#"),1)=".",TRUE,FALSE)</formula>
    </cfRule>
  </conditionalFormatting>
  <conditionalFormatting sqref="AM119">
    <cfRule type="expression" dxfId="2539" priority="13159">
      <formula>IF(RIGHT(TEXT(AM119,"0.#"),1)=".",FALSE,TRUE)</formula>
    </cfRule>
    <cfRule type="expression" dxfId="2538" priority="13160">
      <formula>IF(RIGHT(TEXT(AM119,"0.#"),1)=".",TRUE,FALSE)</formula>
    </cfRule>
  </conditionalFormatting>
  <conditionalFormatting sqref="AQ120">
    <cfRule type="expression" dxfId="2537" priority="13151">
      <formula>IF(RIGHT(TEXT(AQ120,"0.#"),1)=".",FALSE,TRUE)</formula>
    </cfRule>
    <cfRule type="expression" dxfId="2536" priority="13152">
      <formula>IF(RIGHT(TEXT(AQ120,"0.#"),1)=".",TRUE,FALSE)</formula>
    </cfRule>
  </conditionalFormatting>
  <conditionalFormatting sqref="AE122 AQ122">
    <cfRule type="expression" dxfId="2535" priority="13149">
      <formula>IF(RIGHT(TEXT(AE122,"0.#"),1)=".",FALSE,TRUE)</formula>
    </cfRule>
    <cfRule type="expression" dxfId="2534" priority="13150">
      <formula>IF(RIGHT(TEXT(AE122,"0.#"),1)=".",TRUE,FALSE)</formula>
    </cfRule>
  </conditionalFormatting>
  <conditionalFormatting sqref="AI122">
    <cfRule type="expression" dxfId="2533" priority="13147">
      <formula>IF(RIGHT(TEXT(AI122,"0.#"),1)=".",FALSE,TRUE)</formula>
    </cfRule>
    <cfRule type="expression" dxfId="2532" priority="13148">
      <formula>IF(RIGHT(TEXT(AI122,"0.#"),1)=".",TRUE,FALSE)</formula>
    </cfRule>
  </conditionalFormatting>
  <conditionalFormatting sqref="AM122">
    <cfRule type="expression" dxfId="2531" priority="13145">
      <formula>IF(RIGHT(TEXT(AM122,"0.#"),1)=".",FALSE,TRUE)</formula>
    </cfRule>
    <cfRule type="expression" dxfId="2530" priority="13146">
      <formula>IF(RIGHT(TEXT(AM122,"0.#"),1)=".",TRUE,FALSE)</formula>
    </cfRule>
  </conditionalFormatting>
  <conditionalFormatting sqref="AQ123">
    <cfRule type="expression" dxfId="2529" priority="13137">
      <formula>IF(RIGHT(TEXT(AQ123,"0.#"),1)=".",FALSE,TRUE)</formula>
    </cfRule>
    <cfRule type="expression" dxfId="2528" priority="13138">
      <formula>IF(RIGHT(TEXT(AQ123,"0.#"),1)=".",TRUE,FALSE)</formula>
    </cfRule>
  </conditionalFormatting>
  <conditionalFormatting sqref="AE125 AQ125">
    <cfRule type="expression" dxfId="2527" priority="13135">
      <formula>IF(RIGHT(TEXT(AE125,"0.#"),1)=".",FALSE,TRUE)</formula>
    </cfRule>
    <cfRule type="expression" dxfId="2526" priority="13136">
      <formula>IF(RIGHT(TEXT(AE125,"0.#"),1)=".",TRUE,FALSE)</formula>
    </cfRule>
  </conditionalFormatting>
  <conditionalFormatting sqref="AI125">
    <cfRule type="expression" dxfId="2525" priority="13133">
      <formula>IF(RIGHT(TEXT(AI125,"0.#"),1)=".",FALSE,TRUE)</formula>
    </cfRule>
    <cfRule type="expression" dxfId="2524" priority="13134">
      <formula>IF(RIGHT(TEXT(AI125,"0.#"),1)=".",TRUE,FALSE)</formula>
    </cfRule>
  </conditionalFormatting>
  <conditionalFormatting sqref="AM125">
    <cfRule type="expression" dxfId="2523" priority="13131">
      <formula>IF(RIGHT(TEXT(AM125,"0.#"),1)=".",FALSE,TRUE)</formula>
    </cfRule>
    <cfRule type="expression" dxfId="2522" priority="13132">
      <formula>IF(RIGHT(TEXT(AM125,"0.#"),1)=".",TRUE,FALSE)</formula>
    </cfRule>
  </conditionalFormatting>
  <conditionalFormatting sqref="AQ126">
    <cfRule type="expression" dxfId="2521" priority="13123">
      <formula>IF(RIGHT(TEXT(AQ126,"0.#"),1)=".",FALSE,TRUE)</formula>
    </cfRule>
    <cfRule type="expression" dxfId="2520" priority="13124">
      <formula>IF(RIGHT(TEXT(AQ126,"0.#"),1)=".",TRUE,FALSE)</formula>
    </cfRule>
  </conditionalFormatting>
  <conditionalFormatting sqref="AE128 AQ128">
    <cfRule type="expression" dxfId="2519" priority="13121">
      <formula>IF(RIGHT(TEXT(AE128,"0.#"),1)=".",FALSE,TRUE)</formula>
    </cfRule>
    <cfRule type="expression" dxfId="2518" priority="13122">
      <formula>IF(RIGHT(TEXT(AE128,"0.#"),1)=".",TRUE,FALSE)</formula>
    </cfRule>
  </conditionalFormatting>
  <conditionalFormatting sqref="AI128">
    <cfRule type="expression" dxfId="2517" priority="13119">
      <formula>IF(RIGHT(TEXT(AI128,"0.#"),1)=".",FALSE,TRUE)</formula>
    </cfRule>
    <cfRule type="expression" dxfId="2516" priority="13120">
      <formula>IF(RIGHT(TEXT(AI128,"0.#"),1)=".",TRUE,FALSE)</formula>
    </cfRule>
  </conditionalFormatting>
  <conditionalFormatting sqref="AM128">
    <cfRule type="expression" dxfId="2515" priority="13117">
      <formula>IF(RIGHT(TEXT(AM128,"0.#"),1)=".",FALSE,TRUE)</formula>
    </cfRule>
    <cfRule type="expression" dxfId="2514" priority="13118">
      <formula>IF(RIGHT(TEXT(AM128,"0.#"),1)=".",TRUE,FALSE)</formula>
    </cfRule>
  </conditionalFormatting>
  <conditionalFormatting sqref="AQ129">
    <cfRule type="expression" dxfId="2513" priority="13109">
      <formula>IF(RIGHT(TEXT(AQ129,"0.#"),1)=".",FALSE,TRUE)</formula>
    </cfRule>
    <cfRule type="expression" dxfId="2512" priority="13110">
      <formula>IF(RIGHT(TEXT(AQ129,"0.#"),1)=".",TRUE,FALSE)</formula>
    </cfRule>
  </conditionalFormatting>
  <conditionalFormatting sqref="AE75">
    <cfRule type="expression" dxfId="2511" priority="13107">
      <formula>IF(RIGHT(TEXT(AE75,"0.#"),1)=".",FALSE,TRUE)</formula>
    </cfRule>
    <cfRule type="expression" dxfId="2510" priority="13108">
      <formula>IF(RIGHT(TEXT(AE75,"0.#"),1)=".",TRUE,FALSE)</formula>
    </cfRule>
  </conditionalFormatting>
  <conditionalFormatting sqref="AE76">
    <cfRule type="expression" dxfId="2509" priority="13105">
      <formula>IF(RIGHT(TEXT(AE76,"0.#"),1)=".",FALSE,TRUE)</formula>
    </cfRule>
    <cfRule type="expression" dxfId="2508" priority="13106">
      <formula>IF(RIGHT(TEXT(AE76,"0.#"),1)=".",TRUE,FALSE)</formula>
    </cfRule>
  </conditionalFormatting>
  <conditionalFormatting sqref="AE77">
    <cfRule type="expression" dxfId="2507" priority="13103">
      <formula>IF(RIGHT(TEXT(AE77,"0.#"),1)=".",FALSE,TRUE)</formula>
    </cfRule>
    <cfRule type="expression" dxfId="2506" priority="13104">
      <formula>IF(RIGHT(TEXT(AE77,"0.#"),1)=".",TRUE,FALSE)</formula>
    </cfRule>
  </conditionalFormatting>
  <conditionalFormatting sqref="AI77">
    <cfRule type="expression" dxfId="2505" priority="13101">
      <formula>IF(RIGHT(TEXT(AI77,"0.#"),1)=".",FALSE,TRUE)</formula>
    </cfRule>
    <cfRule type="expression" dxfId="2504" priority="13102">
      <formula>IF(RIGHT(TEXT(AI77,"0.#"),1)=".",TRUE,FALSE)</formula>
    </cfRule>
  </conditionalFormatting>
  <conditionalFormatting sqref="AI76">
    <cfRule type="expression" dxfId="2503" priority="13099">
      <formula>IF(RIGHT(TEXT(AI76,"0.#"),1)=".",FALSE,TRUE)</formula>
    </cfRule>
    <cfRule type="expression" dxfId="2502" priority="13100">
      <formula>IF(RIGHT(TEXT(AI76,"0.#"),1)=".",TRUE,FALSE)</formula>
    </cfRule>
  </conditionalFormatting>
  <conditionalFormatting sqref="AI75">
    <cfRule type="expression" dxfId="2501" priority="13097">
      <formula>IF(RIGHT(TEXT(AI75,"0.#"),1)=".",FALSE,TRUE)</formula>
    </cfRule>
    <cfRule type="expression" dxfId="2500" priority="13098">
      <formula>IF(RIGHT(TEXT(AI75,"0.#"),1)=".",TRUE,FALSE)</formula>
    </cfRule>
  </conditionalFormatting>
  <conditionalFormatting sqref="AM75">
    <cfRule type="expression" dxfId="2499" priority="13095">
      <formula>IF(RIGHT(TEXT(AM75,"0.#"),1)=".",FALSE,TRUE)</formula>
    </cfRule>
    <cfRule type="expression" dxfId="2498" priority="13096">
      <formula>IF(RIGHT(TEXT(AM75,"0.#"),1)=".",TRUE,FALSE)</formula>
    </cfRule>
  </conditionalFormatting>
  <conditionalFormatting sqref="AM76">
    <cfRule type="expression" dxfId="2497" priority="13093">
      <formula>IF(RIGHT(TEXT(AM76,"0.#"),1)=".",FALSE,TRUE)</formula>
    </cfRule>
    <cfRule type="expression" dxfId="2496" priority="13094">
      <formula>IF(RIGHT(TEXT(AM76,"0.#"),1)=".",TRUE,FALSE)</formula>
    </cfRule>
  </conditionalFormatting>
  <conditionalFormatting sqref="AM77">
    <cfRule type="expression" dxfId="2495" priority="13091">
      <formula>IF(RIGHT(TEXT(AM77,"0.#"),1)=".",FALSE,TRUE)</formula>
    </cfRule>
    <cfRule type="expression" dxfId="2494" priority="13092">
      <formula>IF(RIGHT(TEXT(AM77,"0.#"),1)=".",TRUE,FALSE)</formula>
    </cfRule>
  </conditionalFormatting>
  <conditionalFormatting sqref="AE134:AE135 AI134:AI135 AM134:AM135 AQ134:AQ135 AU134:AU135">
    <cfRule type="expression" dxfId="2493" priority="13077">
      <formula>IF(RIGHT(TEXT(AE134,"0.#"),1)=".",FALSE,TRUE)</formula>
    </cfRule>
    <cfRule type="expression" dxfId="2492" priority="13078">
      <formula>IF(RIGHT(TEXT(AE134,"0.#"),1)=".",TRUE,FALSE)</formula>
    </cfRule>
  </conditionalFormatting>
  <conditionalFormatting sqref="AE433:AE435 AI433:AI435 AM433:AM435 AQ433:AQ435 AU433:AU435">
    <cfRule type="expression" dxfId="2491" priority="13047">
      <formula>IF(RIGHT(TEXT(AE433,"0.#"),1)=".",FALSE,TRUE)</formula>
    </cfRule>
    <cfRule type="expression" dxfId="2490" priority="13048">
      <formula>IF(RIGHT(TEXT(AE433,"0.#"),1)=".",TRUE,FALSE)</formula>
    </cfRule>
  </conditionalFormatting>
  <conditionalFormatting sqref="AL840:AO867">
    <cfRule type="expression" dxfId="2489" priority="6647">
      <formula>IF(AND(AL840&gt;=0, RIGHT(TEXT(AL840,"0.#"),1)&lt;&gt;"."),TRUE,FALSE)</formula>
    </cfRule>
    <cfRule type="expression" dxfId="2488" priority="6648">
      <formula>IF(AND(AL840&gt;=0, RIGHT(TEXT(AL840,"0.#"),1)="."),TRUE,FALSE)</formula>
    </cfRule>
    <cfRule type="expression" dxfId="2487" priority="6649">
      <formula>IF(AND(AL840&lt;0, RIGHT(TEXT(AL840,"0.#"),1)&lt;&gt;"."),TRUE,FALSE)</formula>
    </cfRule>
    <cfRule type="expression" dxfId="2486" priority="6650">
      <formula>IF(AND(AL840&lt;0, RIGHT(TEXT(AL840,"0.#"),1)="."),TRUE,FALSE)</formula>
    </cfRule>
  </conditionalFormatting>
  <conditionalFormatting sqref="AQ53:AQ55">
    <cfRule type="expression" dxfId="2485" priority="4669">
      <formula>IF(RIGHT(TEXT(AQ53,"0.#"),1)=".",FALSE,TRUE)</formula>
    </cfRule>
    <cfRule type="expression" dxfId="2484" priority="4670">
      <formula>IF(RIGHT(TEXT(AQ53,"0.#"),1)=".",TRUE,FALSE)</formula>
    </cfRule>
  </conditionalFormatting>
  <conditionalFormatting sqref="AU53:AU55">
    <cfRule type="expression" dxfId="2483" priority="4667">
      <formula>IF(RIGHT(TEXT(AU53,"0.#"),1)=".",FALSE,TRUE)</formula>
    </cfRule>
    <cfRule type="expression" dxfId="2482" priority="4668">
      <formula>IF(RIGHT(TEXT(AU53,"0.#"),1)=".",TRUE,FALSE)</formula>
    </cfRule>
  </conditionalFormatting>
  <conditionalFormatting sqref="AQ60:AQ62">
    <cfRule type="expression" dxfId="2481" priority="4665">
      <formula>IF(RIGHT(TEXT(AQ60,"0.#"),1)=".",FALSE,TRUE)</formula>
    </cfRule>
    <cfRule type="expression" dxfId="2480" priority="4666">
      <formula>IF(RIGHT(TEXT(AQ60,"0.#"),1)=".",TRUE,FALSE)</formula>
    </cfRule>
  </conditionalFormatting>
  <conditionalFormatting sqref="AU60:AU62">
    <cfRule type="expression" dxfId="2479" priority="4663">
      <formula>IF(RIGHT(TEXT(AU60,"0.#"),1)=".",FALSE,TRUE)</formula>
    </cfRule>
    <cfRule type="expression" dxfId="2478" priority="4664">
      <formula>IF(RIGHT(TEXT(AU60,"0.#"),1)=".",TRUE,FALSE)</formula>
    </cfRule>
  </conditionalFormatting>
  <conditionalFormatting sqref="AQ75:AQ77">
    <cfRule type="expression" dxfId="2477" priority="4661">
      <formula>IF(RIGHT(TEXT(AQ75,"0.#"),1)=".",FALSE,TRUE)</formula>
    </cfRule>
    <cfRule type="expression" dxfId="2476" priority="4662">
      <formula>IF(RIGHT(TEXT(AQ75,"0.#"),1)=".",TRUE,FALSE)</formula>
    </cfRule>
  </conditionalFormatting>
  <conditionalFormatting sqref="AU75:AU77">
    <cfRule type="expression" dxfId="2475" priority="4659">
      <formula>IF(RIGHT(TEXT(AU75,"0.#"),1)=".",FALSE,TRUE)</formula>
    </cfRule>
    <cfRule type="expression" dxfId="2474" priority="4660">
      <formula>IF(RIGHT(TEXT(AU75,"0.#"),1)=".",TRUE,FALSE)</formula>
    </cfRule>
  </conditionalFormatting>
  <conditionalFormatting sqref="AQ87:AQ89">
    <cfRule type="expression" dxfId="2473" priority="4657">
      <formula>IF(RIGHT(TEXT(AQ87,"0.#"),1)=".",FALSE,TRUE)</formula>
    </cfRule>
    <cfRule type="expression" dxfId="2472" priority="4658">
      <formula>IF(RIGHT(TEXT(AQ87,"0.#"),1)=".",TRUE,FALSE)</formula>
    </cfRule>
  </conditionalFormatting>
  <conditionalFormatting sqref="AU87:AU89">
    <cfRule type="expression" dxfId="2471" priority="4655">
      <formula>IF(RIGHT(TEXT(AU87,"0.#"),1)=".",FALSE,TRUE)</formula>
    </cfRule>
    <cfRule type="expression" dxfId="2470" priority="4656">
      <formula>IF(RIGHT(TEXT(AU87,"0.#"),1)=".",TRUE,FALSE)</formula>
    </cfRule>
  </conditionalFormatting>
  <conditionalFormatting sqref="AQ92:AQ94">
    <cfRule type="expression" dxfId="2469" priority="4653">
      <formula>IF(RIGHT(TEXT(AQ92,"0.#"),1)=".",FALSE,TRUE)</formula>
    </cfRule>
    <cfRule type="expression" dxfId="2468" priority="4654">
      <formula>IF(RIGHT(TEXT(AQ92,"0.#"),1)=".",TRUE,FALSE)</formula>
    </cfRule>
  </conditionalFormatting>
  <conditionalFormatting sqref="AU92:AU94">
    <cfRule type="expression" dxfId="2467" priority="4651">
      <formula>IF(RIGHT(TEXT(AU92,"0.#"),1)=".",FALSE,TRUE)</formula>
    </cfRule>
    <cfRule type="expression" dxfId="2466" priority="4652">
      <formula>IF(RIGHT(TEXT(AU92,"0.#"),1)=".",TRUE,FALSE)</formula>
    </cfRule>
  </conditionalFormatting>
  <conditionalFormatting sqref="AQ97:AQ99">
    <cfRule type="expression" dxfId="2465" priority="4649">
      <formula>IF(RIGHT(TEXT(AQ97,"0.#"),1)=".",FALSE,TRUE)</formula>
    </cfRule>
    <cfRule type="expression" dxfId="2464" priority="4650">
      <formula>IF(RIGHT(TEXT(AQ97,"0.#"),1)=".",TRUE,FALSE)</formula>
    </cfRule>
  </conditionalFormatting>
  <conditionalFormatting sqref="AU97:AU99">
    <cfRule type="expression" dxfId="2463" priority="4647">
      <formula>IF(RIGHT(TEXT(AU97,"0.#"),1)=".",FALSE,TRUE)</formula>
    </cfRule>
    <cfRule type="expression" dxfId="2462" priority="4648">
      <formula>IF(RIGHT(TEXT(AU97,"0.#"),1)=".",TRUE,FALSE)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0:Y867">
    <cfRule type="expression" dxfId="2445" priority="2975">
      <formula>IF(RIGHT(TEXT(Y840,"0.#"),1)=".",FALSE,TRUE)</formula>
    </cfRule>
    <cfRule type="expression" dxfId="2444" priority="2976">
      <formula>IF(RIGHT(TEXT(Y840,"0.#"),1)=".",TRUE,FALSE)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3:AO1132">
    <cfRule type="expression" dxfId="2415" priority="2881">
      <formula>IF(AND(AL1103&gt;=0, RIGHT(TEXT(AL1103,"0.#"),1)&lt;&gt;"."),TRUE,FALSE)</formula>
    </cfRule>
    <cfRule type="expression" dxfId="2414" priority="2882">
      <formula>IF(AND(AL1103&gt;=0, RIGHT(TEXT(AL1103,"0.#"),1)="."),TRUE,FALSE)</formula>
    </cfRule>
    <cfRule type="expression" dxfId="2413" priority="2883">
      <formula>IF(AND(AL1103&lt;0, RIGHT(TEXT(AL1103,"0.#"),1)&lt;&gt;"."),TRUE,FALSE)</formula>
    </cfRule>
    <cfRule type="expression" dxfId="2412" priority="2884">
      <formula>IF(AND(AL1103&lt;0, RIGHT(TEXT(AL1103,"0.#"),1)="."),TRUE,FALSE)</formula>
    </cfRule>
  </conditionalFormatting>
  <conditionalFormatting sqref="Y1103:Y1132">
    <cfRule type="expression" dxfId="2411" priority="2879">
      <formula>IF(RIGHT(TEXT(Y1103,"0.#"),1)=".",FALSE,TRUE)</formula>
    </cfRule>
    <cfRule type="expression" dxfId="2410" priority="2880">
      <formula>IF(RIGHT(TEXT(Y1103,"0.#"),1)=".",TRUE,FALSE)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9:AO839">
    <cfRule type="expression" dxfId="2401" priority="2833">
      <formula>IF(AND(AL839&gt;=0, RIGHT(TEXT(AL839,"0.#"),1)&lt;&gt;"."),TRUE,FALSE)</formula>
    </cfRule>
    <cfRule type="expression" dxfId="2400" priority="2834">
      <formula>IF(AND(AL839&gt;=0, RIGHT(TEXT(AL839,"0.#"),1)="."),TRUE,FALSE)</formula>
    </cfRule>
    <cfRule type="expression" dxfId="2399" priority="2835">
      <formula>IF(AND(AL839&lt;0, RIGHT(TEXT(AL839,"0.#"),1)&lt;&gt;"."),TRUE,FALSE)</formula>
    </cfRule>
    <cfRule type="expression" dxfId="2398" priority="2836">
      <formula>IF(AND(AL839&lt;0, RIGHT(TEXT(AL839,"0.#"),1)="."),TRUE,FALSE)</formula>
    </cfRule>
  </conditionalFormatting>
  <conditionalFormatting sqref="Y839">
    <cfRule type="expression" dxfId="2397" priority="2831">
      <formula>IF(RIGHT(TEXT(Y839,"0.#"),1)=".",FALSE,TRUE)</formula>
    </cfRule>
    <cfRule type="expression" dxfId="2396" priority="2832">
      <formula>IF(RIGHT(TEXT(Y839,"0.#"),1)=".",TRUE,FALSE)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3:Y900">
    <cfRule type="expression" dxfId="2079" priority="2091">
      <formula>IF(RIGHT(TEXT(Y873,"0.#"),1)=".",FALSE,TRUE)</formula>
    </cfRule>
    <cfRule type="expression" dxfId="2078" priority="2092">
      <formula>IF(RIGHT(TEXT(Y873,"0.#"),1)=".",TRUE,FALSE)</formula>
    </cfRule>
  </conditionalFormatting>
  <conditionalFormatting sqref="Y871:Y872">
    <cfRule type="expression" dxfId="2077" priority="2085">
      <formula>IF(RIGHT(TEXT(Y871,"0.#"),1)=".",FALSE,TRUE)</formula>
    </cfRule>
    <cfRule type="expression" dxfId="2076" priority="2086">
      <formula>IF(RIGHT(TEXT(Y871,"0.#"),1)=".",TRUE,FALSE)</formula>
    </cfRule>
  </conditionalFormatting>
  <conditionalFormatting sqref="Y906:Y933">
    <cfRule type="expression" dxfId="2075" priority="2079">
      <formula>IF(RIGHT(TEXT(Y906,"0.#"),1)=".",FALSE,TRUE)</formula>
    </cfRule>
    <cfRule type="expression" dxfId="2074" priority="2080">
      <formula>IF(RIGHT(TEXT(Y906,"0.#"),1)=".",TRUE,FALSE)</formula>
    </cfRule>
  </conditionalFormatting>
  <conditionalFormatting sqref="Y904:Y905">
    <cfRule type="expression" dxfId="2073" priority="2073">
      <formula>IF(RIGHT(TEXT(Y904,"0.#"),1)=".",FALSE,TRUE)</formula>
    </cfRule>
    <cfRule type="expression" dxfId="2072" priority="2074">
      <formula>IF(RIGHT(TEXT(Y904,"0.#"),1)=".",TRUE,FALSE)</formula>
    </cfRule>
  </conditionalFormatting>
  <conditionalFormatting sqref="Y939:Y966">
    <cfRule type="expression" dxfId="2071" priority="2067">
      <formula>IF(RIGHT(TEXT(Y939,"0.#"),1)=".",FALSE,TRUE)</formula>
    </cfRule>
    <cfRule type="expression" dxfId="2070" priority="2068">
      <formula>IF(RIGHT(TEXT(Y939,"0.#"),1)=".",TRUE,FALSE)</formula>
    </cfRule>
  </conditionalFormatting>
  <conditionalFormatting sqref="Y937:Y938">
    <cfRule type="expression" dxfId="2069" priority="2061">
      <formula>IF(RIGHT(TEXT(Y937,"0.#"),1)=".",FALSE,TRUE)</formula>
    </cfRule>
    <cfRule type="expression" dxfId="2068" priority="2062">
      <formula>IF(RIGHT(TEXT(Y937,"0.#"),1)=".",TRUE,FALSE)</formula>
    </cfRule>
  </conditionalFormatting>
  <conditionalFormatting sqref="Y972:Y999">
    <cfRule type="expression" dxfId="2067" priority="2055">
      <formula>IF(RIGHT(TEXT(Y972,"0.#"),1)=".",FALSE,TRUE)</formula>
    </cfRule>
    <cfRule type="expression" dxfId="2066" priority="2056">
      <formula>IF(RIGHT(TEXT(Y972,"0.#"),1)=".",TRUE,FALSE)</formula>
    </cfRule>
  </conditionalFormatting>
  <conditionalFormatting sqref="Y970:Y971">
    <cfRule type="expression" dxfId="2065" priority="2049">
      <formula>IF(RIGHT(TEXT(Y970,"0.#"),1)=".",FALSE,TRUE)</formula>
    </cfRule>
    <cfRule type="expression" dxfId="2064" priority="2050">
      <formula>IF(RIGHT(TEXT(Y970,"0.#"),1)=".",TRUE,FALSE)</formula>
    </cfRule>
  </conditionalFormatting>
  <conditionalFormatting sqref="Y1005:Y1032">
    <cfRule type="expression" dxfId="2063" priority="2043">
      <formula>IF(RIGHT(TEXT(Y1005,"0.#"),1)=".",FALSE,TRUE)</formula>
    </cfRule>
    <cfRule type="expression" dxfId="2062" priority="2044">
      <formula>IF(RIGHT(TEXT(Y1005,"0.#"),1)=".",TRUE,FALSE)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3:AO900">
    <cfRule type="expression" dxfId="1981" priority="2093">
      <formula>IF(AND(AL873&gt;=0, RIGHT(TEXT(AL873,"0.#"),1)&lt;&gt;"."),TRUE,FALSE)</formula>
    </cfRule>
    <cfRule type="expression" dxfId="1980" priority="2094">
      <formula>IF(AND(AL873&gt;=0, RIGHT(TEXT(AL873,"0.#"),1)="."),TRUE,FALSE)</formula>
    </cfRule>
    <cfRule type="expression" dxfId="1979" priority="2095">
      <formula>IF(AND(AL873&lt;0, RIGHT(TEXT(AL873,"0.#"),1)&lt;&gt;"."),TRUE,FALSE)</formula>
    </cfRule>
    <cfRule type="expression" dxfId="1978" priority="2096">
      <formula>IF(AND(AL873&lt;0, RIGHT(TEXT(AL873,"0.#"),1)="."),TRUE,FALSE)</formula>
    </cfRule>
  </conditionalFormatting>
  <conditionalFormatting sqref="AL871:AO872">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6:AO933">
    <cfRule type="expression" dxfId="1973" priority="2081">
      <formula>IF(AND(AL906&gt;=0, RIGHT(TEXT(AL906,"0.#"),1)&lt;&gt;"."),TRUE,FALSE)</formula>
    </cfRule>
    <cfRule type="expression" dxfId="1972" priority="2082">
      <formula>IF(AND(AL906&gt;=0, RIGHT(TEXT(AL906,"0.#"),1)="."),TRUE,FALSE)</formula>
    </cfRule>
    <cfRule type="expression" dxfId="1971" priority="2083">
      <formula>IF(AND(AL906&lt;0, RIGHT(TEXT(AL906,"0.#"),1)&lt;&gt;"."),TRUE,FALSE)</formula>
    </cfRule>
    <cfRule type="expression" dxfId="1970" priority="2084">
      <formula>IF(AND(AL906&lt;0, RIGHT(TEXT(AL906,"0.#"),1)="."),TRUE,FALSE)</formula>
    </cfRule>
  </conditionalFormatting>
  <conditionalFormatting sqref="AL904:AO905">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7:AO938">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458:AE460 AI458:AI460 AM458:AM460 AQ458:AQ460 AU458:AU460">
    <cfRule type="expression" dxfId="721" priority="21">
      <formula>IF(RIGHT(TEXT(AE458,"0.#"),1)=".",FALSE,TRUE)</formula>
    </cfRule>
    <cfRule type="expression" dxfId="720" priority="22">
      <formula>IF(RIGHT(TEXT(AE458,"0.#"),1)=".",TRUE,FALSE)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AI87">
    <cfRule type="expression" dxfId="713" priority="7">
      <formula>IF(RIGHT(TEXT(AI87,"0.#"),1)=".",FALSE,TRUE)</formula>
    </cfRule>
    <cfRule type="expression" dxfId="712" priority="8">
      <formula>IF(RIGHT(TEXT(AI87,"0.#"),1)=".",TRUE,FALSE)</formula>
    </cfRule>
  </conditionalFormatting>
  <conditionalFormatting sqref="AE89">
    <cfRule type="expression" dxfId="711" priority="13">
      <formula>IF(RIGHT(TEXT(AE89,"0.#"),1)=".",FALSE,TRUE)</formula>
    </cfRule>
    <cfRule type="expression" dxfId="710" priority="14">
      <formula>IF(RIGHT(TEXT(AE89,"0.#"),1)=".",TRUE,FALSE)</formula>
    </cfRule>
  </conditionalFormatting>
  <conditionalFormatting sqref="AE88">
    <cfRule type="expression" dxfId="709" priority="11">
      <formula>IF(RIGHT(TEXT(AE88,"0.#"),1)=".",FALSE,TRUE)</formula>
    </cfRule>
    <cfRule type="expression" dxfId="708" priority="12">
      <formula>IF(RIGHT(TEXT(AE88,"0.#"),1)=".",TRUE,FALSE)</formula>
    </cfRule>
  </conditionalFormatting>
  <conditionalFormatting sqref="AE87">
    <cfRule type="expression" dxfId="707" priority="9">
      <formula>IF(RIGHT(TEXT(AE87,"0.#"),1)=".",FALSE,TRUE)</formula>
    </cfRule>
    <cfRule type="expression" dxfId="706" priority="10">
      <formula>IF(RIGHT(TEXT(AE87,"0.#"),1)=".",TRUE,FALSE)</formula>
    </cfRule>
  </conditionalFormatting>
  <conditionalFormatting sqref="AI88">
    <cfRule type="expression" dxfId="705" priority="5">
      <formula>IF(RIGHT(TEXT(AI88,"0.#"),1)=".",FALSE,TRUE)</formula>
    </cfRule>
    <cfRule type="expression" dxfId="704" priority="6">
      <formula>IF(RIGHT(TEXT(AI88,"0.#"),1)=".",TRUE,FALSE)</formula>
    </cfRule>
  </conditionalFormatting>
  <conditionalFormatting sqref="AI89">
    <cfRule type="expression" dxfId="703" priority="3">
      <formula>IF(RIGHT(TEXT(AI89,"0.#"),1)=".",FALSE,TRUE)</formula>
    </cfRule>
    <cfRule type="expression" dxfId="702" priority="4">
      <formula>IF(RIGHT(TEXT(AI89,"0.#"),1)=".",TRUE,FALSE)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1" max="49" man="1"/>
    <brk id="770"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2"/>
      <c r="Z2" s="834"/>
      <c r="AA2" s="835"/>
      <c r="AB2" s="1036" t="s">
        <v>11</v>
      </c>
      <c r="AC2" s="1037"/>
      <c r="AD2" s="1038"/>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3"/>
      <c r="Z3" s="1034"/>
      <c r="AA3" s="1035"/>
      <c r="AB3" s="1039"/>
      <c r="AC3" s="1040"/>
      <c r="AD3" s="1041"/>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9"/>
      <c r="I4" s="1009"/>
      <c r="J4" s="1009"/>
      <c r="K4" s="1009"/>
      <c r="L4" s="1009"/>
      <c r="M4" s="1009"/>
      <c r="N4" s="1009"/>
      <c r="O4" s="1010"/>
      <c r="P4" s="105"/>
      <c r="Q4" s="1017"/>
      <c r="R4" s="1017"/>
      <c r="S4" s="1017"/>
      <c r="T4" s="1017"/>
      <c r="U4" s="1017"/>
      <c r="V4" s="1017"/>
      <c r="W4" s="1017"/>
      <c r="X4" s="1018"/>
      <c r="Y4" s="1027" t="s">
        <v>12</v>
      </c>
      <c r="Z4" s="1028"/>
      <c r="AA4" s="1029"/>
      <c r="AB4" s="465"/>
      <c r="AC4" s="1031"/>
      <c r="AD4" s="1031"/>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182</v>
      </c>
      <c r="AC6" s="1026"/>
      <c r="AD6" s="1026"/>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2"/>
      <c r="Z9" s="834"/>
      <c r="AA9" s="835"/>
      <c r="AB9" s="1036" t="s">
        <v>11</v>
      </c>
      <c r="AC9" s="1037"/>
      <c r="AD9" s="1038"/>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3"/>
      <c r="Z10" s="1034"/>
      <c r="AA10" s="1035"/>
      <c r="AB10" s="1039"/>
      <c r="AC10" s="1040"/>
      <c r="AD10" s="1041"/>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5"/>
      <c r="AC11" s="1031"/>
      <c r="AD11" s="1031"/>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182</v>
      </c>
      <c r="AC13" s="1026"/>
      <c r="AD13" s="1026"/>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2"/>
      <c r="Z16" s="834"/>
      <c r="AA16" s="835"/>
      <c r="AB16" s="1036" t="s">
        <v>11</v>
      </c>
      <c r="AC16" s="1037"/>
      <c r="AD16" s="1038"/>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3"/>
      <c r="Z17" s="1034"/>
      <c r="AA17" s="1035"/>
      <c r="AB17" s="1039"/>
      <c r="AC17" s="1040"/>
      <c r="AD17" s="1041"/>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5"/>
      <c r="AC18" s="1031"/>
      <c r="AD18" s="1031"/>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182</v>
      </c>
      <c r="AC20" s="1026"/>
      <c r="AD20" s="1026"/>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2"/>
      <c r="Z23" s="834"/>
      <c r="AA23" s="835"/>
      <c r="AB23" s="1036" t="s">
        <v>11</v>
      </c>
      <c r="AC23" s="1037"/>
      <c r="AD23" s="1038"/>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3"/>
      <c r="Z24" s="1034"/>
      <c r="AA24" s="1035"/>
      <c r="AB24" s="1039"/>
      <c r="AC24" s="1040"/>
      <c r="AD24" s="1041"/>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5"/>
      <c r="AC25" s="1031"/>
      <c r="AD25" s="1031"/>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182</v>
      </c>
      <c r="AC27" s="1026"/>
      <c r="AD27" s="1026"/>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2"/>
      <c r="Z30" s="834"/>
      <c r="AA30" s="835"/>
      <c r="AB30" s="1036" t="s">
        <v>11</v>
      </c>
      <c r="AC30" s="1037"/>
      <c r="AD30" s="1038"/>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3"/>
      <c r="Z31" s="1034"/>
      <c r="AA31" s="1035"/>
      <c r="AB31" s="1039"/>
      <c r="AC31" s="1040"/>
      <c r="AD31" s="1041"/>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5"/>
      <c r="AC32" s="1031"/>
      <c r="AD32" s="1031"/>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182</v>
      </c>
      <c r="AC34" s="1026"/>
      <c r="AD34" s="1026"/>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2"/>
      <c r="Z37" s="834"/>
      <c r="AA37" s="835"/>
      <c r="AB37" s="1036" t="s">
        <v>11</v>
      </c>
      <c r="AC37" s="1037"/>
      <c r="AD37" s="1038"/>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3"/>
      <c r="Z38" s="1034"/>
      <c r="AA38" s="1035"/>
      <c r="AB38" s="1039"/>
      <c r="AC38" s="1040"/>
      <c r="AD38" s="1041"/>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5"/>
      <c r="AC39" s="1031"/>
      <c r="AD39" s="1031"/>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182</v>
      </c>
      <c r="AC41" s="1026"/>
      <c r="AD41" s="1026"/>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2"/>
      <c r="Z44" s="834"/>
      <c r="AA44" s="835"/>
      <c r="AB44" s="1036" t="s">
        <v>11</v>
      </c>
      <c r="AC44" s="1037"/>
      <c r="AD44" s="1038"/>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3"/>
      <c r="Z45" s="1034"/>
      <c r="AA45" s="1035"/>
      <c r="AB45" s="1039"/>
      <c r="AC45" s="1040"/>
      <c r="AD45" s="1041"/>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5"/>
      <c r="AC46" s="1031"/>
      <c r="AD46" s="1031"/>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182</v>
      </c>
      <c r="AC48" s="1026"/>
      <c r="AD48" s="1026"/>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2"/>
      <c r="Z51" s="834"/>
      <c r="AA51" s="835"/>
      <c r="AB51" s="243" t="s">
        <v>11</v>
      </c>
      <c r="AC51" s="1037"/>
      <c r="AD51" s="1038"/>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3"/>
      <c r="Z52" s="1034"/>
      <c r="AA52" s="1035"/>
      <c r="AB52" s="1039"/>
      <c r="AC52" s="1040"/>
      <c r="AD52" s="1041"/>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5"/>
      <c r="AC53" s="1031"/>
      <c r="AD53" s="1031"/>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182</v>
      </c>
      <c r="AC55" s="1026"/>
      <c r="AD55" s="1026"/>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2"/>
      <c r="Z58" s="834"/>
      <c r="AA58" s="835"/>
      <c r="AB58" s="1036" t="s">
        <v>11</v>
      </c>
      <c r="AC58" s="1037"/>
      <c r="AD58" s="1038"/>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3"/>
      <c r="Z59" s="1034"/>
      <c r="AA59" s="1035"/>
      <c r="AB59" s="1039"/>
      <c r="AC59" s="1040"/>
      <c r="AD59" s="1041"/>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5"/>
      <c r="AC60" s="1031"/>
      <c r="AD60" s="1031"/>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182</v>
      </c>
      <c r="AC62" s="1026"/>
      <c r="AD62" s="1026"/>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2"/>
      <c r="Z65" s="834"/>
      <c r="AA65" s="835"/>
      <c r="AB65" s="1036" t="s">
        <v>11</v>
      </c>
      <c r="AC65" s="1037"/>
      <c r="AD65" s="1038"/>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3"/>
      <c r="Z66" s="1034"/>
      <c r="AA66" s="1035"/>
      <c r="AB66" s="1039"/>
      <c r="AC66" s="1040"/>
      <c r="AD66" s="1041"/>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5"/>
      <c r="AC67" s="1031"/>
      <c r="AD67" s="1031"/>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89"/>
      <c r="Z4" s="390"/>
      <c r="AA4" s="390"/>
      <c r="AB4" s="810"/>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89"/>
      <c r="Z17" s="390"/>
      <c r="AA17" s="390"/>
      <c r="AB17" s="810"/>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89"/>
      <c r="Z30" s="390"/>
      <c r="AA30" s="390"/>
      <c r="AB30" s="810"/>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89"/>
      <c r="Z43" s="390"/>
      <c r="AA43" s="390"/>
      <c r="AB43" s="810"/>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89"/>
      <c r="Z57" s="390"/>
      <c r="AA57" s="390"/>
      <c r="AB57" s="810"/>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89"/>
      <c r="Z70" s="390"/>
      <c r="AA70" s="390"/>
      <c r="AB70" s="810"/>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89"/>
      <c r="Z83" s="390"/>
      <c r="AA83" s="390"/>
      <c r="AB83" s="810"/>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89"/>
      <c r="Z96" s="390"/>
      <c r="AA96" s="390"/>
      <c r="AB96" s="810"/>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0"/>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0"/>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0"/>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0"/>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0"/>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0"/>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0"/>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0"/>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0"/>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0"/>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0"/>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0"/>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2020-06-17T06:07:53Z</cp:lastPrinted>
  <dcterms:created xsi:type="dcterms:W3CDTF">2012-03-13T00:50:25Z</dcterms:created>
  <dcterms:modified xsi:type="dcterms:W3CDTF">2020-10-05T00:49:42Z</dcterms:modified>
</cp:coreProperties>
</file>