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ＤＰＣ班\02-1 各種作業\R2年度\201105_平成28年度から令和2年度までの行政事業レビューシートの再確認について\02_作業用\"/>
    </mc:Choice>
  </mc:AlternateContent>
  <bookViews>
    <workbookView xWindow="7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<sst xmlns="http://schemas.openxmlformats.org/spreadsheetml/2006/main" count="2913" uniqueCount="665">
  <si>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</si>
  <si>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</si>
  <si>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</si>
  <si>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</si>
  <si>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</si>
  <si>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</si>
  <si>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</si>
  <si>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</si>
  <si>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</si>
  <si>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</si>
  <si>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</si>
  <si>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</si>
  <si>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</si>
  <si>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</si>
  <si>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</si>
  <si>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</si>
  <si>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</si>
  <si>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</si>
  <si>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</si>
  <si>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</si>
  <si>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</si>
  <si>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</si>
  <si>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</si>
  <si>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</si>
  <si>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</si>
  <si>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</si>
  <si>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</si>
  <si>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</si>
  <si>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</si>
  <si>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</si>
  <si>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</si>
  <si>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</si>
  <si>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</si>
  <si>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</si>
  <si>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</si>
  <si>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</si>
  <si>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</si>
  <si>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</si>
  <si>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</si>
  <si>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</si>
  <si>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</si>
  <si>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</si>
  <si>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</si>
  <si>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</si>
  <si>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</si>
  <si>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</si>
  <si>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</si>
  <si>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</si>
  <si>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</si>
  <si>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</si>
  <si>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</si>
  <si>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</si>
  <si>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</si>
  <si>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</si>
  <si>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</si>
  <si>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</si>
  <si>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</si>
  <si>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</si>
  <si>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</si>
  <si>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</si>
  <si>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</si>
  <si>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</si>
  <si>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</si>
  <si>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</si>
  <si>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</si>
  <si>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</si>
  <si>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</si>
  <si>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</si>
  <si>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</si>
  <si>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</si>
  <si>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</si>
  <si>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</si>
  <si>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</si>
  <si>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</si>
  <si>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</si>
  <si>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</si>
  <si>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</si>
  <si>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</si>
  <si>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</si>
  <si>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</si>
  <si>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</si>
  <si>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</si>
  <si>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</si>
  <si>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</si>
  <si>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</si>
  <si>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</si>
  <si>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</si>
  <si>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</si>
  <si>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</si>
  <si>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</si>
  <si>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</si>
  <si>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</si>
  <si>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</si>
  <si>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</si>
  <si>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</si>
  <si>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</si>
  <si>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</si>
  <si>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</si>
  <si>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</si>
  <si>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</si>
  <si>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</si>
  <si>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</si>
  <si>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</si>
  <si>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</si>
  <si>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</si>
  <si>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</si>
  <si>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</si>
  <si>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</si>
  <si>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</si>
  <si>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</si>
  <si>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</si>
  <si>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</si>
  <si>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</si>
  <si>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</si>
  <si>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</si>
  <si>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</si>
  <si>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</si>
  <si>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</si>
  <si>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</si>
  <si>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</si>
  <si>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</si>
  <si>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</si>
  <si>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</si>
  <si>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</si>
  <si>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</si>
  <si>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</si>
  <si>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</si>
  <si>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</si>
  <si>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</si>
  <si>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</si>
  <si>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</si>
  <si>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</si>
  <si>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</si>
  <si>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</si>
  <si>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</si>
  <si>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</si>
  <si>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</si>
  <si>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</si>
  <si>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</si>
  <si>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</si>
  <si>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</si>
  <si>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</si>
  <si>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</si>
  <si>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</si>
  <si>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</si>
  <si>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</si>
  <si>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</si>
  <si>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</si>
  <si>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</si>
  <si>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</si>
  <si>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</si>
  <si>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</si>
  <si>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</si>
  <si>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</si>
  <si>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</si>
  <si>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</si>
  <si>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</si>
  <si>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</si>
  <si>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</si>
  <si>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</si>
  <si>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</si>
  <si>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</si>
  <si>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</si>
  <si>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</si>
  <si>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</si>
  <si>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</si>
  <si>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</si>
  <si>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</si>
  <si>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</si>
  <si>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</si>
  <si>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</si>
  <si>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</si>
  <si>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</si>
  <si>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</si>
  <si>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</si>
  <si>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</si>
  <si>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</si>
  <si>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</si>
  <si>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</si>
  <si>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</si>
  <si>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</si>
  <si>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</si>
  <si>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</si>
  <si>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</si>
  <si>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</si>
  <si>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</si>
  <si>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</si>
  <si>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</si>
  <si>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</si>
  <si>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</si>
  <si>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</si>
  <si>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</si>
  <si>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</si>
  <si>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</si>
  <si>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</si>
  <si>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</si>
  <si>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</si>
  <si>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</si>
  <si>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</si>
  <si>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</si>
  <si>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</si>
  <si>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</si>
  <si>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</si>
  <si>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</si>
  <si>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</si>
  <si>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</si>
  <si>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</si>
  <si>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</si>
  <si>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</si>
  <si>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</si>
  <si>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</si>
  <si>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</si>
  <si>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</si>
  <si>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</si>
  <si>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</si>
  <si>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</si>
  <si>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</si>
  <si>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</si>
  <si>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</si>
  <si>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</si>
  <si>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</si>
  <si>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</si>
  <si>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</si>
  <si>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</si>
  <si>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</si>
  <si>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</si>
  <si>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</si>
  <si>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</si>
  <si>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</si>
  <si>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</si>
  <si>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</si>
  <si>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</si>
  <si>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</si>
  <si>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</si>
  <si>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</si>
  <si>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</si>
  <si>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</si>
  <si>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</si>
  <si>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</si>
  <si>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</si>
  <si>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</si>
  <si>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</si>
  <si>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</si>
  <si>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</si>
  <si>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</si>
  <si>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</si>
  <si>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</si>
  <si>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</si>
  <si>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</si>
  <si>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</si>
  <si>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</si>
  <si>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</si>
  <si>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</si>
  <si>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</si>
  <si>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</si>
  <si>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</si>
  <si>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</si>
  <si>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</si>
  <si>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</si>
  <si>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</si>
  <si>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</si>
  <si>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</si>
  <si>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</si>
  <si>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</si>
  <si>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</si>
  <si>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</si>
  <si>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</si>
  <si>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</si>
  <si>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</si>
  <si>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</si>
  <si>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</si>
  <si>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</si>
  <si>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</si>
  <si>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</si>
  <si>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</si>
  <si>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</si>
  <si>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</si>
  <si>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</si>
  <si>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</si>
  <si>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</si>
  <si>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</si>
  <si>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</si>
  <si>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</si>
  <si>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</si>
  <si>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</si>
  <si>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</si>
  <si>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</si>
  <si>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</si>
  <si>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</si>
  <si>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</si>
  <si>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</si>
  <si>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</si>
  <si>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</si>
  <si>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</si>
  <si>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</si>
  <si>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</si>
  <si>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</si>
  <si>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</si>
  <si>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</si>
  <si>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</si>
  <si>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</si>
  <si>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</si>
  <si>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</si>
  <si>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</si>
  <si>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</si>
  <si>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</si>
  <si>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</si>
  <si>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</si>
  <si>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</si>
  <si>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</si>
  <si>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</si>
  <si>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</si>
  <si>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</si>
  <si>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</si>
  <si>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</si>
  <si>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</si>
  <si>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</si>
  <si>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</si>
  <si>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</si>
  <si>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</si>
  <si>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</si>
  <si>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</si>
  <si>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</si>
  <si>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</si>
  <si>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</si>
  <si>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</si>
  <si>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</si>
  <si>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</si>
  <si>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</si>
  <si>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</si>
  <si>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</si>
  <si>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</si>
  <si>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</si>
  <si>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</si>
  <si>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</si>
  <si>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</si>
  <si>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</si>
  <si>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</si>
  <si>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</si>
  <si>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</si>
  <si>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</si>
  <si>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</si>
  <si>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</si>
  <si>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</si>
  <si>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</si>
  <si>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</si>
  <si>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</si>
  <si>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</si>
  <si>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</si>
  <si>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</si>
  <si>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</si>
  <si>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</si>
  <si>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</si>
  <si>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</si>
  <si>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</si>
  <si>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</si>
  <si>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</si>
  <si>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</si>
  <si>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</si>
  <si>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</si>
  <si>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</si>
  <si>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</si>
  <si>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</si>
  <si>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</si>
  <si>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</si>
  <si>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</si>
  <si>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</si>
  <si>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</si>
  <si>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</si>
  <si>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</si>
  <si>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</si>
  <si>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</si>
  <si>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</si>
  <si>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</si>
  <si>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</si>
  <si>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</si>
  <si>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</si>
  <si>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</si>
  <si>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</si>
  <si>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</si>
  <si>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</si>
  <si>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</si>
  <si>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</si>
  <si>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</si>
  <si>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</si>
  <si>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</si>
  <si>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</si>
  <si>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</si>
  <si>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</si>
  <si>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</si>
  <si>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</si>
  <si>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</si>
  <si>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</si>
  <si>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</si>
  <si>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</si>
  <si>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</si>
  <si>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</si>
  <si>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</si>
  <si>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</si>
  <si>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</si>
  <si>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</si>
  <si>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</si>
  <si>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</si>
  <si>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</si>
  <si>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</si>
  <si>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</si>
  <si>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</si>
  <si>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</si>
  <si>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</si>
  <si>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</si>
  <si>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</si>
  <si>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</si>
  <si>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</si>
  <si>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</si>
  <si>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</si>
  <si>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</si>
  <si>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</si>
  <si>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</si>
  <si>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</si>
  <si>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</si>
  <si>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</si>
  <si>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</si>
  <si>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</si>
  <si>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</si>
  <si>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</si>
  <si>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</si>
  <si>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</si>
  <si>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</si>
  <si>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</si>
  <si>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</si>
  <si>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</si>
  <si>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</si>
  <si>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</si>
  <si>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</si>
  <si>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</si>
  <si>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</si>
  <si>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</si>
  <si>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</si>
  <si>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</si>
  <si>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</si>
  <si>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</si>
  <si>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</si>
  <si>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</si>
  <si>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</si>
  <si>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</si>
  <si>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</si>
  <si>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</si>
  <si>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</si>
  <si>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</si>
  <si>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</si>
  <si>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</si>
  <si>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</si>
  <si>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</si>
  <si>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</si>
  <si>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</si>
  <si>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</si>
  <si>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</si>
  <si>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</si>
  <si>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</si>
  <si>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</si>
  <si>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</si>
  <si>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</si>
  <si>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</si>
  <si>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</si>
  <si>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</si>
  <si>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</si>
  <si>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</si>
  <si>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</si>
  <si>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</si>
  <si>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</si>
  <si>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</si>
  <si>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</si>
  <si>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</si>
  <si>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</si>
  <si>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</si>
  <si>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</si>
  <si>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</si>
  <si>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</si>
  <si>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</si>
  <si>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</si>
  <si>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</si>
  <si>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</si>
  <si>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</si>
  <si>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</si>
  <si>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</si>
  <si>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</si>
  <si>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</si>
  <si>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</si>
  <si>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</si>
  <si>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</si>
  <si>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</si>
  <si>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</si>
  <si>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</si>
  <si>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</si>
  <si>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</si>
  <si>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</si>
  <si>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</si>
  <si>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</si>
  <si>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</si>
  <si>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</si>
  <si>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</si>
  <si>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</si>
  <si>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</si>
  <si>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</si>
  <si>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</si>
  <si>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</si>
  <si>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</si>
  <si>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</si>
  <si>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</si>
  <si>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</si>
  <si>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</si>
  <si>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</si>
  <si>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</si>
  <si>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</si>
  <si>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</si>
  <si>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</si>
  <si>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</si>
  <si>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</si>
  <si>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</si>
  <si>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</si>
  <si>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</si>
  <si>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</si>
  <si>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</si>
  <si>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</si>
  <si>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</si>
  <si>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</si>
  <si>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</si>
  <si>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</si>
  <si>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</si>
  <si>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</si>
  <si>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</si>
  <si>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</si>
  <si>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</si>
  <si>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</si>
  <si>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</si>
  <si>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</si>
  <si>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</si>
  <si>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</si>
  <si>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</si>
  <si>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</si>
  <si>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</si>
  <si>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</si>
  <si>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</si>
  <si>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</si>
  <si>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</si>
  <si>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</si>
  <si>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</si>
  <si>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</si>
  <si>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</si>
  <si>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</si>
  <si>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</si>
  <si>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</si>
  <si>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</si>
  <si>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</si>
  <si>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</si>
  <si>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</si>
  <si>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</si>
  <si>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</si>
  <si>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</si>
  <si>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</si>
  <si>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</si>
  <si>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保険局</t>
    <rPh sb="0" eb="3">
      <t>ホケンキョク</t>
    </rPh>
    <phoneticPr fontId="5"/>
  </si>
  <si>
    <t>医療課</t>
    <rPh sb="0" eb="3">
      <t>イリョウカ</t>
    </rPh>
    <phoneticPr fontId="5"/>
  </si>
  <si>
    <t>診療報酬体系見直し後の評価等にかかる調査に必要な経費（入院医療等の評価に関する調査研究）</t>
  </si>
  <si>
    <t>○</t>
  </si>
  <si>
    <t>診療報酬調査専門組織運営要領（平成15年７月１日）
中央社会保険医療協議会了解事項</t>
  </si>
  <si>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</si>
  <si>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</si>
  <si>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</si>
  <si>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</si>
  <si>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</si>
  <si>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診療報酬改定に向けた検討を行う際の基礎となる重要な資料として、中央社会保険医療協議会等において当該調査結果を十分に活用する。</t>
  </si>
  <si>
    <t>％</t>
    <phoneticPr fontId="5"/>
  </si>
  <si>
    <t>％</t>
    <phoneticPr fontId="5"/>
  </si>
  <si>
    <t>中央社会保険医療協議会及び入院医療等の調査・評価分科会資料</t>
    <rPh sb="0" eb="2">
      <t>チュウオウ</t>
    </rPh>
    <rPh sb="2" eb="4">
      <t>シャカイ</t>
    </rPh>
    <rPh sb="4" eb="6">
      <t>ホケン</t>
    </rPh>
    <rPh sb="6" eb="8">
      <t>イリョウ</t>
    </rPh>
    <rPh sb="8" eb="11">
      <t>キョウギカイ</t>
    </rPh>
    <rPh sb="11" eb="12">
      <t>オヨ</t>
    </rPh>
    <rPh sb="13" eb="15">
      <t>ニュウイン</t>
    </rPh>
    <rPh sb="15" eb="17">
      <t>イリョウ</t>
    </rPh>
    <rPh sb="17" eb="18">
      <t>トウ</t>
    </rPh>
    <rPh sb="19" eb="21">
      <t>チョウサ</t>
    </rPh>
    <rPh sb="22" eb="24">
      <t>ヒョウカ</t>
    </rPh>
    <rPh sb="24" eb="27">
      <t>ブンカカイ</t>
    </rPh>
    <rPh sb="27" eb="29">
      <t>シリョウ</t>
    </rPh>
    <phoneticPr fontId="5"/>
  </si>
  <si>
    <t>調査対象施設数</t>
  </si>
  <si>
    <t>調査対象施設数</t>
    <rPh sb="0" eb="2">
      <t>チョウサ</t>
    </rPh>
    <rPh sb="2" eb="4">
      <t>タイショウ</t>
    </rPh>
    <rPh sb="4" eb="7">
      <t>シセツスウ</t>
    </rPh>
    <phoneticPr fontId="5"/>
  </si>
  <si>
    <t>千円</t>
    <rPh sb="0" eb="2">
      <t>センエン</t>
    </rPh>
    <phoneticPr fontId="5"/>
  </si>
  <si>
    <t>X（百万円）　　/Y</t>
    <rPh sb="2" eb="4">
      <t>ヒャクマン</t>
    </rPh>
    <rPh sb="4" eb="5">
      <t>エン</t>
    </rPh>
    <phoneticPr fontId="5"/>
  </si>
  <si>
    <t>86/3,146</t>
  </si>
  <si>
    <t>86/6,554</t>
  </si>
  <si>
    <t>単位当たりコスト　＝　X／Y
X：「執行額」
Y：「調査対象施設数」　　　　　　　　　　　　　　</t>
    <rPh sb="0" eb="2">
      <t>タンイ</t>
    </rPh>
    <rPh sb="2" eb="3">
      <t>ア</t>
    </rPh>
    <rPh sb="18" eb="20">
      <t>シッコウ</t>
    </rPh>
    <rPh sb="20" eb="21">
      <t>ガク</t>
    </rPh>
    <rPh sb="26" eb="28">
      <t>チョウサ</t>
    </rPh>
    <rPh sb="28" eb="30">
      <t>タイショウ</t>
    </rPh>
    <rPh sb="30" eb="33">
      <t>シセツスウ</t>
    </rPh>
    <phoneticPr fontId="5"/>
  </si>
  <si>
    <t>施策目標Ⅰ-９-１　データヘルスの推進による保険者機能の強化等により適正かつ安定的・効率的な医療保険制度を構築すること</t>
  </si>
  <si>
    <t>本調査は、急性期患者や長期入院患者等の入院医療の実態を調査し、次回診療報酬改定にあたっての企画立案に資する基礎資料を整備することを目的とする。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</si>
  <si>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</si>
  <si>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</si>
  <si>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</si>
  <si>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</si>
  <si>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</si>
  <si>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</si>
  <si>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</si>
  <si>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</si>
  <si>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</si>
  <si>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</si>
  <si>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</si>
  <si>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令和元年度においては以下の項目について検討するため、「入院医療等における実態調査」、「入院医療等における重症度、医療・看護必要度等のデータ分析業務」、「電子レセプトデータ等に係る集計・分析業務」及び「精神疾患に係る入院医療等における実態調査業務」を実施するとともに、必要な分析を行った。
・一般病棟入院基本料、療養病棟入院基本料、特定集中治療室管理料等の入院料の見直し等による影響の調査・検証及びあり方等についての検討。
・重症度、医療・看護必要度の項目、評価日、基準等のあり方について検討。
・電子レセプトデータ等の集計・分析を通じて、保険診療の実態を把握し、中央社会保険医療協議会等における議論や次期診療報酬改定の検討に資するデータを集計・分析する。
・精神疾患患者に係る入院料の見直し等による影響の調査・検証及びそのあり方等についての検討。</t>
    <rPh sb="0" eb="2">
      <t>レイワ</t>
    </rPh>
    <rPh sb="19" eb="21">
      <t>ケントウ</t>
    </rPh>
    <rPh sb="43" eb="45">
      <t>ニュウイン</t>
    </rPh>
    <rPh sb="45" eb="47">
      <t>イリョウ</t>
    </rPh>
    <rPh sb="47" eb="48">
      <t>トウ</t>
    </rPh>
    <rPh sb="52" eb="54">
      <t>ジュウショウ</t>
    </rPh>
    <rPh sb="54" eb="55">
      <t>ド</t>
    </rPh>
    <rPh sb="56" eb="58">
      <t>イリョウ</t>
    </rPh>
    <rPh sb="59" eb="61">
      <t>カンゴ</t>
    </rPh>
    <rPh sb="61" eb="64">
      <t>ヒツヨウド</t>
    </rPh>
    <rPh sb="64" eb="65">
      <t>トウ</t>
    </rPh>
    <rPh sb="69" eb="71">
      <t>ブンセキ</t>
    </rPh>
    <rPh sb="71" eb="73">
      <t>ギョウム</t>
    </rPh>
    <rPh sb="100" eb="102">
      <t>セイシン</t>
    </rPh>
    <rPh sb="102" eb="104">
      <t>シッカン</t>
    </rPh>
    <rPh sb="105" eb="106">
      <t>カカ</t>
    </rPh>
    <rPh sb="107" eb="109">
      <t>ニュウイン</t>
    </rPh>
    <rPh sb="109" eb="111">
      <t>イリョウ</t>
    </rPh>
    <rPh sb="111" eb="112">
      <t>トウ</t>
    </rPh>
    <rPh sb="116" eb="118">
      <t>ジッタイ</t>
    </rPh>
    <rPh sb="118" eb="120">
      <t>チョウサ</t>
    </rPh>
    <rPh sb="120" eb="122">
      <t>ギョウム</t>
    </rPh>
    <rPh sb="243" eb="245">
      <t>ケントウ</t>
    </rPh>
    <phoneticPr fontId="5"/>
  </si>
  <si>
    <t>-</t>
    <phoneticPr fontId="5"/>
  </si>
  <si>
    <t>-</t>
    <phoneticPr fontId="5"/>
  </si>
  <si>
    <t>-</t>
    <phoneticPr fontId="5"/>
  </si>
  <si>
    <t>調査項目の活用率（調査項目のうち、中医協等の基礎資料として活用した調査項目の割合）　（活用項目数／調査実施項目）</t>
    <rPh sb="43" eb="45">
      <t>カツヨウ</t>
    </rPh>
    <rPh sb="45" eb="48">
      <t>コウモクスウ</t>
    </rPh>
    <rPh sb="49" eb="51">
      <t>チョウサ</t>
    </rPh>
    <rPh sb="51" eb="53">
      <t>ジッシ</t>
    </rPh>
    <rPh sb="53" eb="55">
      <t>コウモク</t>
    </rPh>
    <phoneticPr fontId="5"/>
  </si>
  <si>
    <t>-</t>
    <phoneticPr fontId="5"/>
  </si>
  <si>
    <t>90/2,676</t>
    <phoneticPr fontId="5"/>
  </si>
  <si>
    <t>186/6,200</t>
    <phoneticPr fontId="5"/>
  </si>
  <si>
    <t>本調査は、一般病棟入院基本料、療養病棟入院基本料、特定集中治療室管理料等の入院料の見直し等による影響の調査・検証及びそのあり方等についての検討を行うため、患者の状態像等を把握し、中央社会保険医療協議会等における議論や次期診療報酬改定の検討に資するデータを収集・分析することを目的とする。</t>
    <phoneticPr fontId="5"/>
  </si>
  <si>
    <t>-</t>
  </si>
  <si>
    <t>-</t>
    <phoneticPr fontId="5"/>
  </si>
  <si>
    <t>-</t>
    <phoneticPr fontId="5"/>
  </si>
  <si>
    <t>施策大目標９　全国民に必要な医療を保障できる安定的・効率的な医療保険制度を構築すること</t>
    <phoneticPr fontId="5"/>
  </si>
  <si>
    <t>診療報酬改定に向けた検討を行う際に必要な基礎資料を収集することを主な目的としており、広く国民のニーズがあり、国費を投入しなければ事業目的が達成できない。</t>
    <phoneticPr fontId="5"/>
  </si>
  <si>
    <t>診療報酬改定を向けた検討を行う際の基礎となる重要な資料であり、迅速にデータの収集・分析を行う必要があることから、国で実施すべきである。</t>
    <phoneticPr fontId="5"/>
  </si>
  <si>
    <t>診療報酬改定という明確な政策目的を達成するために必要となる基礎資料を収集するものであり、優先度の高い事業である。</t>
    <phoneticPr fontId="5"/>
  </si>
  <si>
    <t>有</t>
  </si>
  <si>
    <t>無</t>
  </si>
  <si>
    <t>一般競争入札（最低価格落札方式及び総合評価落札方式）にて実施。平成30年度の調達では複数社の応札だったが、令和元年度については全ての調達で１者応札だった。
今後については、公告期間や調達要件について再度検討し、応札事業者を増やすよう努める。</t>
    <rPh sb="28" eb="30">
      <t>ジッシ</t>
    </rPh>
    <rPh sb="42" eb="44">
      <t>フクスウ</t>
    </rPh>
    <rPh sb="44" eb="45">
      <t>シャ</t>
    </rPh>
    <rPh sb="53" eb="55">
      <t>レイワ</t>
    </rPh>
    <rPh sb="55" eb="57">
      <t>ガンネン</t>
    </rPh>
    <rPh sb="57" eb="58">
      <t>ド</t>
    </rPh>
    <rPh sb="63" eb="64">
      <t>スベ</t>
    </rPh>
    <rPh sb="66" eb="68">
      <t>チョウタツ</t>
    </rPh>
    <rPh sb="70" eb="71">
      <t>シャ</t>
    </rPh>
    <rPh sb="71" eb="73">
      <t>オウサツ</t>
    </rPh>
    <rPh sb="78" eb="80">
      <t>コンゴ</t>
    </rPh>
    <rPh sb="99" eb="101">
      <t>サイド</t>
    </rPh>
    <rPh sb="101" eb="103">
      <t>ケントウ</t>
    </rPh>
    <phoneticPr fontId="5"/>
  </si>
  <si>
    <t>‐</t>
  </si>
  <si>
    <t>一般競争入札（最低価格落札方式及び総合評価落札方式）を行うことにより、コストの削減に努めている。</t>
    <phoneticPr fontId="5"/>
  </si>
  <si>
    <t>調査の実施及びとりまとめ等、事業遂行のための必要な費目・使途に限定されている。</t>
    <phoneticPr fontId="5"/>
  </si>
  <si>
    <t>一般競争入札の結果によるもの、また、一部事業について予算要求時と比較し、その後の議論等の結果、調査内容等を変更したため。</t>
    <rPh sb="32" eb="34">
      <t>ヒカク</t>
    </rPh>
    <rPh sb="47" eb="49">
      <t>チョウサ</t>
    </rPh>
    <rPh sb="49" eb="51">
      <t>ナイヨウ</t>
    </rPh>
    <rPh sb="51" eb="52">
      <t>トウ</t>
    </rPh>
    <rPh sb="53" eb="55">
      <t>ヘンコウ</t>
    </rPh>
    <phoneticPr fontId="5"/>
  </si>
  <si>
    <t>一般競争入札を実施し、コスト削減に努めている。</t>
    <phoneticPr fontId="5"/>
  </si>
  <si>
    <t>診療報酬改定に向けた検討を行う際の基礎となる重要な資料として、中央社会保険医療協議会等において当該調査結果は全て活用されている。</t>
    <phoneticPr fontId="5"/>
  </si>
  <si>
    <t>診療報酬改定において必要とされる十分なデータを得られている。</t>
    <phoneticPr fontId="5"/>
  </si>
  <si>
    <t>調査結果は診療報酬改定に向けた検討資料等で全て活用されている。</t>
    <phoneticPr fontId="5"/>
  </si>
  <si>
    <t>診療報酬体系見直し後の評価等に係る調査を実施するという観点では本事業（診療報酬体系見直し後の評価等に係る調査（入院医療等の評価にかかる調査研究）と左記に掲げる事業は類似してはいるが、調査内容、調査客体及び調査手法等が異なり、適切に役割分担ができている。</t>
    <phoneticPr fontId="5"/>
  </si>
  <si>
    <t>診療報酬体系見直し後の評価等に係る調査に必要な経費（「急性期の包括評価に係る調査に要する経費」及び「ＤＰＣ制度の見直しに係る調査経費」）</t>
    <phoneticPr fontId="5"/>
  </si>
  <si>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</si>
  <si>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当該事業は診療報酬改定を議論する上で必要となるデータの収集・分析を行うものであり、その調査結果等については中央社会保険医療協議会等の場でも使用されており、今後も継続的な実施が必要な事業である。
調達にあたっては、従来より一般競争入札（総合評価落札方式及び最低価格落札方式）による調達を実施し、競争性を確保しているところであるが、結果的に１者入札となっている年度や事業があるため引き続き応札業者を増やすための取り組みが必要となる。
不用額が多く出ている年度については、①診療報酬改定に向けた調査は、改定を実施した年度に比較的規模の大きな調査を実施するため予算額が多くなっているが、調査項目や調査客体数等は中央社会保健医療協議会等での議論の進捗に応じて決まるため、予算要求時の調査規模との乖離が発生する場合があることや、②当初、医療機関に対して調査を行い、その結果を踏まえてデータ分析を実施する予定であったところ、事業の効率化等の観点から厚生労働省から貸与するデータを用いて分析業務のみを委託した事業があったこと、等によるものであり、特段の問題はないと判断する。</t>
    <phoneticPr fontId="5"/>
  </si>
  <si>
    <t>平成30年度に改善したものの、令和元年度は全ての調達で一者入札となってしまったことから、公告期間や調達仕様書の見直しを検討し、応札事業者を増やすよう努める。
不用額が発生している年度においてもその理由は妥当なものであると考えているが、厚生労働省が保有するデータを活用できる場合には活用しつつ、一方で各事業年度における具体的な調査項目や調査客体数等は中央社会保健医療協議会等の議論により決まるものであるため、その動向を踏まえつつ予算要求時の金額を精査していく。</t>
    <rPh sb="0" eb="2">
      <t>ヘイセイ</t>
    </rPh>
    <rPh sb="4" eb="6">
      <t>ネンド</t>
    </rPh>
    <rPh sb="7" eb="9">
      <t>カイゼン</t>
    </rPh>
    <rPh sb="15" eb="17">
      <t>レイワ</t>
    </rPh>
    <rPh sb="17" eb="19">
      <t>ガンネン</t>
    </rPh>
    <rPh sb="19" eb="20">
      <t>ド</t>
    </rPh>
    <rPh sb="21" eb="22">
      <t>スベ</t>
    </rPh>
    <rPh sb="24" eb="26">
      <t>チョウタツ</t>
    </rPh>
    <rPh sb="28" eb="29">
      <t>シャ</t>
    </rPh>
    <rPh sb="55" eb="57">
      <t>ミナオ</t>
    </rPh>
    <rPh sb="59" eb="61">
      <t>ケントウ</t>
    </rPh>
    <phoneticPr fontId="5"/>
  </si>
  <si>
    <t>282-1</t>
    <phoneticPr fontId="5"/>
  </si>
  <si>
    <t>254</t>
    <phoneticPr fontId="5"/>
  </si>
  <si>
    <t>220</t>
    <phoneticPr fontId="5"/>
  </si>
  <si>
    <t>265</t>
    <phoneticPr fontId="5"/>
  </si>
  <si>
    <t>275</t>
    <phoneticPr fontId="5"/>
  </si>
  <si>
    <t>269</t>
    <phoneticPr fontId="5"/>
  </si>
  <si>
    <t>274</t>
    <phoneticPr fontId="5"/>
  </si>
  <si>
    <t>0282</t>
    <phoneticPr fontId="5"/>
  </si>
  <si>
    <t>人件費</t>
    <rPh sb="0" eb="3">
      <t>ジンケンヒ</t>
    </rPh>
    <phoneticPr fontId="5"/>
  </si>
  <si>
    <t>その他</t>
    <rPh sb="2" eb="3">
      <t>タ</t>
    </rPh>
    <phoneticPr fontId="5"/>
  </si>
  <si>
    <t>一般管理費、消費税</t>
    <rPh sb="0" eb="2">
      <t>イッパン</t>
    </rPh>
    <rPh sb="2" eb="5">
      <t>カンリヒ</t>
    </rPh>
    <rPh sb="6" eb="9">
      <t>ショウヒゼイ</t>
    </rPh>
    <phoneticPr fontId="5"/>
  </si>
  <si>
    <t>A.みずほ情報総研株式会社</t>
    <phoneticPr fontId="5"/>
  </si>
  <si>
    <t>調査企画・実施、分析、進捗管理、報告書作成</t>
    <rPh sb="0" eb="2">
      <t>チョウサ</t>
    </rPh>
    <rPh sb="2" eb="4">
      <t>キカク</t>
    </rPh>
    <rPh sb="5" eb="7">
      <t>ジッシ</t>
    </rPh>
    <rPh sb="8" eb="10">
      <t>ブンセキ</t>
    </rPh>
    <rPh sb="11" eb="13">
      <t>シンチョク</t>
    </rPh>
    <rPh sb="13" eb="15">
      <t>カンリ</t>
    </rPh>
    <rPh sb="16" eb="19">
      <t>ホウコクショ</t>
    </rPh>
    <rPh sb="19" eb="21">
      <t>サクセイ</t>
    </rPh>
    <phoneticPr fontId="5"/>
  </si>
  <si>
    <t>調査企画、設計、実施、調査対応窓口
・調査結果分析、報告書作成等</t>
    <phoneticPr fontId="5"/>
  </si>
  <si>
    <t>物件費</t>
    <rPh sb="0" eb="2">
      <t>ブッケン</t>
    </rPh>
    <rPh sb="2" eb="3">
      <t>ヒ</t>
    </rPh>
    <phoneticPr fontId="5"/>
  </si>
  <si>
    <t>印刷費、通信運搬費、管理費</t>
    <rPh sb="0" eb="2">
      <t>インサツ</t>
    </rPh>
    <rPh sb="2" eb="3">
      <t>ヒ</t>
    </rPh>
    <rPh sb="4" eb="6">
      <t>ツウシン</t>
    </rPh>
    <rPh sb="6" eb="8">
      <t>ウンパン</t>
    </rPh>
    <rPh sb="8" eb="9">
      <t>ヒ</t>
    </rPh>
    <rPh sb="10" eb="13">
      <t>カンリヒ</t>
    </rPh>
    <phoneticPr fontId="5"/>
  </si>
  <si>
    <t>その他</t>
    <phoneticPr fontId="5"/>
  </si>
  <si>
    <t>消費税</t>
    <rPh sb="0" eb="3">
      <t>ショウヒゼイ</t>
    </rPh>
    <phoneticPr fontId="5"/>
  </si>
  <si>
    <t>打合せ費、交通費</t>
    <rPh sb="0" eb="2">
      <t>ウチアワ</t>
    </rPh>
    <rPh sb="3" eb="4">
      <t>ヒ</t>
    </rPh>
    <rPh sb="5" eb="8">
      <t>コウツウヒ</t>
    </rPh>
    <phoneticPr fontId="5"/>
  </si>
  <si>
    <t>-</t>
    <phoneticPr fontId="5"/>
  </si>
  <si>
    <t>-</t>
    <phoneticPr fontId="5"/>
  </si>
  <si>
    <t>みずほ情報総研株式会社</t>
    <phoneticPr fontId="5"/>
  </si>
  <si>
    <t>有限責任監査法人トーマツ</t>
    <phoneticPr fontId="5"/>
  </si>
  <si>
    <t>入院医療等における実態調査</t>
    <phoneticPr fontId="5"/>
  </si>
  <si>
    <t>入院医療等における重症度、医療・看護必要度等のデータ分析業務</t>
    <phoneticPr fontId="5"/>
  </si>
  <si>
    <t>電子レセプトデータ等に係る集計・分析業務</t>
    <phoneticPr fontId="5"/>
  </si>
  <si>
    <t>【精神疾患に係る入院医療等における実態調査業務</t>
    <phoneticPr fontId="5"/>
  </si>
  <si>
    <t>印刷費、通信運搬費・資料費、委託作業費、データベース構築作業、事務用品費等</t>
    <rPh sb="0" eb="2">
      <t>インサツ</t>
    </rPh>
    <rPh sb="2" eb="3">
      <t>ヒ</t>
    </rPh>
    <rPh sb="4" eb="6">
      <t>ツウシン</t>
    </rPh>
    <rPh sb="6" eb="8">
      <t>ウンパン</t>
    </rPh>
    <rPh sb="8" eb="9">
      <t>ヒ</t>
    </rPh>
    <rPh sb="10" eb="12">
      <t>シリョウ</t>
    </rPh>
    <rPh sb="12" eb="13">
      <t>ヒ</t>
    </rPh>
    <rPh sb="14" eb="16">
      <t>イタク</t>
    </rPh>
    <rPh sb="16" eb="18">
      <t>サギョウ</t>
    </rPh>
    <rPh sb="18" eb="19">
      <t>ヒ</t>
    </rPh>
    <rPh sb="26" eb="28">
      <t>コウチク</t>
    </rPh>
    <rPh sb="28" eb="30">
      <t>サギョウ</t>
    </rPh>
    <rPh sb="31" eb="33">
      <t>ジム</t>
    </rPh>
    <rPh sb="33" eb="35">
      <t>ヨウヒン</t>
    </rPh>
    <rPh sb="35" eb="36">
      <t>ヒ</t>
    </rPh>
    <rPh sb="36" eb="37">
      <t>トウ</t>
    </rPh>
    <phoneticPr fontId="5"/>
  </si>
  <si>
    <t>C.</t>
    <phoneticPr fontId="5"/>
  </si>
  <si>
    <t>D.</t>
    <phoneticPr fontId="5"/>
  </si>
  <si>
    <t>B.有限責任監査法人トーマツ</t>
    <phoneticPr fontId="5"/>
  </si>
  <si>
    <t>点検対象外</t>
    <rPh sb="0" eb="5">
      <t>テンケンタイショウガイ</t>
    </rPh>
    <phoneticPr fontId="5"/>
  </si>
  <si>
    <t>引き続き、必要な予算額を見直しつつ、適正な執行に努めること</t>
    <rPh sb="12" eb="14">
      <t>ミナオ</t>
    </rPh>
    <phoneticPr fontId="5"/>
  </si>
  <si>
    <t>井内　努</t>
    <rPh sb="0" eb="2">
      <t>イウチ</t>
    </rPh>
    <rPh sb="3" eb="4">
      <t>ツトム</t>
    </rPh>
    <phoneticPr fontId="5"/>
  </si>
  <si>
    <t>-</t>
    <phoneticPr fontId="5"/>
  </si>
  <si>
    <t>調査項目数、調査客対数に対応した減。</t>
    <rPh sb="0" eb="2">
      <t>チョウサ</t>
    </rPh>
    <rPh sb="2" eb="5">
      <t>コウモクスウ</t>
    </rPh>
    <rPh sb="6" eb="8">
      <t>チョウサ</t>
    </rPh>
    <rPh sb="8" eb="9">
      <t>キャク</t>
    </rPh>
    <rPh sb="9" eb="11">
      <t>タイスウ</t>
    </rPh>
    <rPh sb="12" eb="14">
      <t>タイオウ</t>
    </rPh>
    <rPh sb="16" eb="17">
      <t>ゲン</t>
    </rPh>
    <phoneticPr fontId="5"/>
  </si>
  <si>
    <t>事業費</t>
    <rPh sb="0" eb="3">
      <t>ジギョウヒ</t>
    </rPh>
    <phoneticPr fontId="5"/>
  </si>
  <si>
    <t>253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</si>
</sst>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48</xdr:col>
      <xdr:colOff>165362</xdr:colOff>
      <xdr:row>743</xdr:row>
      <xdr:rowOff>214463</xdr:rowOff>
    </xdr:to>
    <xdr:sp macro="" textlink="">
      <xdr:nvSpPr>
        <xdr:cNvPr id="2" name="正方形/長方形 1"/>
        <xdr:cNvSpPr/>
      </xdr:nvSpPr>
      <xdr:spPr>
        <a:xfrm>
          <a:off x="1815353" y="44050324"/>
          <a:ext cx="8031891" cy="561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厚生労働省保険局医療課</a:t>
          </a:r>
          <a:endParaRPr kumimoji="1" lang="en-US" altLang="ja-JP" sz="1100"/>
        </a:p>
        <a:p>
          <a:pPr algn="ctr"/>
          <a:r>
            <a:rPr kumimoji="1" lang="ja-JP" altLang="en-US" sz="1100"/>
            <a:t>９０百万円</a:t>
          </a:r>
        </a:p>
      </xdr:txBody>
    </xdr:sp>
    <xdr:clientData/>
  </xdr:twoCellAnchor>
  <xdr:twoCellAnchor>
    <xdr:from>
      <xdr:col>22</xdr:col>
      <xdr:colOff>95250</xdr:colOff>
      <xdr:row>744</xdr:row>
      <xdr:rowOff>0</xdr:rowOff>
    </xdr:from>
    <xdr:to>
      <xdr:col>35</xdr:col>
      <xdr:colOff>0</xdr:colOff>
      <xdr:row>745</xdr:row>
      <xdr:rowOff>11906</xdr:rowOff>
    </xdr:to>
    <xdr:sp macro="" textlink="">
      <xdr:nvSpPr>
        <xdr:cNvPr id="5" name="大かっこ 4"/>
        <xdr:cNvSpPr/>
      </xdr:nvSpPr>
      <xdr:spPr>
        <a:xfrm>
          <a:off x="4295775" y="45624750"/>
          <a:ext cx="2505075" cy="3643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本調査研究の総指揮、命令</a:t>
          </a:r>
        </a:p>
      </xdr:txBody>
    </xdr:sp>
    <xdr:clientData/>
  </xdr:twoCellAnchor>
  <xdr:twoCellAnchor>
    <xdr:from>
      <xdr:col>10</xdr:col>
      <xdr:colOff>9524</xdr:colOff>
      <xdr:row>750</xdr:row>
      <xdr:rowOff>339958</xdr:rowOff>
    </xdr:from>
    <xdr:to>
      <xdr:col>25</xdr:col>
      <xdr:colOff>134269</xdr:colOff>
      <xdr:row>761</xdr:row>
      <xdr:rowOff>115844</xdr:rowOff>
    </xdr:to>
    <xdr:sp macro="" textlink="">
      <xdr:nvSpPr>
        <xdr:cNvPr id="8" name="大かっこ 7"/>
        <xdr:cNvSpPr/>
      </xdr:nvSpPr>
      <xdr:spPr>
        <a:xfrm>
          <a:off x="2068983" y="46484722"/>
          <a:ext cx="3213935" cy="34442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入院医療等における実態調査</a:t>
          </a:r>
          <a:r>
            <a:rPr kumimoji="1" lang="en-US" altLang="ja-JP" sz="1100"/>
            <a:t>】</a:t>
          </a:r>
        </a:p>
        <a:p>
          <a:pPr algn="l"/>
          <a:r>
            <a:rPr kumimoji="1" lang="ja-JP" altLang="en-US" sz="1100"/>
            <a:t>３５百万円　（総合評価）</a:t>
          </a:r>
          <a:endParaRPr kumimoji="1" lang="en-US" altLang="ja-JP" sz="1100"/>
        </a:p>
        <a:p>
          <a:pPr algn="l"/>
          <a:r>
            <a:rPr kumimoji="1" lang="ja-JP" altLang="en-US" sz="1100"/>
            <a:t>・調査企画、実施、対応窓口</a:t>
          </a:r>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endParaRPr kumimoji="1" lang="en-US" altLang="ja-JP" sz="1100"/>
        </a:p>
        <a:p>
          <a:pPr algn="l"/>
          <a:endParaRPr kumimoji="1" lang="en-US" altLang="ja-JP" sz="1100"/>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入院医療等における重症度、医療・看護必要度等のデータ分析業務</a:t>
          </a:r>
          <a:r>
            <a:rPr kumimoji="1" lang="en-US" altLang="ja-JP" sz="1100">
              <a:solidFill>
                <a:schemeClr val="tx1"/>
              </a:solidFill>
              <a:effectLst/>
              <a:latin typeface="+mn-lt"/>
              <a:ea typeface="+mn-ea"/>
              <a:cs typeface="+mn-cs"/>
            </a:rPr>
            <a:t>】</a:t>
          </a:r>
        </a:p>
        <a:p>
          <a:r>
            <a:rPr kumimoji="1" lang="ja-JP" altLang="en-US" sz="1100">
              <a:solidFill>
                <a:schemeClr val="tx1"/>
              </a:solidFill>
              <a:effectLst/>
              <a:latin typeface="+mn-lt"/>
              <a:ea typeface="+mn-ea"/>
              <a:cs typeface="+mn-cs"/>
            </a:rPr>
            <a:t>１５百万円　（総合評価）</a:t>
          </a:r>
          <a:endParaRPr lang="ja-JP" altLang="ja-JP">
            <a:effectLst/>
          </a:endParaRPr>
        </a:p>
        <a:p>
          <a:r>
            <a:rPr kumimoji="1" lang="ja-JP" altLang="ja-JP" sz="1100">
              <a:solidFill>
                <a:schemeClr val="tx1"/>
              </a:solidFill>
              <a:effectLst/>
              <a:latin typeface="+mn-lt"/>
              <a:ea typeface="+mn-ea"/>
              <a:cs typeface="+mn-cs"/>
            </a:rPr>
            <a:t>・データ集計、分析</a:t>
          </a:r>
          <a:endParaRPr lang="ja-JP" altLang="ja-JP">
            <a:effectLst/>
          </a:endParaRPr>
        </a:p>
        <a:p>
          <a:r>
            <a:rPr kumimoji="1" lang="ja-JP" altLang="ja-JP" sz="1100">
              <a:solidFill>
                <a:schemeClr val="tx1"/>
              </a:solidFill>
              <a:effectLst/>
              <a:latin typeface="+mn-lt"/>
              <a:ea typeface="+mn-ea"/>
              <a:cs typeface="+mn-cs"/>
            </a:rPr>
            <a:t>・報告書作成等</a:t>
          </a:r>
          <a:endParaRPr lang="ja-JP" altLang="ja-JP">
            <a:effectLst/>
          </a:endParaRPr>
        </a:p>
        <a:p>
          <a:pPr algn="l"/>
          <a:endParaRPr kumimoji="1" lang="en-US" altLang="ja-JP" sz="1100"/>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電子レセプトデータ等に係る集計・分析業務</a:t>
          </a:r>
          <a:r>
            <a:rPr kumimoji="1" lang="en-US" altLang="ja-JP" sz="1100">
              <a:solidFill>
                <a:schemeClr val="tx1"/>
              </a:solidFill>
              <a:effectLst/>
              <a:latin typeface="+mn-lt"/>
              <a:ea typeface="+mn-ea"/>
              <a:cs typeface="+mn-cs"/>
            </a:rPr>
            <a:t>】</a:t>
          </a:r>
        </a:p>
        <a:p>
          <a:r>
            <a:rPr kumimoji="1" lang="ja-JP" altLang="en-US" sz="1100">
              <a:solidFill>
                <a:schemeClr val="tx1"/>
              </a:solidFill>
              <a:effectLst/>
              <a:latin typeface="+mn-lt"/>
              <a:ea typeface="+mn-ea"/>
              <a:cs typeface="+mn-cs"/>
            </a:rPr>
            <a:t>８百万円　（最低価格）</a:t>
          </a:r>
          <a:endParaRPr lang="ja-JP" altLang="ja-JP">
            <a:effectLst/>
          </a:endParaRPr>
        </a:p>
        <a:p>
          <a:r>
            <a:rPr kumimoji="1" lang="ja-JP" altLang="ja-JP" sz="1100">
              <a:solidFill>
                <a:schemeClr val="tx1"/>
              </a:solidFill>
              <a:effectLst/>
              <a:latin typeface="+mn-lt"/>
              <a:ea typeface="+mn-ea"/>
              <a:cs typeface="+mn-cs"/>
            </a:rPr>
            <a:t>・データ集計、分析</a:t>
          </a:r>
          <a:endParaRPr lang="ja-JP" altLang="ja-JP">
            <a:effectLst/>
          </a:endParaRPr>
        </a:p>
        <a:p>
          <a:r>
            <a:rPr kumimoji="1" lang="ja-JP" altLang="ja-JP" sz="1100">
              <a:solidFill>
                <a:schemeClr val="tx1"/>
              </a:solidFill>
              <a:effectLst/>
              <a:latin typeface="+mn-lt"/>
              <a:ea typeface="+mn-ea"/>
              <a:cs typeface="+mn-cs"/>
            </a:rPr>
            <a:t>・報告書作成等</a:t>
          </a:r>
          <a:endParaRPr lang="ja-JP" altLang="ja-JP">
            <a:effectLst/>
          </a:endParaRPr>
        </a:p>
      </xdr:txBody>
    </xdr:sp>
    <xdr:clientData/>
  </xdr:twoCellAnchor>
  <xdr:twoCellAnchor>
    <xdr:from>
      <xdr:col>10</xdr:col>
      <xdr:colOff>106170</xdr:colOff>
      <xdr:row>747</xdr:row>
      <xdr:rowOff>19108</xdr:rowOff>
    </xdr:from>
    <xdr:to>
      <xdr:col>25</xdr:col>
      <xdr:colOff>115845</xdr:colOff>
      <xdr:row>747</xdr:row>
      <xdr:rowOff>333375</xdr:rowOff>
    </xdr:to>
    <xdr:sp macro="" textlink="">
      <xdr:nvSpPr>
        <xdr:cNvPr id="9" name="テキスト ボックス 8"/>
        <xdr:cNvSpPr txBox="1"/>
      </xdr:nvSpPr>
      <xdr:spPr>
        <a:xfrm>
          <a:off x="2165629" y="45121270"/>
          <a:ext cx="3098865"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一般競争契約（総合評価／最低価格）</a:t>
          </a:r>
          <a:r>
            <a:rPr kumimoji="1" lang="en-US" altLang="ja-JP" sz="1100"/>
            <a:t>】</a:t>
          </a:r>
          <a:endParaRPr kumimoji="1" lang="ja-JP" altLang="en-US" sz="1100"/>
        </a:p>
      </xdr:txBody>
    </xdr:sp>
    <xdr:clientData/>
  </xdr:twoCellAnchor>
  <xdr:twoCellAnchor>
    <xdr:from>
      <xdr:col>10</xdr:col>
      <xdr:colOff>0</xdr:colOff>
      <xdr:row>748</xdr:row>
      <xdr:rowOff>0</xdr:rowOff>
    </xdr:from>
    <xdr:to>
      <xdr:col>25</xdr:col>
      <xdr:colOff>193074</xdr:colOff>
      <xdr:row>750</xdr:row>
      <xdr:rowOff>198099</xdr:rowOff>
    </xdr:to>
    <xdr:sp macro="" textlink="">
      <xdr:nvSpPr>
        <xdr:cNvPr id="11" name="正方形/長方形 10"/>
        <xdr:cNvSpPr/>
      </xdr:nvSpPr>
      <xdr:spPr>
        <a:xfrm>
          <a:off x="2059459" y="45449696"/>
          <a:ext cx="3282264" cy="8931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Ａ．みずほ情報総研株式会社</a:t>
          </a:r>
          <a:endParaRPr kumimoji="1" lang="en-US" altLang="ja-JP" sz="1100"/>
        </a:p>
        <a:p>
          <a:pPr algn="ctr"/>
          <a:r>
            <a:rPr kumimoji="1" lang="ja-JP" altLang="en-US" sz="1100"/>
            <a:t>５８百万円</a:t>
          </a:r>
        </a:p>
      </xdr:txBody>
    </xdr:sp>
    <xdr:clientData/>
  </xdr:twoCellAnchor>
  <xdr:twoCellAnchor>
    <xdr:from>
      <xdr:col>29</xdr:col>
      <xdr:colOff>9527</xdr:colOff>
      <xdr:row>750</xdr:row>
      <xdr:rowOff>339958</xdr:rowOff>
    </xdr:from>
    <xdr:to>
      <xdr:col>44</xdr:col>
      <xdr:colOff>134270</xdr:colOff>
      <xdr:row>756</xdr:row>
      <xdr:rowOff>197993</xdr:rowOff>
    </xdr:to>
    <xdr:sp macro="" textlink="">
      <xdr:nvSpPr>
        <xdr:cNvPr id="20" name="大かっこ 19"/>
        <xdr:cNvSpPr/>
      </xdr:nvSpPr>
      <xdr:spPr>
        <a:xfrm>
          <a:off x="5981959" y="46484722"/>
          <a:ext cx="3213933" cy="19432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精神疾患に係る入院医療等における実態調査業務</a:t>
          </a:r>
          <a:r>
            <a:rPr kumimoji="1" lang="en-US" altLang="ja-JP" sz="1100"/>
            <a:t>】</a:t>
          </a:r>
        </a:p>
        <a:p>
          <a:pPr algn="l"/>
          <a:endParaRPr kumimoji="1" lang="en-US" altLang="ja-JP" sz="1100"/>
        </a:p>
        <a:p>
          <a:pPr algn="l"/>
          <a:r>
            <a:rPr kumimoji="1" lang="ja-JP" altLang="en-US" sz="1100"/>
            <a:t>・調査企画、設計、実施、調査対応窓口</a:t>
          </a:r>
          <a:endParaRPr kumimoji="1" lang="en-US" altLang="ja-JP" sz="1100"/>
        </a:p>
        <a:p>
          <a:pPr algn="l"/>
          <a:r>
            <a:rPr kumimoji="1" lang="ja-JP" altLang="en-US" sz="1100"/>
            <a:t>・調査結果分析、報告書作成等</a:t>
          </a:r>
        </a:p>
      </xdr:txBody>
    </xdr:sp>
    <xdr:clientData/>
  </xdr:twoCellAnchor>
  <xdr:twoCellAnchor>
    <xdr:from>
      <xdr:col>30</xdr:col>
      <xdr:colOff>3192</xdr:colOff>
      <xdr:row>747</xdr:row>
      <xdr:rowOff>19108</xdr:rowOff>
    </xdr:from>
    <xdr:to>
      <xdr:col>44</xdr:col>
      <xdr:colOff>102973</xdr:colOff>
      <xdr:row>747</xdr:row>
      <xdr:rowOff>333375</xdr:rowOff>
    </xdr:to>
    <xdr:sp macro="" textlink="">
      <xdr:nvSpPr>
        <xdr:cNvPr id="21" name="テキスト ボックス 20"/>
        <xdr:cNvSpPr txBox="1"/>
      </xdr:nvSpPr>
      <xdr:spPr>
        <a:xfrm>
          <a:off x="6181570" y="44799480"/>
          <a:ext cx="2983025" cy="31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29</xdr:col>
      <xdr:colOff>2</xdr:colOff>
      <xdr:row>748</xdr:row>
      <xdr:rowOff>0</xdr:rowOff>
    </xdr:from>
    <xdr:to>
      <xdr:col>44</xdr:col>
      <xdr:colOff>193074</xdr:colOff>
      <xdr:row>750</xdr:row>
      <xdr:rowOff>198099</xdr:rowOff>
    </xdr:to>
    <xdr:sp macro="" textlink="">
      <xdr:nvSpPr>
        <xdr:cNvPr id="23" name="正方形/長方形 22"/>
        <xdr:cNvSpPr/>
      </xdr:nvSpPr>
      <xdr:spPr>
        <a:xfrm>
          <a:off x="5972434" y="45449696"/>
          <a:ext cx="3282262" cy="8931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Ｂ．有限責任監査法人トーマツ</a:t>
          </a:r>
          <a:endParaRPr kumimoji="1" lang="en-US" altLang="ja-JP" sz="1100"/>
        </a:p>
        <a:p>
          <a:pPr algn="ctr"/>
          <a:r>
            <a:rPr kumimoji="1" lang="ja-JP" altLang="en-US" sz="1100"/>
            <a:t>３２百万円</a:t>
          </a:r>
        </a:p>
      </xdr:txBody>
    </xdr:sp>
    <xdr:clientData/>
  </xdr:twoCellAnchor>
  <xdr:twoCellAnchor>
    <xdr:from>
      <xdr:col>18</xdr:col>
      <xdr:colOff>0</xdr:colOff>
      <xdr:row>745</xdr:row>
      <xdr:rowOff>0</xdr:rowOff>
    </xdr:from>
    <xdr:to>
      <xdr:col>18</xdr:col>
      <xdr:colOff>0</xdr:colOff>
      <xdr:row>746</xdr:row>
      <xdr:rowOff>173310</xdr:rowOff>
    </xdr:to>
    <xdr:cxnSp macro="">
      <xdr:nvCxnSpPr>
        <xdr:cNvPr id="24" name="直線矢印コネクタ 23"/>
        <xdr:cNvCxnSpPr/>
      </xdr:nvCxnSpPr>
      <xdr:spPr>
        <a:xfrm>
          <a:off x="3707027" y="44407095"/>
          <a:ext cx="0" cy="5208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745</xdr:row>
      <xdr:rowOff>0</xdr:rowOff>
    </xdr:from>
    <xdr:to>
      <xdr:col>37</xdr:col>
      <xdr:colOff>0</xdr:colOff>
      <xdr:row>746</xdr:row>
      <xdr:rowOff>173310</xdr:rowOff>
    </xdr:to>
    <xdr:cxnSp macro="">
      <xdr:nvCxnSpPr>
        <xdr:cNvPr id="25" name="直線矢印コネクタ 24"/>
        <xdr:cNvCxnSpPr/>
      </xdr:nvCxnSpPr>
      <xdr:spPr>
        <a:xfrm>
          <a:off x="7620000" y="44407095"/>
          <a:ext cx="0" cy="5208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74" zoomScaleNormal="75" zoomScaleSheetLayoutView="74" zoomScalePageLayoutView="85" workbookViewId="0">
      <selection activeCell="BF734" sqref="BF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302</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514</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562</v>
      </c>
      <c r="AF5" s="699"/>
      <c r="AG5" s="699"/>
      <c r="AH5" s="699"/>
      <c r="AI5" s="699"/>
      <c r="AJ5" s="699"/>
      <c r="AK5" s="699"/>
      <c r="AL5" s="699"/>
      <c r="AM5" s="699"/>
      <c r="AN5" s="699"/>
      <c r="AO5" s="699"/>
      <c r="AP5" s="700"/>
      <c r="AQ5" s="701" t="s">
        <v>660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565</v>
      </c>
      <c r="H7" s="502"/>
      <c r="I7" s="502"/>
      <c r="J7" s="502"/>
      <c r="K7" s="502"/>
      <c r="L7" s="502"/>
      <c r="M7" s="502"/>
      <c r="N7" s="502"/>
      <c r="O7" s="502"/>
      <c r="P7" s="502"/>
      <c r="Q7" s="502"/>
      <c r="R7" s="502"/>
      <c r="S7" s="502"/>
      <c r="T7" s="502"/>
      <c r="U7" s="502"/>
      <c r="V7" s="502"/>
      <c r="W7" s="502"/>
      <c r="X7" s="503"/>
      <c r="Y7" s="922" t="s">
        <v>392</v>
      </c>
      <c r="Z7" s="446"/>
      <c r="AA7" s="446"/>
      <c r="AB7" s="446"/>
      <c r="AC7" s="446"/>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科学技術・イノベーション</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0.1" customHeight="1" x14ac:dyDescent="0.15">
      <c r="A9" s="849" t="s">
        <v>23</v>
      </c>
      <c r="B9" s="850"/>
      <c r="C9" s="850"/>
      <c r="D9" s="850"/>
      <c r="E9" s="850"/>
      <c r="F9" s="850"/>
      <c r="G9" s="851" t="s">
        <v>603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95"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136</v>
      </c>
      <c r="Q13" s="658"/>
      <c r="R13" s="658"/>
      <c r="S13" s="658"/>
      <c r="T13" s="658"/>
      <c r="U13" s="658"/>
      <c r="V13" s="659"/>
      <c r="W13" s="657">
        <v>250</v>
      </c>
      <c r="X13" s="658"/>
      <c r="Y13" s="658"/>
      <c r="Z13" s="658"/>
      <c r="AA13" s="658"/>
      <c r="AB13" s="658"/>
      <c r="AC13" s="659"/>
      <c r="AD13" s="657">
        <v>127</v>
      </c>
      <c r="AE13" s="658"/>
      <c r="AF13" s="658"/>
      <c r="AG13" s="658"/>
      <c r="AH13" s="658"/>
      <c r="AI13" s="658"/>
      <c r="AJ13" s="659"/>
      <c r="AK13" s="657">
        <v>186</v>
      </c>
      <c r="AL13" s="658"/>
      <c r="AM13" s="658"/>
      <c r="AN13" s="658"/>
      <c r="AO13" s="658"/>
      <c r="AP13" s="658"/>
      <c r="AQ13" s="659"/>
      <c r="AR13" s="919">
        <v>126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567</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t="s">
        <v>661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567</v>
      </c>
      <c r="X17" s="658"/>
      <c r="Y17" s="658"/>
      <c r="Z17" s="658"/>
      <c r="AA17" s="658"/>
      <c r="AB17" s="658"/>
      <c r="AC17" s="659"/>
      <c r="AD17" s="657" t="s">
        <v>569</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136</v>
      </c>
      <c r="Q18" s="879"/>
      <c r="R18" s="879"/>
      <c r="S18" s="879"/>
      <c r="T18" s="879"/>
      <c r="U18" s="879"/>
      <c r="V18" s="880"/>
      <c r="W18" s="878">
        <f>SUM(W13:AC17)</f>
        <v>250</v>
      </c>
      <c r="X18" s="879"/>
      <c r="Y18" s="879"/>
      <c r="Z18" s="879"/>
      <c r="AA18" s="879"/>
      <c r="AB18" s="879"/>
      <c r="AC18" s="880"/>
      <c r="AD18" s="878">
        <f>SUM(AD13:AJ17)</f>
        <v>127</v>
      </c>
      <c r="AE18" s="879"/>
      <c r="AF18" s="879"/>
      <c r="AG18" s="879"/>
      <c r="AH18" s="879"/>
      <c r="AI18" s="879"/>
      <c r="AJ18" s="880"/>
      <c r="AK18" s="878">
        <f>SUM(AK13:AQ17)</f>
        <v>186</v>
      </c>
      <c r="AL18" s="879"/>
      <c r="AM18" s="879"/>
      <c r="AN18" s="879"/>
      <c r="AO18" s="879"/>
      <c r="AP18" s="879"/>
      <c r="AQ18" s="880"/>
      <c r="AR18" s="878">
        <f>SUM(AR13:AX17)</f>
        <v>126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86</v>
      </c>
      <c r="Q19" s="658"/>
      <c r="R19" s="658"/>
      <c r="S19" s="658"/>
      <c r="T19" s="658"/>
      <c r="U19" s="658"/>
      <c r="V19" s="659"/>
      <c r="W19" s="657">
        <v>86</v>
      </c>
      <c r="X19" s="658"/>
      <c r="Y19" s="658"/>
      <c r="Z19" s="658"/>
      <c r="AA19" s="658"/>
      <c r="AB19" s="658"/>
      <c r="AC19" s="659"/>
      <c r="AD19" s="657">
        <v>90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0.63235294117647056</v>
      </c>
      <c r="Q20" s="316"/>
      <c r="R20" s="316"/>
      <c r="S20" s="316"/>
      <c r="T20" s="316"/>
      <c r="U20" s="316"/>
      <c r="V20" s="316"/>
      <c r="W20" s="316">
        <f>IF(W18=0, "-", SUM(W19)/W18)</f>
        <v>0.34399999999999997</v>
      </c>
      <c r="X20" s="316"/>
      <c r="Y20" s="316"/>
      <c r="Z20" s="316"/>
      <c r="AA20" s="316"/>
      <c r="AB20" s="316"/>
      <c r="AC20" s="316"/>
      <c r="AD20" s="316">
        <f>IF(AD18=0, "-", SUM(AD19)/AD18)</f>
        <v>0.70866141732283461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356</v>
      </c>
      <c r="H21" s="315"/>
      <c r="I21" s="315"/>
      <c r="J21" s="315"/>
      <c r="K21" s="315"/>
      <c r="L21" s="315"/>
      <c r="M21" s="315"/>
      <c r="N21" s="315"/>
      <c r="O21" s="315"/>
      <c r="P21" s="316">
        <f>IF(P19=0, "-", SUM(P19)/SUM(P13,P14))</f>
        <v>0.63235294117647056</v>
      </c>
      <c r="Q21" s="316"/>
      <c r="R21" s="316"/>
      <c r="S21" s="316"/>
      <c r="T21" s="316"/>
      <c r="U21" s="316"/>
      <c r="V21" s="316"/>
      <c r="W21" s="316">
        <f>IF(W19=0, "-", SUM(W19)/SUM(W13,W14))</f>
        <v>0.34399999999999997</v>
      </c>
      <c r="X21" s="316"/>
      <c r="Y21" s="316"/>
      <c r="Z21" s="316"/>
      <c r="AA21" s="316"/>
      <c r="AB21" s="316"/>
      <c r="AC21" s="316"/>
      <c r="AD21" s="316">
        <f>IF(AD19=0, "-", SUM(AD19)/SUM(AD13,AD14))</f>
        <v>0.70866141732283461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335</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334</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570</v>
      </c>
      <c r="H23" s="986"/>
      <c r="I23" s="986"/>
      <c r="J23" s="986"/>
      <c r="K23" s="986"/>
      <c r="L23" s="986"/>
      <c r="M23" s="986"/>
      <c r="N23" s="986"/>
      <c r="O23" s="987"/>
      <c r="P23" s="919">
        <v>186</v>
      </c>
      <c r="Q23" s="920"/>
      <c r="R23" s="920"/>
      <c r="S23" s="920"/>
      <c r="T23" s="920"/>
      <c r="U23" s="920"/>
      <c r="V23" s="936"/>
      <c r="W23" s="919">
        <v>126</v>
      </c>
      <c r="X23" s="920"/>
      <c r="Y23" s="920"/>
      <c r="Z23" s="920"/>
      <c r="AA23" s="920"/>
      <c r="AB23" s="920"/>
      <c r="AC23" s="936"/>
      <c r="AD23" s="956" t="s">
        <v>662</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339</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336</v>
      </c>
      <c r="H29" s="944"/>
      <c r="I29" s="944"/>
      <c r="J29" s="944"/>
      <c r="K29" s="944"/>
      <c r="L29" s="944"/>
      <c r="M29" s="944"/>
      <c r="N29" s="944"/>
      <c r="O29" s="945"/>
      <c r="P29" s="657">
        <f>AK13</f>
        <v>186</v>
      </c>
      <c r="Q29" s="658"/>
      <c r="R29" s="658"/>
      <c r="S29" s="658"/>
      <c r="T29" s="658"/>
      <c r="U29" s="658"/>
      <c r="V29" s="659"/>
      <c r="W29" s="967">
        <f>AR13</f>
        <v>126</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t="s">
        <v>597</v>
      </c>
      <c r="AV31" s="198"/>
      <c r="AW31" s="398" t="s">
        <v>181</v>
      </c>
      <c r="AX31" s="399"/>
    </row>
    <row r="32" spans="1:50" ht="27" customHeight="1" x14ac:dyDescent="0.15">
      <c r="A32" s="403"/>
      <c r="B32" s="401"/>
      <c r="C32" s="401"/>
      <c r="D32" s="401"/>
      <c r="E32" s="401"/>
      <c r="F32" s="402"/>
      <c r="G32" s="564" t="s">
        <v>571</v>
      </c>
      <c r="H32" s="565"/>
      <c r="I32" s="565"/>
      <c r="J32" s="565"/>
      <c r="K32" s="565"/>
      <c r="L32" s="565"/>
      <c r="M32" s="565"/>
      <c r="N32" s="565"/>
      <c r="O32" s="566"/>
      <c r="P32" s="104" t="s">
        <v>599</v>
      </c>
      <c r="Q32" s="104"/>
      <c r="R32" s="104"/>
      <c r="S32" s="104"/>
      <c r="T32" s="104"/>
      <c r="U32" s="104"/>
      <c r="V32" s="104"/>
      <c r="W32" s="104"/>
      <c r="X32" s="105"/>
      <c r="Y32" s="474" t="s">
        <v>12</v>
      </c>
      <c r="Z32" s="534"/>
      <c r="AA32" s="535"/>
      <c r="AB32" s="464" t="s">
        <v>572</v>
      </c>
      <c r="AC32" s="464"/>
      <c r="AD32" s="464"/>
      <c r="AE32" s="216">
        <v>100</v>
      </c>
      <c r="AF32" s="217"/>
      <c r="AG32" s="217"/>
      <c r="AH32" s="217"/>
      <c r="AI32" s="216">
        <v>100</v>
      </c>
      <c r="AJ32" s="217"/>
      <c r="AK32" s="217"/>
      <c r="AL32" s="217"/>
      <c r="AM32" s="216">
        <v>100</v>
      </c>
      <c r="AN32" s="217"/>
      <c r="AO32" s="217"/>
      <c r="AP32" s="217"/>
      <c r="AQ32" s="340" t="s">
        <v>596</v>
      </c>
      <c r="AR32" s="206"/>
      <c r="AS32" s="206"/>
      <c r="AT32" s="341"/>
      <c r="AU32" s="217" t="s">
        <v>597</v>
      </c>
      <c r="AV32" s="217"/>
      <c r="AW32" s="217"/>
      <c r="AX32" s="219"/>
    </row>
    <row r="33" spans="1:50" ht="27"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573</v>
      </c>
      <c r="AC33" s="526"/>
      <c r="AD33" s="526"/>
      <c r="AE33" s="216">
        <v>100</v>
      </c>
      <c r="AF33" s="217"/>
      <c r="AG33" s="217"/>
      <c r="AH33" s="217"/>
      <c r="AI33" s="216">
        <v>100</v>
      </c>
      <c r="AJ33" s="217"/>
      <c r="AK33" s="217"/>
      <c r="AL33" s="217"/>
      <c r="AM33" s="216">
        <v>100</v>
      </c>
      <c r="AN33" s="217"/>
      <c r="AO33" s="217"/>
      <c r="AP33" s="217"/>
      <c r="AQ33" s="340">
        <v>100</v>
      </c>
      <c r="AR33" s="206"/>
      <c r="AS33" s="206"/>
      <c r="AT33" s="341"/>
      <c r="AU33" s="217" t="s">
        <v>598</v>
      </c>
      <c r="AV33" s="217"/>
      <c r="AW33" s="217"/>
      <c r="AX33" s="219"/>
    </row>
    <row r="34" spans="1:50" ht="27"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596</v>
      </c>
      <c r="AR34" s="206"/>
      <c r="AS34" s="206"/>
      <c r="AT34" s="341"/>
      <c r="AU34" s="217" t="s">
        <v>596</v>
      </c>
      <c r="AV34" s="217"/>
      <c r="AW34" s="217"/>
      <c r="AX34" s="219"/>
    </row>
    <row r="35" spans="1:50" ht="23.25" customHeight="1" x14ac:dyDescent="0.15">
      <c r="A35" s="224" t="s">
        <v>383</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0"/>
    </row>
    <row r="80" spans="1:50" ht="18.75" hidden="1" customHeight="1" x14ac:dyDescent="0.15">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395</v>
      </c>
      <c r="AF100" s="543"/>
      <c r="AG100" s="543"/>
      <c r="AH100" s="544"/>
      <c r="AI100" s="542" t="s">
        <v>415</v>
      </c>
      <c r="AJ100" s="543"/>
      <c r="AK100" s="543"/>
      <c r="AL100" s="544"/>
      <c r="AM100" s="542" t="s">
        <v>422</v>
      </c>
      <c r="AN100" s="543"/>
      <c r="AO100" s="543"/>
      <c r="AP100" s="544"/>
      <c r="AQ100" s="318" t="s">
        <v>435</v>
      </c>
      <c r="AR100" s="319"/>
      <c r="AS100" s="319"/>
      <c r="AT100" s="320"/>
      <c r="AU100" s="318" t="s">
        <v>436</v>
      </c>
      <c r="AV100" s="319"/>
      <c r="AW100" s="319"/>
      <c r="AX100" s="321"/>
    </row>
    <row r="101" spans="1:60" ht="23.25"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3146</v>
      </c>
      <c r="AF101" s="217"/>
      <c r="AG101" s="217"/>
      <c r="AH101" s="218"/>
      <c r="AI101" s="216">
        <v>6554</v>
      </c>
      <c r="AJ101" s="217"/>
      <c r="AK101" s="217"/>
      <c r="AL101" s="218"/>
      <c r="AM101" s="216">
        <v>2676</v>
      </c>
      <c r="AN101" s="217"/>
      <c r="AO101" s="217"/>
      <c r="AP101" s="218"/>
      <c r="AQ101" s="216" t="s">
        <v>600</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2372</v>
      </c>
      <c r="AF102" s="421"/>
      <c r="AG102" s="421"/>
      <c r="AH102" s="421"/>
      <c r="AI102" s="421">
        <v>10627</v>
      </c>
      <c r="AJ102" s="421"/>
      <c r="AK102" s="421"/>
      <c r="AL102" s="421"/>
      <c r="AM102" s="421">
        <v>4300</v>
      </c>
      <c r="AN102" s="421"/>
      <c r="AO102" s="421"/>
      <c r="AP102" s="421"/>
      <c r="AQ102" s="271">
        <v>6200</v>
      </c>
      <c r="AR102" s="272"/>
      <c r="AS102" s="272"/>
      <c r="AT102" s="317"/>
      <c r="AU102" s="271"/>
      <c r="AV102" s="272"/>
      <c r="AW102" s="272"/>
      <c r="AX102" s="317"/>
    </row>
    <row r="103" spans="1:60" ht="31.5" hidden="1" customHeight="1" x14ac:dyDescent="0.15">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395</v>
      </c>
      <c r="AF115" s="419"/>
      <c r="AG115" s="419"/>
      <c r="AH115" s="420"/>
      <c r="AI115" s="418" t="s">
        <v>393</v>
      </c>
      <c r="AJ115" s="419"/>
      <c r="AK115" s="419"/>
      <c r="AL115" s="420"/>
      <c r="AM115" s="418" t="s">
        <v>422</v>
      </c>
      <c r="AN115" s="419"/>
      <c r="AO115" s="419"/>
      <c r="AP115" s="420"/>
      <c r="AQ115" s="591" t="s">
        <v>437</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577</v>
      </c>
      <c r="AC116" s="466"/>
      <c r="AD116" s="467"/>
      <c r="AE116" s="421">
        <v>27</v>
      </c>
      <c r="AF116" s="421"/>
      <c r="AG116" s="421"/>
      <c r="AH116" s="421"/>
      <c r="AI116" s="421">
        <v>13</v>
      </c>
      <c r="AJ116" s="421"/>
      <c r="AK116" s="421"/>
      <c r="AL116" s="421"/>
      <c r="AM116" s="421">
        <v>34</v>
      </c>
      <c r="AN116" s="421"/>
      <c r="AO116" s="421"/>
      <c r="AP116" s="421"/>
      <c r="AQ116" s="216">
        <v>30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578</v>
      </c>
      <c r="AC117" s="476"/>
      <c r="AD117" s="477"/>
      <c r="AE117" s="554" t="s">
        <v>579</v>
      </c>
      <c r="AF117" s="554"/>
      <c r="AG117" s="554"/>
      <c r="AH117" s="554"/>
      <c r="AI117" s="554" t="s">
        <v>580</v>
      </c>
      <c r="AJ117" s="554"/>
      <c r="AK117" s="554"/>
      <c r="AL117" s="554"/>
      <c r="AM117" s="554" t="s">
        <v>601</v>
      </c>
      <c r="AN117" s="554"/>
      <c r="AO117" s="554"/>
      <c r="AP117" s="554"/>
      <c r="AQ117" s="554" t="s">
        <v>602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395</v>
      </c>
      <c r="AF118" s="419"/>
      <c r="AG118" s="419"/>
      <c r="AH118" s="420"/>
      <c r="AI118" s="418" t="s">
        <v>393</v>
      </c>
      <c r="AJ118" s="419"/>
      <c r="AK118" s="419"/>
      <c r="AL118" s="420"/>
      <c r="AM118" s="418" t="s">
        <v>422</v>
      </c>
      <c r="AN118" s="419"/>
      <c r="AO118" s="419"/>
      <c r="AP118" s="420"/>
      <c r="AQ118" s="591" t="s">
        <v>437</v>
      </c>
      <c r="AR118" s="592"/>
      <c r="AS118" s="592"/>
      <c r="AT118" s="592"/>
      <c r="AU118" s="592"/>
      <c r="AV118" s="592"/>
      <c r="AW118" s="592"/>
      <c r="AX118" s="593"/>
    </row>
    <row r="119" spans="1:50" ht="23.25" hidden="1" customHeight="1" x14ac:dyDescent="0.15">
      <c r="A119" s="442"/>
      <c r="B119" s="443"/>
      <c r="C119" s="443"/>
      <c r="D119" s="443"/>
      <c r="E119" s="443"/>
      <c r="F119" s="444"/>
      <c r="G119" s="393" t="s">
        <v>361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395</v>
      </c>
      <c r="AF121" s="419"/>
      <c r="AG121" s="419"/>
      <c r="AH121" s="420"/>
      <c r="AI121" s="418" t="s">
        <v>393</v>
      </c>
      <c r="AJ121" s="419"/>
      <c r="AK121" s="419"/>
      <c r="AL121" s="420"/>
      <c r="AM121" s="418" t="s">
        <v>422</v>
      </c>
      <c r="AN121" s="419"/>
      <c r="AO121" s="419"/>
      <c r="AP121" s="420"/>
      <c r="AQ121" s="591" t="s">
        <v>437</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395</v>
      </c>
      <c r="AF124" s="419"/>
      <c r="AG124" s="419"/>
      <c r="AH124" s="420"/>
      <c r="AI124" s="418" t="s">
        <v>393</v>
      </c>
      <c r="AJ124" s="419"/>
      <c r="AK124" s="419"/>
      <c r="AL124" s="420"/>
      <c r="AM124" s="418" t="s">
        <v>422</v>
      </c>
      <c r="AN124" s="419"/>
      <c r="AO124" s="419"/>
      <c r="AP124" s="420"/>
      <c r="AQ124" s="591" t="s">
        <v>437</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395</v>
      </c>
      <c r="AF127" s="419"/>
      <c r="AG127" s="419"/>
      <c r="AH127" s="420"/>
      <c r="AI127" s="418" t="s">
        <v>393</v>
      </c>
      <c r="AJ127" s="419"/>
      <c r="AK127" s="419"/>
      <c r="AL127" s="420"/>
      <c r="AM127" s="418" t="s">
        <v>422</v>
      </c>
      <c r="AN127" s="419"/>
      <c r="AO127" s="419"/>
      <c r="AP127" s="420"/>
      <c r="AQ127" s="591" t="s">
        <v>437</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410</v>
      </c>
      <c r="B130" s="184"/>
      <c r="C130" s="183" t="s">
        <v>239</v>
      </c>
      <c r="D130" s="184"/>
      <c r="E130" s="168" t="s">
        <v>268</v>
      </c>
      <c r="F130" s="169"/>
      <c r="G130" s="170" t="s">
        <v>607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587</v>
      </c>
      <c r="AR133" s="198"/>
      <c r="AS133" s="132" t="s">
        <v>236</v>
      </c>
      <c r="AT133" s="133"/>
      <c r="AU133" s="199" t="s">
        <v>585</v>
      </c>
      <c r="AV133" s="199"/>
      <c r="AW133" s="132" t="s">
        <v>181</v>
      </c>
      <c r="AX133" s="194"/>
    </row>
    <row r="134" spans="1:50" ht="20.100000000000001"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589</v>
      </c>
      <c r="AF134" s="206"/>
      <c r="AG134" s="206"/>
      <c r="AH134" s="206"/>
      <c r="AI134" s="205" t="s">
        <v>569</v>
      </c>
      <c r="AJ134" s="206"/>
      <c r="AK134" s="206"/>
      <c r="AL134" s="206"/>
      <c r="AM134" s="205" t="s">
        <v>569</v>
      </c>
      <c r="AN134" s="206"/>
      <c r="AO134" s="206"/>
      <c r="AP134" s="206"/>
      <c r="AQ134" s="205" t="s">
        <v>588</v>
      </c>
      <c r="AR134" s="206"/>
      <c r="AS134" s="206"/>
      <c r="AT134" s="206"/>
      <c r="AU134" s="205" t="s">
        <v>586</v>
      </c>
      <c r="AV134" s="206"/>
      <c r="AW134" s="206"/>
      <c r="AX134" s="207"/>
    </row>
    <row r="135" spans="1:50" ht="20.10000000000000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t="s">
        <v>569</v>
      </c>
      <c r="AF135" s="206"/>
      <c r="AG135" s="206"/>
      <c r="AH135" s="206"/>
      <c r="AI135" s="205" t="s">
        <v>568</v>
      </c>
      <c r="AJ135" s="206"/>
      <c r="AK135" s="206"/>
      <c r="AL135" s="206"/>
      <c r="AM135" s="205" t="s">
        <v>569</v>
      </c>
      <c r="AN135" s="206"/>
      <c r="AO135" s="206"/>
      <c r="AP135" s="206"/>
      <c r="AQ135" s="205" t="s">
        <v>568</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t="s">
        <v>605</v>
      </c>
      <c r="K430" s="901"/>
      <c r="L430" s="901"/>
      <c r="M430" s="901"/>
      <c r="N430" s="901"/>
      <c r="O430" s="901"/>
      <c r="P430" s="901"/>
      <c r="Q430" s="901"/>
      <c r="R430" s="901"/>
      <c r="S430" s="901"/>
      <c r="T430" s="902"/>
      <c r="U430" s="588" t="s">
        <v>606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591</v>
      </c>
      <c r="AF432" s="199"/>
      <c r="AG432" s="132" t="s">
        <v>236</v>
      </c>
      <c r="AH432" s="133"/>
      <c r="AI432" s="155"/>
      <c r="AJ432" s="155"/>
      <c r="AK432" s="155"/>
      <c r="AL432" s="153"/>
      <c r="AM432" s="155"/>
      <c r="AN432" s="155"/>
      <c r="AO432" s="155"/>
      <c r="AP432" s="153"/>
      <c r="AQ432" s="590" t="s">
        <v>569</v>
      </c>
      <c r="AR432" s="199"/>
      <c r="AS432" s="132" t="s">
        <v>236</v>
      </c>
      <c r="AT432" s="133"/>
      <c r="AU432" s="199" t="s">
        <v>592</v>
      </c>
      <c r="AV432" s="199"/>
      <c r="AW432" s="132" t="s">
        <v>181</v>
      </c>
      <c r="AX432" s="194"/>
    </row>
    <row r="433" spans="1:50" ht="23.25" customHeight="1" x14ac:dyDescent="0.15">
      <c r="A433" s="188"/>
      <c r="B433" s="185"/>
      <c r="C433" s="179"/>
      <c r="D433" s="185"/>
      <c r="E433" s="342"/>
      <c r="F433" s="343"/>
      <c r="G433" s="103" t="s">
        <v>568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0" t="s">
        <v>592</v>
      </c>
      <c r="AF433" s="206"/>
      <c r="AG433" s="206"/>
      <c r="AH433" s="206"/>
      <c r="AI433" s="340" t="s">
        <v>592</v>
      </c>
      <c r="AJ433" s="206"/>
      <c r="AK433" s="206"/>
      <c r="AL433" s="206"/>
      <c r="AM433" s="340" t="s">
        <v>593</v>
      </c>
      <c r="AN433" s="206"/>
      <c r="AO433" s="206"/>
      <c r="AP433" s="341"/>
      <c r="AQ433" s="340" t="s">
        <v>569</v>
      </c>
      <c r="AR433" s="206"/>
      <c r="AS433" s="206"/>
      <c r="AT433" s="341"/>
      <c r="AU433" s="206" t="s">
        <v>592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590</v>
      </c>
      <c r="AC434" s="204"/>
      <c r="AD434" s="204"/>
      <c r="AE434" s="340" t="s">
        <v>592</v>
      </c>
      <c r="AF434" s="206"/>
      <c r="AG434" s="206"/>
      <c r="AH434" s="341"/>
      <c r="AI434" s="340" t="s">
        <v>569</v>
      </c>
      <c r="AJ434" s="206"/>
      <c r="AK434" s="206"/>
      <c r="AL434" s="206"/>
      <c r="AM434" s="340" t="s">
        <v>588</v>
      </c>
      <c r="AN434" s="206"/>
      <c r="AO434" s="206"/>
      <c r="AP434" s="341"/>
      <c r="AQ434" s="340" t="s">
        <v>592</v>
      </c>
      <c r="AR434" s="206"/>
      <c r="AS434" s="206"/>
      <c r="AT434" s="341"/>
      <c r="AU434" s="206" t="s">
        <v>568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569</v>
      </c>
      <c r="AF435" s="206"/>
      <c r="AG435" s="206"/>
      <c r="AH435" s="341"/>
      <c r="AI435" s="340" t="s">
        <v>568</v>
      </c>
      <c r="AJ435" s="206"/>
      <c r="AK435" s="206"/>
      <c r="AL435" s="206"/>
      <c r="AM435" s="340" t="s">
        <v>589</v>
      </c>
      <c r="AN435" s="206"/>
      <c r="AO435" s="206"/>
      <c r="AP435" s="341"/>
      <c r="AQ435" s="340" t="s">
        <v>569</v>
      </c>
      <c r="AR435" s="206"/>
      <c r="AS435" s="206"/>
      <c r="AT435" s="341"/>
      <c r="AU435" s="206" t="s">
        <v>592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593</v>
      </c>
      <c r="AF457" s="199"/>
      <c r="AG457" s="132" t="s">
        <v>236</v>
      </c>
      <c r="AH457" s="133"/>
      <c r="AI457" s="155"/>
      <c r="AJ457" s="155"/>
      <c r="AK457" s="155"/>
      <c r="AL457" s="153"/>
      <c r="AM457" s="155"/>
      <c r="AN457" s="155"/>
      <c r="AO457" s="155"/>
      <c r="AP457" s="153"/>
      <c r="AQ457" s="590" t="s">
        <v>569</v>
      </c>
      <c r="AR457" s="199"/>
      <c r="AS457" s="132" t="s">
        <v>236</v>
      </c>
      <c r="AT457" s="133"/>
      <c r="AU457" s="199" t="s">
        <v>569</v>
      </c>
      <c r="AV457" s="199"/>
      <c r="AW457" s="132" t="s">
        <v>181</v>
      </c>
      <c r="AX457" s="194"/>
    </row>
    <row r="458" spans="1:50" ht="23.25" customHeight="1" x14ac:dyDescent="0.15">
      <c r="A458" s="188"/>
      <c r="B458" s="185"/>
      <c r="C458" s="179"/>
      <c r="D458" s="185"/>
      <c r="E458" s="342"/>
      <c r="F458" s="343"/>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0" t="s">
        <v>592</v>
      </c>
      <c r="AF458" s="206"/>
      <c r="AG458" s="206"/>
      <c r="AH458" s="206"/>
      <c r="AI458" s="340" t="s">
        <v>569</v>
      </c>
      <c r="AJ458" s="206"/>
      <c r="AK458" s="206"/>
      <c r="AL458" s="206"/>
      <c r="AM458" s="340" t="s">
        <v>569</v>
      </c>
      <c r="AN458" s="206"/>
      <c r="AO458" s="206"/>
      <c r="AP458" s="341"/>
      <c r="AQ458" s="340" t="s">
        <v>592</v>
      </c>
      <c r="AR458" s="206"/>
      <c r="AS458" s="206"/>
      <c r="AT458" s="341"/>
      <c r="AU458" s="206" t="s">
        <v>584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588</v>
      </c>
      <c r="AC459" s="204"/>
      <c r="AD459" s="204"/>
      <c r="AE459" s="340" t="s">
        <v>568</v>
      </c>
      <c r="AF459" s="206"/>
      <c r="AG459" s="206"/>
      <c r="AH459" s="341"/>
      <c r="AI459" s="340" t="s">
        <v>592</v>
      </c>
      <c r="AJ459" s="206"/>
      <c r="AK459" s="206"/>
      <c r="AL459" s="206"/>
      <c r="AM459" s="340" t="s">
        <v>569</v>
      </c>
      <c r="AN459" s="206"/>
      <c r="AO459" s="206"/>
      <c r="AP459" s="341"/>
      <c r="AQ459" s="340" t="s">
        <v>594</v>
      </c>
      <c r="AR459" s="206"/>
      <c r="AS459" s="206"/>
      <c r="AT459" s="341"/>
      <c r="AU459" s="206" t="s">
        <v>592</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569</v>
      </c>
      <c r="AF460" s="206"/>
      <c r="AG460" s="206"/>
      <c r="AH460" s="341"/>
      <c r="AI460" s="340" t="s">
        <v>592</v>
      </c>
      <c r="AJ460" s="206"/>
      <c r="AK460" s="206"/>
      <c r="AL460" s="206"/>
      <c r="AM460" s="340" t="s">
        <v>588</v>
      </c>
      <c r="AN460" s="206"/>
      <c r="AO460" s="206"/>
      <c r="AP460" s="341"/>
      <c r="AQ460" s="340" t="s">
        <v>569</v>
      </c>
      <c r="AR460" s="206"/>
      <c r="AS460" s="206"/>
      <c r="AT460" s="341"/>
      <c r="AU460" s="206" t="s">
        <v>569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564</v>
      </c>
      <c r="AE703" s="327"/>
      <c r="AF703" s="327"/>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614</v>
      </c>
      <c r="AE710" s="327"/>
      <c r="AF710" s="327"/>
      <c r="AG710" s="100" t="s">
        <v>604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564</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41.25" customHeight="1" x14ac:dyDescent="0.15">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564</v>
      </c>
      <c r="AE712" s="783"/>
      <c r="AF712" s="783"/>
      <c r="AG712" s="810" t="s">
        <v>617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614</v>
      </c>
      <c r="AE713" s="327"/>
      <c r="AF713" s="663"/>
      <c r="AG713" s="100" t="s">
        <v>604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44.1"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564</v>
      </c>
      <c r="AE717" s="327"/>
      <c r="AF717" s="327"/>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564</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24" t="s">
        <v>622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50.1" customHeight="1" x14ac:dyDescent="0.15">
      <c r="A721" s="778"/>
      <c r="B721" s="779"/>
      <c r="C721" s="294" t="s">
        <v>560</v>
      </c>
      <c r="D721" s="295"/>
      <c r="E721" s="295"/>
      <c r="F721" s="296"/>
      <c r="G721" s="285"/>
      <c r="H721" s="286"/>
      <c r="I721" s="82" t="str">
        <f>IF(OR(G721="　", G721=""), "", "-")</f>
        <v/>
      </c>
      <c r="J721" s="289">
        <v>301</v>
      </c>
      <c r="K721" s="289"/>
      <c r="L721" s="82" t="str">
        <f>IF(M721="","","-")</f>
        <v/>
      </c>
      <c r="M721" s="83"/>
      <c r="N721" s="302" t="s">
        <v>623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50.1" customHeight="1" x14ac:dyDescent="0.15">
      <c r="A722" s="778"/>
      <c r="B722" s="779"/>
      <c r="C722" s="294" t="s">
        <v>560</v>
      </c>
      <c r="D722" s="295"/>
      <c r="E722" s="295"/>
      <c r="F722" s="296"/>
      <c r="G722" s="285"/>
      <c r="H722" s="286"/>
      <c r="I722" s="82" t="str">
        <f>IF(OR(G722="　", G722=""), "", "-")</f>
        <v/>
      </c>
      <c r="J722" s="289">
        <v>300</v>
      </c>
      <c r="K722" s="289"/>
      <c r="L722" s="82" t="str">
        <f>IF(M722="","","-")</f>
        <v/>
      </c>
      <c r="M722" s="83"/>
      <c r="N722" s="302" t="s">
        <v>624</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20" customHeight="1" x14ac:dyDescent="0.15">
      <c r="A726" s="640" t="s">
        <v>48</v>
      </c>
      <c r="B726" s="802"/>
      <c r="C726" s="815" t="s">
        <v>53</v>
      </c>
      <c r="D726" s="837"/>
      <c r="E726" s="837"/>
      <c r="F726" s="838"/>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20" customHeight="1" thickBot="1" x14ac:dyDescent="0.2">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411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627</v>
      </c>
      <c r="F737" s="989"/>
      <c r="G737" s="989"/>
      <c r="H737" s="989"/>
      <c r="I737" s="989"/>
      <c r="J737" s="989"/>
      <c r="K737" s="989"/>
      <c r="L737" s="989"/>
      <c r="M737" s="989"/>
      <c r="N737" s="365" t="s">
        <v>401</v>
      </c>
      <c r="O737" s="365"/>
      <c r="P737" s="365"/>
      <c r="Q737" s="365"/>
      <c r="R737" s="989" t="s">
        <v>628</v>
      </c>
      <c r="S737" s="989"/>
      <c r="T737" s="989"/>
      <c r="U737" s="989"/>
      <c r="V737" s="989"/>
      <c r="W737" s="989"/>
      <c r="X737" s="989"/>
      <c r="Y737" s="989"/>
      <c r="Z737" s="989"/>
      <c r="AA737" s="365" t="s">
        <v>400</v>
      </c>
      <c r="AB737" s="365"/>
      <c r="AC737" s="365"/>
      <c r="AD737" s="365"/>
      <c r="AE737" s="989" t="s">
        <v>629</v>
      </c>
      <c r="AF737" s="989"/>
      <c r="AG737" s="989"/>
      <c r="AH737" s="989"/>
      <c r="AI737" s="989"/>
      <c r="AJ737" s="989"/>
      <c r="AK737" s="989"/>
      <c r="AL737" s="989"/>
      <c r="AM737" s="989"/>
      <c r="AN737" s="365" t="s">
        <v>399</v>
      </c>
      <c r="AO737" s="365"/>
      <c r="AP737" s="365"/>
      <c r="AQ737" s="365"/>
      <c r="AR737" s="995" t="s">
        <v>664</v>
      </c>
      <c r="AS737" s="996"/>
      <c r="AT737" s="996"/>
      <c r="AU737" s="996"/>
      <c r="AV737" s="996"/>
      <c r="AW737" s="996"/>
      <c r="AX737" s="997"/>
      <c r="AY737" s="88"/>
      <c r="AZ737" s="88"/>
    </row>
    <row r="738" spans="1:52" ht="24.75" customHeight="1" x14ac:dyDescent="0.15">
      <c r="A738" s="988" t="s">
        <v>398</v>
      </c>
      <c r="B738" s="209"/>
      <c r="C738" s="209"/>
      <c r="D738" s="210"/>
      <c r="E738" s="989" t="s">
        <v>630</v>
      </c>
      <c r="F738" s="989"/>
      <c r="G738" s="989"/>
      <c r="H738" s="989"/>
      <c r="I738" s="989"/>
      <c r="J738" s="989"/>
      <c r="K738" s="989"/>
      <c r="L738" s="989"/>
      <c r="M738" s="989"/>
      <c r="N738" s="365" t="s">
        <v>397</v>
      </c>
      <c r="O738" s="365"/>
      <c r="P738" s="365"/>
      <c r="Q738" s="365"/>
      <c r="R738" s="989" t="s">
        <v>631</v>
      </c>
      <c r="S738" s="989"/>
      <c r="T738" s="989"/>
      <c r="U738" s="989"/>
      <c r="V738" s="989"/>
      <c r="W738" s="989"/>
      <c r="X738" s="989"/>
      <c r="Y738" s="989"/>
      <c r="Z738" s="989"/>
      <c r="AA738" s="365" t="s">
        <v>396</v>
      </c>
      <c r="AB738" s="365"/>
      <c r="AC738" s="365"/>
      <c r="AD738" s="365"/>
      <c r="AE738" s="989" t="s">
        <v>632</v>
      </c>
      <c r="AF738" s="989"/>
      <c r="AG738" s="989"/>
      <c r="AH738" s="989"/>
      <c r="AI738" s="989"/>
      <c r="AJ738" s="989"/>
      <c r="AK738" s="989"/>
      <c r="AL738" s="989"/>
      <c r="AM738" s="989"/>
      <c r="AN738" s="365" t="s">
        <v>395</v>
      </c>
      <c r="AO738" s="365"/>
      <c r="AP738" s="365"/>
      <c r="AQ738" s="365"/>
      <c r="AR738" s="995" t="s">
        <v>633</v>
      </c>
      <c r="AS738" s="996"/>
      <c r="AT738" s="996"/>
      <c r="AU738" s="996"/>
      <c r="AV738" s="996"/>
      <c r="AW738" s="996"/>
      <c r="AX738" s="997"/>
    </row>
    <row r="739" spans="1:52" ht="24.75" customHeight="1" x14ac:dyDescent="0.15">
      <c r="A739" s="988" t="s">
        <v>394</v>
      </c>
      <c r="B739" s="209"/>
      <c r="C739" s="209"/>
      <c r="D739" s="210"/>
      <c r="E739" s="989" t="s">
        <v>634</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296</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4.7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4.7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4.7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4.7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4.75"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4.7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638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635</v>
      </c>
      <c r="H782" s="671"/>
      <c r="I782" s="671"/>
      <c r="J782" s="671"/>
      <c r="K782" s="672"/>
      <c r="L782" s="664" t="s">
        <v>639</v>
      </c>
      <c r="M782" s="665"/>
      <c r="N782" s="665"/>
      <c r="O782" s="665"/>
      <c r="P782" s="665"/>
      <c r="Q782" s="665"/>
      <c r="R782" s="665"/>
      <c r="S782" s="665"/>
      <c r="T782" s="665"/>
      <c r="U782" s="665"/>
      <c r="V782" s="665"/>
      <c r="W782" s="665"/>
      <c r="X782" s="666"/>
      <c r="Y782" s="388">
        <v>28</v>
      </c>
      <c r="Z782" s="389"/>
      <c r="AA782" s="389"/>
      <c r="AB782" s="805"/>
      <c r="AC782" s="670" t="s">
        <v>635</v>
      </c>
      <c r="AD782" s="671"/>
      <c r="AE782" s="671"/>
      <c r="AF782" s="671"/>
      <c r="AG782" s="672"/>
      <c r="AH782" s="664" t="s">
        <v>640</v>
      </c>
      <c r="AI782" s="665"/>
      <c r="AJ782" s="665"/>
      <c r="AK782" s="665"/>
      <c r="AL782" s="665"/>
      <c r="AM782" s="665"/>
      <c r="AN782" s="665"/>
      <c r="AO782" s="665"/>
      <c r="AP782" s="665"/>
      <c r="AQ782" s="665"/>
      <c r="AR782" s="665"/>
      <c r="AS782" s="665"/>
      <c r="AT782" s="666"/>
      <c r="AU782" s="388">
        <v>23</v>
      </c>
      <c r="AV782" s="389"/>
      <c r="AW782" s="389"/>
      <c r="AX782" s="390"/>
    </row>
    <row r="783" spans="1:50" ht="24.75" customHeight="1" x14ac:dyDescent="0.15">
      <c r="A783" s="631"/>
      <c r="B783" s="632"/>
      <c r="C783" s="632"/>
      <c r="D783" s="632"/>
      <c r="E783" s="632"/>
      <c r="F783" s="633"/>
      <c r="G783" s="606" t="s">
        <v>663</v>
      </c>
      <c r="H783" s="607"/>
      <c r="I783" s="607"/>
      <c r="J783" s="607"/>
      <c r="K783" s="608"/>
      <c r="L783" s="598" t="s">
        <v>654</v>
      </c>
      <c r="M783" s="599"/>
      <c r="N783" s="599"/>
      <c r="O783" s="599"/>
      <c r="P783" s="599"/>
      <c r="Q783" s="599"/>
      <c r="R783" s="599"/>
      <c r="S783" s="599"/>
      <c r="T783" s="599"/>
      <c r="U783" s="599"/>
      <c r="V783" s="599"/>
      <c r="W783" s="599"/>
      <c r="X783" s="600"/>
      <c r="Y783" s="601">
        <v>20</v>
      </c>
      <c r="Z783" s="602"/>
      <c r="AA783" s="602"/>
      <c r="AB783" s="612"/>
      <c r="AC783" s="606" t="s">
        <v>641</v>
      </c>
      <c r="AD783" s="607"/>
      <c r="AE783" s="607"/>
      <c r="AF783" s="607"/>
      <c r="AG783" s="608"/>
      <c r="AH783" s="598" t="s">
        <v>642</v>
      </c>
      <c r="AI783" s="599"/>
      <c r="AJ783" s="599"/>
      <c r="AK783" s="599"/>
      <c r="AL783" s="599"/>
      <c r="AM783" s="599"/>
      <c r="AN783" s="599"/>
      <c r="AO783" s="599"/>
      <c r="AP783" s="599"/>
      <c r="AQ783" s="599"/>
      <c r="AR783" s="599"/>
      <c r="AS783" s="599"/>
      <c r="AT783" s="600"/>
      <c r="AU783" s="601">
        <v>3</v>
      </c>
      <c r="AV783" s="602"/>
      <c r="AW783" s="602"/>
      <c r="AX783" s="603"/>
    </row>
    <row r="784" spans="1:50" ht="24.75" customHeight="1" x14ac:dyDescent="0.15">
      <c r="A784" s="631"/>
      <c r="B784" s="632"/>
      <c r="C784" s="632"/>
      <c r="D784" s="632"/>
      <c r="E784" s="632"/>
      <c r="F784" s="633"/>
      <c r="G784" s="606" t="s">
        <v>636</v>
      </c>
      <c r="H784" s="607"/>
      <c r="I784" s="607"/>
      <c r="J784" s="607"/>
      <c r="K784" s="608"/>
      <c r="L784" s="598" t="s">
        <v>637</v>
      </c>
      <c r="M784" s="599"/>
      <c r="N784" s="599"/>
      <c r="O784" s="599"/>
      <c r="P784" s="599"/>
      <c r="Q784" s="599"/>
      <c r="R784" s="599"/>
      <c r="S784" s="599"/>
      <c r="T784" s="599"/>
      <c r="U784" s="599"/>
      <c r="V784" s="599"/>
      <c r="W784" s="599"/>
      <c r="X784" s="600"/>
      <c r="Y784" s="601">
        <v>10</v>
      </c>
      <c r="Z784" s="602"/>
      <c r="AA784" s="602"/>
      <c r="AB784" s="612"/>
      <c r="AC784" s="606" t="s">
        <v>644</v>
      </c>
      <c r="AD784" s="607"/>
      <c r="AE784" s="607"/>
      <c r="AF784" s="607"/>
      <c r="AG784" s="608"/>
      <c r="AH784" s="598" t="s">
        <v>644</v>
      </c>
      <c r="AI784" s="599"/>
      <c r="AJ784" s="599"/>
      <c r="AK784" s="599"/>
      <c r="AL784" s="599"/>
      <c r="AM784" s="599"/>
      <c r="AN784" s="599"/>
      <c r="AO784" s="599"/>
      <c r="AP784" s="599"/>
      <c r="AQ784" s="599"/>
      <c r="AR784" s="599"/>
      <c r="AS784" s="599"/>
      <c r="AT784" s="600"/>
      <c r="AU784" s="601">
        <v>3</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643</v>
      </c>
      <c r="AD785" s="607"/>
      <c r="AE785" s="607"/>
      <c r="AF785" s="607"/>
      <c r="AG785" s="608"/>
      <c r="AH785" s="598" t="s">
        <v>645</v>
      </c>
      <c r="AI785" s="599"/>
      <c r="AJ785" s="599"/>
      <c r="AK785" s="599"/>
      <c r="AL785" s="599"/>
      <c r="AM785" s="599"/>
      <c r="AN785" s="599"/>
      <c r="AO785" s="599"/>
      <c r="AP785" s="599"/>
      <c r="AQ785" s="599"/>
      <c r="AR785" s="599"/>
      <c r="AS785" s="599"/>
      <c r="AT785" s="600"/>
      <c r="AU785" s="601">
        <v>3</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58</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32</v>
      </c>
      <c r="AV792" s="832"/>
      <c r="AW792" s="832"/>
      <c r="AX792" s="834"/>
    </row>
    <row r="793" spans="1:50" ht="24.75" hidden="1" customHeight="1" x14ac:dyDescent="0.15">
      <c r="A793" s="631"/>
      <c r="B793" s="632"/>
      <c r="C793" s="632"/>
      <c r="D793" s="632"/>
      <c r="E793" s="632"/>
      <c r="F793" s="633"/>
      <c r="G793" s="595" t="s">
        <v>655</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656</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9.950000000000003" customHeight="1" x14ac:dyDescent="0.15">
      <c r="A838" s="376">
        <v>1</v>
      </c>
      <c r="B838" s="376">
        <v>1</v>
      </c>
      <c r="C838" s="361" t="s">
        <v>648</v>
      </c>
      <c r="D838" s="347"/>
      <c r="E838" s="347"/>
      <c r="F838" s="347"/>
      <c r="G838" s="347"/>
      <c r="H838" s="347"/>
      <c r="I838" s="347"/>
      <c r="J838" s="348">
        <v>9010001027685</v>
      </c>
      <c r="K838" s="349"/>
      <c r="L838" s="349"/>
      <c r="M838" s="349"/>
      <c r="N838" s="349"/>
      <c r="O838" s="349"/>
      <c r="P838" s="362" t="s">
        <v>650</v>
      </c>
      <c r="Q838" s="350"/>
      <c r="R838" s="350"/>
      <c r="S838" s="350"/>
      <c r="T838" s="350"/>
      <c r="U838" s="350"/>
      <c r="V838" s="350"/>
      <c r="W838" s="350"/>
      <c r="X838" s="350"/>
      <c r="Y838" s="351">
        <v>35</v>
      </c>
      <c r="Z838" s="352"/>
      <c r="AA838" s="352"/>
      <c r="AB838" s="353"/>
      <c r="AC838" s="363" t="s">
        <v>376</v>
      </c>
      <c r="AD838" s="371"/>
      <c r="AE838" s="371"/>
      <c r="AF838" s="371"/>
      <c r="AG838" s="371"/>
      <c r="AH838" s="372">
        <v>1</v>
      </c>
      <c r="AI838" s="373"/>
      <c r="AJ838" s="373"/>
      <c r="AK838" s="373"/>
      <c r="AL838" s="357">
        <v>78.3</v>
      </c>
      <c r="AM838" s="358"/>
      <c r="AN838" s="358"/>
      <c r="AO838" s="359"/>
      <c r="AP838" s="360"/>
      <c r="AQ838" s="360"/>
      <c r="AR838" s="360"/>
      <c r="AS838" s="360"/>
      <c r="AT838" s="360"/>
      <c r="AU838" s="360"/>
      <c r="AV838" s="360"/>
      <c r="AW838" s="360"/>
      <c r="AX838" s="360"/>
    </row>
    <row r="839" spans="1:50" ht="60" customHeight="1" x14ac:dyDescent="0.15">
      <c r="A839" s="376">
        <v>2</v>
      </c>
      <c r="B839" s="376">
        <v>1</v>
      </c>
      <c r="C839" s="361" t="s">
        <v>648</v>
      </c>
      <c r="D839" s="347"/>
      <c r="E839" s="347"/>
      <c r="F839" s="347"/>
      <c r="G839" s="347"/>
      <c r="H839" s="347"/>
      <c r="I839" s="347"/>
      <c r="J839" s="348">
        <v>9010001027685</v>
      </c>
      <c r="K839" s="349"/>
      <c r="L839" s="349"/>
      <c r="M839" s="349"/>
      <c r="N839" s="349"/>
      <c r="O839" s="349"/>
      <c r="P839" s="362" t="s">
        <v>651</v>
      </c>
      <c r="Q839" s="350"/>
      <c r="R839" s="350"/>
      <c r="S839" s="350"/>
      <c r="T839" s="350"/>
      <c r="U839" s="350"/>
      <c r="V839" s="350"/>
      <c r="W839" s="350"/>
      <c r="X839" s="350"/>
      <c r="Y839" s="351">
        <v>15</v>
      </c>
      <c r="Z839" s="352"/>
      <c r="AA839" s="352"/>
      <c r="AB839" s="353"/>
      <c r="AC839" s="363" t="s">
        <v>376</v>
      </c>
      <c r="AD839" s="371"/>
      <c r="AE839" s="371"/>
      <c r="AF839" s="371"/>
      <c r="AG839" s="371"/>
      <c r="AH839" s="372">
        <v>1</v>
      </c>
      <c r="AI839" s="373"/>
      <c r="AJ839" s="373"/>
      <c r="AK839" s="373"/>
      <c r="AL839" s="357">
        <v>60.5</v>
      </c>
      <c r="AM839" s="358"/>
      <c r="AN839" s="358"/>
      <c r="AO839" s="359"/>
      <c r="AP839" s="360"/>
      <c r="AQ839" s="360"/>
      <c r="AR839" s="360"/>
      <c r="AS839" s="360"/>
      <c r="AT839" s="360"/>
      <c r="AU839" s="360"/>
      <c r="AV839" s="360"/>
      <c r="AW839" s="360"/>
      <c r="AX839" s="360"/>
    </row>
    <row r="840" spans="1:50" ht="39.950000000000003" customHeight="1" x14ac:dyDescent="0.15">
      <c r="A840" s="376">
        <v>3</v>
      </c>
      <c r="B840" s="376">
        <v>1</v>
      </c>
      <c r="C840" s="361" t="s">
        <v>648</v>
      </c>
      <c r="D840" s="347"/>
      <c r="E840" s="347"/>
      <c r="F840" s="347"/>
      <c r="G840" s="347"/>
      <c r="H840" s="347"/>
      <c r="I840" s="347"/>
      <c r="J840" s="348">
        <v>9010001027685</v>
      </c>
      <c r="K840" s="349"/>
      <c r="L840" s="349"/>
      <c r="M840" s="349"/>
      <c r="N840" s="349"/>
      <c r="O840" s="349"/>
      <c r="P840" s="362" t="s">
        <v>652</v>
      </c>
      <c r="Q840" s="350"/>
      <c r="R840" s="350"/>
      <c r="S840" s="350"/>
      <c r="T840" s="350"/>
      <c r="U840" s="350"/>
      <c r="V840" s="350"/>
      <c r="W840" s="350"/>
      <c r="X840" s="350"/>
      <c r="Y840" s="351">
        <v>8</v>
      </c>
      <c r="Z840" s="352"/>
      <c r="AA840" s="352"/>
      <c r="AB840" s="353"/>
      <c r="AC840" s="363" t="s">
        <v>375</v>
      </c>
      <c r="AD840" s="371"/>
      <c r="AE840" s="371"/>
      <c r="AF840" s="371"/>
      <c r="AG840" s="371"/>
      <c r="AH840" s="372">
        <v>1</v>
      </c>
      <c r="AI840" s="373"/>
      <c r="AJ840" s="373"/>
      <c r="AK840" s="373"/>
      <c r="AL840" s="357">
        <v>86.6</v>
      </c>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9.950000000000003" customHeight="1" x14ac:dyDescent="0.15">
      <c r="A871" s="376">
        <v>1</v>
      </c>
      <c r="B871" s="376">
        <v>1</v>
      </c>
      <c r="C871" s="361" t="s">
        <v>649</v>
      </c>
      <c r="D871" s="347"/>
      <c r="E871" s="347"/>
      <c r="F871" s="347"/>
      <c r="G871" s="347"/>
      <c r="H871" s="347"/>
      <c r="I871" s="347"/>
      <c r="J871" s="348">
        <v>5010405001703</v>
      </c>
      <c r="K871" s="349"/>
      <c r="L871" s="349"/>
      <c r="M871" s="349"/>
      <c r="N871" s="349"/>
      <c r="O871" s="349"/>
      <c r="P871" s="362" t="s">
        <v>653</v>
      </c>
      <c r="Q871" s="350"/>
      <c r="R871" s="350"/>
      <c r="S871" s="350"/>
      <c r="T871" s="350"/>
      <c r="U871" s="350"/>
      <c r="V871" s="350"/>
      <c r="W871" s="350"/>
      <c r="X871" s="350"/>
      <c r="Y871" s="351">
        <v>32</v>
      </c>
      <c r="Z871" s="352"/>
      <c r="AA871" s="352"/>
      <c r="AB871" s="353"/>
      <c r="AC871" s="363" t="s">
        <v>376</v>
      </c>
      <c r="AD871" s="371"/>
      <c r="AE871" s="371"/>
      <c r="AF871" s="371"/>
      <c r="AG871" s="371"/>
      <c r="AH871" s="372">
        <v>1</v>
      </c>
      <c r="AI871" s="373"/>
      <c r="AJ871" s="373"/>
      <c r="AK871" s="373"/>
      <c r="AL871" s="357">
        <v>89.2</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146" t="s">
        <v>646</v>
      </c>
      <c r="F1103" s="375"/>
      <c r="G1103" s="375"/>
      <c r="H1103" s="375"/>
      <c r="I1103" s="375"/>
      <c r="J1103" s="348" t="s">
        <v>605</v>
      </c>
      <c r="K1103" s="349"/>
      <c r="L1103" s="349"/>
      <c r="M1103" s="349"/>
      <c r="N1103" s="349"/>
      <c r="O1103" s="349"/>
      <c r="P1103" s="362" t="s">
        <v>647</v>
      </c>
      <c r="Q1103" s="350"/>
      <c r="R1103" s="350"/>
      <c r="S1103" s="350"/>
      <c r="T1103" s="350"/>
      <c r="U1103" s="350"/>
      <c r="V1103" s="350"/>
      <c r="W1103" s="350"/>
      <c r="X1103" s="350"/>
      <c r="Y1103" s="351" t="s">
        <v>605</v>
      </c>
      <c r="Z1103" s="352"/>
      <c r="AA1103" s="352"/>
      <c r="AB1103" s="353"/>
      <c r="AC1103" s="354"/>
      <c r="AD1103" s="354"/>
      <c r="AE1103" s="354"/>
      <c r="AF1103" s="354"/>
      <c r="AG1103" s="354"/>
      <c r="AH1103" s="355" t="s">
        <v>605</v>
      </c>
      <c r="AI1103" s="356"/>
      <c r="AJ1103" s="356"/>
      <c r="AK1103" s="356"/>
      <c r="AL1103" s="357" t="s">
        <v>605</v>
      </c>
      <c r="AM1103" s="358"/>
      <c r="AN1103" s="358"/>
      <c r="AO1103" s="359"/>
      <c r="AP1103" s="360" t="s">
        <v>605</v>
      </c>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3">
    <cfRule type="expression" dxfId="2815" priority="13901">
      <formula>IF(RIGHT(TEXT(Y783,"0.#"),1)=".",FALSE,TRUE)</formula>
    </cfRule>
    <cfRule type="expression" dxfId="2814" priority="13902">
      <formula>IF(RIGHT(TEXT(Y783,"0.#"),1)=".",TRUE,FALSE)</formula>
    </cfRule>
  </conditionalFormatting>
  <conditionalFormatting sqref="Y792">
    <cfRule type="expression" dxfId="2813" priority="13897">
      <formula>IF(RIGHT(TEXT(Y792,"0.#"),1)=".",FALSE,TRUE)</formula>
    </cfRule>
    <cfRule type="expression" dxfId="2812" priority="13898">
      <formula>IF(RIGHT(TEXT(Y792,"0.#"),1)=".",TRUE,FALSE)</formula>
    </cfRule>
  </conditionalFormatting>
  <conditionalFormatting sqref="Y823:Y830 Y821 Y810:Y817 Y808 Y797:Y804 Y795">
    <cfRule type="expression" dxfId="2811" priority="13679">
      <formula>IF(RIGHT(TEXT(Y795,"0.#"),1)=".",FALSE,TRUE)</formula>
    </cfRule>
    <cfRule type="expression" dxfId="2810" priority="13680">
      <formula>IF(RIGHT(TEXT(Y795,"0.#"),1)=".",TRUE,FALSE)</formula>
    </cfRule>
  </conditionalFormatting>
  <conditionalFormatting sqref="P16:AQ17 P15:AX15 P13:AX13">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4:Y791 Y782">
    <cfRule type="expression" dxfId="2803" priority="13703">
      <formula>IF(RIGHT(TEXT(Y782,"0.#"),1)=".",FALSE,TRUE)</formula>
    </cfRule>
    <cfRule type="expression" dxfId="2802" priority="13704">
      <formula>IF(RIGHT(TEXT(Y782,"0.#"),1)=".",TRUE,FALSE)</formula>
    </cfRule>
  </conditionalFormatting>
  <conditionalFormatting sqref="AU792">
    <cfRule type="expression" dxfId="2801" priority="13699">
      <formula>IF(RIGHT(TEXT(AU792,"0.#"),1)=".",FALSE,TRUE)</formula>
    </cfRule>
    <cfRule type="expression" dxfId="2800" priority="13700">
      <formula>IF(RIGHT(TEXT(AU792,"0.#"),1)=".",TRUE,FALSE)</formula>
    </cfRule>
  </conditionalFormatting>
  <conditionalFormatting sqref="AU786:AU791">
    <cfRule type="expression" dxfId="2799" priority="13697">
      <formula>IF(RIGHT(TEXT(AU786,"0.#"),1)=".",FALSE,TRUE)</formula>
    </cfRule>
    <cfRule type="expression" dxfId="2798" priority="13698">
      <formula>IF(RIGHT(TEXT(AU786,"0.#"),1)=".",TRUE,FALSE)</formula>
    </cfRule>
  </conditionalFormatting>
  <conditionalFormatting sqref="Y822 Y809 Y796">
    <cfRule type="expression" dxfId="2797" priority="13683">
      <formula>IF(RIGHT(TEXT(Y796,"0.#"),1)=".",FALSE,TRUE)</formula>
    </cfRule>
    <cfRule type="expression" dxfId="2796" priority="13684">
      <formula>IF(RIGHT(TEXT(Y796,"0.#"),1)=".",TRUE,FALSE)</formula>
    </cfRule>
  </conditionalFormatting>
  <conditionalFormatting sqref="Y831 Y818 Y805">
    <cfRule type="expression" dxfId="2795" priority="13681">
      <formula>IF(RIGHT(TEXT(Y805,"0.#"),1)=".",FALSE,TRUE)</formula>
    </cfRule>
    <cfRule type="expression" dxfId="2794" priority="13682">
      <formula>IF(RIGHT(TEXT(Y805,"0.#"),1)=".",TRUE,FALSE)</formula>
    </cfRule>
  </conditionalFormatting>
  <conditionalFormatting sqref="AU822 AU809 AU796">
    <cfRule type="expression" dxfId="2793" priority="13677">
      <formula>IF(RIGHT(TEXT(AU796,"0.#"),1)=".",FALSE,TRUE)</formula>
    </cfRule>
    <cfRule type="expression" dxfId="2792" priority="13678">
      <formula>IF(RIGHT(TEXT(AU796,"0.#"),1)=".",TRUE,FALSE)</formula>
    </cfRule>
  </conditionalFormatting>
  <conditionalFormatting sqref="AU831 AU818 AU805">
    <cfRule type="expression" dxfId="2791" priority="13675">
      <formula>IF(RIGHT(TEXT(AU805,"0.#"),1)=".",FALSE,TRUE)</formula>
    </cfRule>
    <cfRule type="expression" dxfId="2790" priority="13676">
      <formula>IF(RIGHT(TEXT(AU805,"0.#"),1)=".",TRUE,FALSE)</formula>
    </cfRule>
  </conditionalFormatting>
  <conditionalFormatting sqref="AU823:AU830 AU821 AU810:AU817 AU808 AU798:AU804 AU795">
    <cfRule type="expression" dxfId="2789" priority="13673">
      <formula>IF(RIGHT(TEXT(AU795,"0.#"),1)=".",FALSE,TRUE)</formula>
    </cfRule>
    <cfRule type="expression" dxfId="2788" priority="13674">
      <formula>IF(RIGHT(TEXT(AU795,"0.#"),1)=".",TRUE,FALSE)</formula>
    </cfRule>
  </conditionalFormatting>
  <conditionalFormatting sqref="AM87">
    <cfRule type="expression" dxfId="2787" priority="13327">
      <formula>IF(RIGHT(TEXT(AM87,"0.#"),1)=".",FALSE,TRUE)</formula>
    </cfRule>
    <cfRule type="expression" dxfId="2786" priority="13328">
      <formula>IF(RIGHT(TEXT(AM87,"0.#"),1)=".",TRUE,FALSE)</formula>
    </cfRule>
  </conditionalFormatting>
  <conditionalFormatting sqref="AE55">
    <cfRule type="expression" dxfId="2785" priority="13395">
      <formula>IF(RIGHT(TEXT(AE55,"0.#"),1)=".",FALSE,TRUE)</formula>
    </cfRule>
    <cfRule type="expression" dxfId="2784" priority="13396">
      <formula>IF(RIGHT(TEXT(AE55,"0.#"),1)=".",TRUE,FALSE)</formula>
    </cfRule>
  </conditionalFormatting>
  <conditionalFormatting sqref="AI55">
    <cfRule type="expression" dxfId="2783" priority="13393">
      <formula>IF(RIGHT(TEXT(AI55,"0.#"),1)=".",FALSE,TRUE)</formula>
    </cfRule>
    <cfRule type="expression" dxfId="2782" priority="13394">
      <formula>IF(RIGHT(TEXT(AI55,"0.#"),1)=".",TRUE,FALSE)</formula>
    </cfRule>
  </conditionalFormatting>
  <conditionalFormatting sqref="AM34">
    <cfRule type="expression" dxfId="2781" priority="13473">
      <formula>IF(RIGHT(TEXT(AM34,"0.#"),1)=".",FALSE,TRUE)</formula>
    </cfRule>
    <cfRule type="expression" dxfId="2780" priority="13474">
      <formula>IF(RIGHT(TEXT(AM34,"0.#"),1)=".",TRUE,FALSE)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41:AO867">
    <cfRule type="expression" dxfId="2523" priority="6651">
      <formula>IF(AND(AL841&gt;=0, RIGHT(TEXT(AL841,"0.#"),1)&lt;&gt;"."),TRUE,FALSE)</formula>
    </cfRule>
    <cfRule type="expression" dxfId="2522" priority="6652">
      <formula>IF(AND(AL841&gt;=0, RIGHT(TEXT(AL841,"0.#"),1)="."),TRUE,FALSE)</formula>
    </cfRule>
    <cfRule type="expression" dxfId="2521" priority="6653">
      <formula>IF(AND(AL841&lt;0, RIGHT(TEXT(AL841,"0.#"),1)&lt;&gt;"."),TRUE,FALSE)</formula>
    </cfRule>
    <cfRule type="expression" dxfId="2520" priority="6654">
      <formula>IF(AND(AL841&lt;0, RIGHT(TEXT(AL841,"0.#"),1)="."),TRUE,FALSE)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1:Y867">
    <cfRule type="expression" dxfId="2449" priority="2979">
      <formula>IF(RIGHT(TEXT(Y841,"0.#"),1)=".",FALSE,TRUE)</formula>
    </cfRule>
    <cfRule type="expression" dxfId="2448" priority="2980">
      <formula>IF(RIGHT(TEXT(Y841,"0.#"),1)=".",TRUE,FALSE)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3:AO1132">
    <cfRule type="expression" dxfId="2419" priority="2885">
      <formula>IF(AND(AL1103&gt;=0, RIGHT(TEXT(AL1103,"0.#"),1)&lt;&gt;"."),TRUE,FALSE)</formula>
    </cfRule>
    <cfRule type="expression" dxfId="2418" priority="2886">
      <formula>IF(AND(AL1103&gt;=0, RIGHT(TEXT(AL1103,"0.#"),1)="."),TRUE,FALSE)</formula>
    </cfRule>
    <cfRule type="expression" dxfId="2417" priority="2887">
      <formula>IF(AND(AL1103&lt;0, RIGHT(TEXT(AL1103,"0.#"),1)&lt;&gt;"."),TRUE,FALSE)</formula>
    </cfRule>
    <cfRule type="expression" dxfId="2416" priority="2888">
      <formula>IF(AND(AL1103&lt;0, RIGHT(TEXT(AL1103,"0.#"),1)="."),TRUE,FALSE)</formula>
    </cfRule>
  </conditionalFormatting>
  <conditionalFormatting sqref="Y1103:Y1132">
    <cfRule type="expression" dxfId="2415" priority="2883">
      <formula>IF(RIGHT(TEXT(Y1103,"0.#"),1)=".",FALSE,TRUE)</formula>
    </cfRule>
    <cfRule type="expression" dxfId="2414" priority="2884">
      <formula>IF(RIGHT(TEXT(Y1103,"0.#"),1)=".",TRUE,FALSE)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8">
    <cfRule type="expression" dxfId="2401" priority="2835">
      <formula>IF(RIGHT(TEXT(Y838,"0.#"),1)=".",FALSE,TRUE)</formula>
    </cfRule>
    <cfRule type="expression" dxfId="2400" priority="2836">
      <formula>IF(RIGHT(TEXT(Y838,"0.#"),1)=".",TRUE,FALSE)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3:Y900">
    <cfRule type="expression" dxfId="2083" priority="2095">
      <formula>IF(RIGHT(TEXT(Y873,"0.#"),1)=".",FALSE,TRUE)</formula>
    </cfRule>
    <cfRule type="expression" dxfId="2082" priority="2096">
      <formula>IF(RIGHT(TEXT(Y873,"0.#"),1)=".",TRUE,FALSE)</formula>
    </cfRule>
  </conditionalFormatting>
  <conditionalFormatting sqref="Y872">
    <cfRule type="expression" dxfId="2081" priority="2089">
      <formula>IF(RIGHT(TEXT(Y872,"0.#"),1)=".",FALSE,TRUE)</formula>
    </cfRule>
    <cfRule type="expression" dxfId="2080" priority="2090">
      <formula>IF(RIGHT(TEXT(Y872,"0.#"),1)=".",TRUE,FALSE)</formula>
    </cfRule>
  </conditionalFormatting>
  <conditionalFormatting sqref="Y906:Y933">
    <cfRule type="expression" dxfId="2079" priority="2083">
      <formula>IF(RIGHT(TEXT(Y906,"0.#"),1)=".",FALSE,TRUE)</formula>
    </cfRule>
    <cfRule type="expression" dxfId="2078" priority="2084">
      <formula>IF(RIGHT(TEXT(Y906,"0.#"),1)=".",TRUE,FALSE)</formula>
    </cfRule>
  </conditionalFormatting>
  <conditionalFormatting sqref="Y904:Y905">
    <cfRule type="expression" dxfId="2077" priority="2077">
      <formula>IF(RIGHT(TEXT(Y904,"0.#"),1)=".",FALSE,TRUE)</formula>
    </cfRule>
    <cfRule type="expression" dxfId="2076" priority="2078">
      <formula>IF(RIGHT(TEXT(Y904,"0.#"),1)=".",TRUE,FALSE)</formula>
    </cfRule>
  </conditionalFormatting>
  <conditionalFormatting sqref="Y939:Y966">
    <cfRule type="expression" dxfId="2075" priority="2071">
      <formula>IF(RIGHT(TEXT(Y939,"0.#"),1)=".",FALSE,TRUE)</formula>
    </cfRule>
    <cfRule type="expression" dxfId="2074" priority="2072">
      <formula>IF(RIGHT(TEXT(Y939,"0.#"),1)=".",TRUE,FALSE)</formula>
    </cfRule>
  </conditionalFormatting>
  <conditionalFormatting sqref="Y937:Y938">
    <cfRule type="expression" dxfId="2073" priority="2065">
      <formula>IF(RIGHT(TEXT(Y937,"0.#"),1)=".",FALSE,TRUE)</formula>
    </cfRule>
    <cfRule type="expression" dxfId="2072" priority="2066">
      <formula>IF(RIGHT(TEXT(Y937,"0.#"),1)=".",TRUE,FALSE)</formula>
    </cfRule>
  </conditionalFormatting>
  <conditionalFormatting sqref="Y972:Y999">
    <cfRule type="expression" dxfId="2071" priority="2059">
      <formula>IF(RIGHT(TEXT(Y972,"0.#"),1)=".",FALSE,TRUE)</formula>
    </cfRule>
    <cfRule type="expression" dxfId="2070" priority="2060">
      <formula>IF(RIGHT(TEXT(Y972,"0.#"),1)=".",TRUE,FALSE)</formula>
    </cfRule>
  </conditionalFormatting>
  <conditionalFormatting sqref="Y970:Y971">
    <cfRule type="expression" dxfId="2069" priority="2053">
      <formula>IF(RIGHT(TEXT(Y970,"0.#"),1)=".",FALSE,TRUE)</formula>
    </cfRule>
    <cfRule type="expression" dxfId="2068" priority="2054">
      <formula>IF(RIGHT(TEXT(Y970,"0.#"),1)=".",TRUE,FALSE)</formula>
    </cfRule>
  </conditionalFormatting>
  <conditionalFormatting sqref="Y1005:Y1032">
    <cfRule type="expression" dxfId="2067" priority="2047">
      <formula>IF(RIGHT(TEXT(Y1005,"0.#"),1)=".",FALSE,TRUE)</formula>
    </cfRule>
    <cfRule type="expression" dxfId="2066" priority="2048">
      <formula>IF(RIGHT(TEXT(Y1005,"0.#"),1)=".",TRUE,FALSE)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3:AO900">
    <cfRule type="expression" dxfId="1985" priority="2097">
      <formula>IF(AND(AL873&gt;=0, RIGHT(TEXT(AL873,"0.#"),1)&lt;&gt;"."),TRUE,FALSE)</formula>
    </cfRule>
    <cfRule type="expression" dxfId="1984" priority="2098">
      <formula>IF(AND(AL873&gt;=0, RIGHT(TEXT(AL873,"0.#"),1)="."),TRUE,FALSE)</formula>
    </cfRule>
    <cfRule type="expression" dxfId="1983" priority="2099">
      <formula>IF(AND(AL873&lt;0, RIGHT(TEXT(AL873,"0.#"),1)&lt;&gt;"."),TRUE,FALSE)</formula>
    </cfRule>
    <cfRule type="expression" dxfId="1982" priority="2100">
      <formula>IF(AND(AL873&lt;0, RIGHT(TEXT(AL873,"0.#"),1)="."),TRUE,FALSE)</formula>
    </cfRule>
  </conditionalFormatting>
  <conditionalFormatting sqref="AL872:AO872">
    <cfRule type="expression" dxfId="1981" priority="2091">
      <formula>IF(AND(AL872&gt;=0, RIGHT(TEXT(AL872,"0.#"),1)&lt;&gt;"."),TRUE,FALSE)</formula>
    </cfRule>
    <cfRule type="expression" dxfId="1980" priority="2092">
      <formula>IF(AND(AL872&gt;=0, RIGHT(TEXT(AL872,"0.#"),1)="."),TRUE,FALSE)</formula>
    </cfRule>
    <cfRule type="expression" dxfId="1979" priority="2093">
      <formula>IF(AND(AL872&lt;0, RIGHT(TEXT(AL872,"0.#"),1)&lt;&gt;"."),TRUE,FALSE)</formula>
    </cfRule>
    <cfRule type="expression" dxfId="1978" priority="2094">
      <formula>IF(AND(AL872&lt;0, RIGHT(TEXT(AL872,"0.#"),1)="."),TRUE,FALSE)</formula>
    </cfRule>
  </conditionalFormatting>
  <conditionalFormatting sqref="AL906:AO933">
    <cfRule type="expression" dxfId="1977" priority="2085">
      <formula>IF(AND(AL906&gt;=0, RIGHT(TEXT(AL906,"0.#"),1)&lt;&gt;"."),TRUE,FALSE)</formula>
    </cfRule>
    <cfRule type="expression" dxfId="1976" priority="2086">
      <formula>IF(AND(AL906&gt;=0, RIGHT(TEXT(AL906,"0.#"),1)="."),TRUE,FALSE)</formula>
    </cfRule>
    <cfRule type="expression" dxfId="1975" priority="2087">
      <formula>IF(AND(AL906&lt;0, RIGHT(TEXT(AL906,"0.#"),1)&lt;&gt;"."),TRUE,FALSE)</formula>
    </cfRule>
    <cfRule type="expression" dxfId="1974" priority="2088">
      <formula>IF(AND(AL906&lt;0, RIGHT(TEXT(AL906,"0.#"),1)="."),TRUE,FALSE)</formula>
    </cfRule>
  </conditionalFormatting>
  <conditionalFormatting sqref="AL904:AO905">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9:AO966">
    <cfRule type="expression" dxfId="1969" priority="2073">
      <formula>IF(AND(AL939&gt;=0, RIGHT(TEXT(AL939,"0.#"),1)&lt;&gt;"."),TRUE,FALSE)</formula>
    </cfRule>
    <cfRule type="expression" dxfId="1968" priority="2074">
      <formula>IF(AND(AL939&gt;=0, RIGHT(TEXT(AL939,"0.#"),1)="."),TRUE,FALSE)</formula>
    </cfRule>
    <cfRule type="expression" dxfId="1967" priority="2075">
      <formula>IF(AND(AL939&lt;0, RIGHT(TEXT(AL939,"0.#"),1)&lt;&gt;"."),TRUE,FALSE)</formula>
    </cfRule>
    <cfRule type="expression" dxfId="1966" priority="2076">
      <formula>IF(AND(AL939&lt;0, RIGHT(TEXT(AL939,"0.#"),1)="."),TRUE,FALSE)</formula>
    </cfRule>
  </conditionalFormatting>
  <conditionalFormatting sqref="AL937:AO938">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2:AO999">
    <cfRule type="expression" dxfId="1961" priority="2061">
      <formula>IF(AND(AL972&gt;=0, RIGHT(TEXT(AL972,"0.#"),1)&lt;&gt;"."),TRUE,FALSE)</formula>
    </cfRule>
    <cfRule type="expression" dxfId="1960" priority="2062">
      <formula>IF(AND(AL972&gt;=0, RIGHT(TEXT(AL972,"0.#"),1)="."),TRUE,FALSE)</formula>
    </cfRule>
    <cfRule type="expression" dxfId="1959" priority="2063">
      <formula>IF(AND(AL972&lt;0, RIGHT(TEXT(AL972,"0.#"),1)&lt;&gt;"."),TRUE,FALSE)</formula>
    </cfRule>
    <cfRule type="expression" dxfId="1958" priority="2064">
      <formula>IF(AND(AL972&lt;0, RIGHT(TEXT(AL972,"0.#"),1)="."),TRUE,FALSE)</formula>
    </cfRule>
  </conditionalFormatting>
  <conditionalFormatting sqref="AL970:AO971">
    <cfRule type="expression" dxfId="1957" priority="2055">
      <formula>IF(AND(AL970&gt;=0, RIGHT(TEXT(AL970,"0.#"),1)&lt;&gt;"."),TRUE,FALSE)</formula>
    </cfRule>
    <cfRule type="expression" dxfId="1956" priority="2056">
      <formula>IF(AND(AL970&gt;=0, RIGHT(TEXT(AL970,"0.#"),1)="."),TRUE,FALSE)</formula>
    </cfRule>
    <cfRule type="expression" dxfId="1955" priority="2057">
      <formula>IF(AND(AL970&lt;0, RIGHT(TEXT(AL970,"0.#"),1)&lt;&gt;"."),TRUE,FALSE)</formula>
    </cfRule>
    <cfRule type="expression" dxfId="1954" priority="2058">
      <formula>IF(AND(AL970&lt;0, RIGHT(TEXT(AL970,"0.#"),1)="."),TRUE,FALSE)</formula>
    </cfRule>
  </conditionalFormatting>
  <conditionalFormatting sqref="AL1005:AO1032">
    <cfRule type="expression" dxfId="1953" priority="2049">
      <formula>IF(AND(AL1005&gt;=0, RIGHT(TEXT(AL1005,"0.#"),1)&lt;&gt;"."),TRUE,FALSE)</formula>
    </cfRule>
    <cfRule type="expression" dxfId="1952" priority="2050">
      <formula>IF(AND(AL1005&gt;=0, RIGHT(TEXT(AL1005,"0.#"),1)="."),TRUE,FALSE)</formula>
    </cfRule>
    <cfRule type="expression" dxfId="1951" priority="2051">
      <formula>IF(AND(AL1005&lt;0, RIGHT(TEXT(AL1005,"0.#"),1)&lt;&gt;"."),TRUE,FALSE)</formula>
    </cfRule>
    <cfRule type="expression" dxfId="1950" priority="2052">
      <formula>IF(AND(AL1005&lt;0, RIGHT(TEXT(AL1005,"0.#"),1)="."),TRUE,FALSE)</formula>
    </cfRule>
  </conditionalFormatting>
  <conditionalFormatting sqref="AL1003:AO1004">
    <cfRule type="expression" dxfId="1949" priority="2043">
      <formula>IF(AND(AL1003&gt;=0, RIGHT(TEXT(AL1003,"0.#"),1)&lt;&gt;"."),TRUE,FALSE)</formula>
    </cfRule>
    <cfRule type="expression" dxfId="1948" priority="2044">
      <formula>IF(AND(AL1003&gt;=0, RIGHT(TEXT(AL1003,"0.#"),1)="."),TRUE,FALSE)</formula>
    </cfRule>
    <cfRule type="expression" dxfId="1947" priority="2045">
      <formula>IF(AND(AL1003&lt;0, RIGHT(TEXT(AL1003,"0.#"),1)&lt;&gt;"."),TRUE,FALSE)</formula>
    </cfRule>
    <cfRule type="expression" dxfId="1946" priority="2046">
      <formula>IF(AND(AL1003&lt;0, RIGHT(TEXT(AL1003,"0.#"),1)="."),TRUE,FALSE)</formula>
    </cfRule>
  </conditionalFormatting>
  <conditionalFormatting sqref="Y1003:Y1004">
    <cfRule type="expression" dxfId="1945" priority="2041">
      <formula>IF(RIGHT(TEXT(Y1003,"0.#"),1)=".",FALSE,TRUE)</formula>
    </cfRule>
    <cfRule type="expression" dxfId="1944" priority="2042">
      <formula>IF(RIGHT(TEXT(Y1003,"0.#"),1)=".",TRUE,FALSE)</formula>
    </cfRule>
  </conditionalFormatting>
  <conditionalFormatting sqref="AL1038:AO1065">
    <cfRule type="expression" dxfId="1943" priority="2037">
      <formula>IF(AND(AL1038&gt;=0, RIGHT(TEXT(AL1038,"0.#"),1)&lt;&gt;"."),TRUE,FALSE)</formula>
    </cfRule>
    <cfRule type="expression" dxfId="1942" priority="2038">
      <formula>IF(AND(AL1038&gt;=0, RIGHT(TEXT(AL1038,"0.#"),1)="."),TRUE,FALSE)</formula>
    </cfRule>
    <cfRule type="expression" dxfId="1941" priority="2039">
      <formula>IF(AND(AL1038&lt;0, RIGHT(TEXT(AL1038,"0.#"),1)&lt;&gt;"."),TRUE,FALSE)</formula>
    </cfRule>
    <cfRule type="expression" dxfId="1940" priority="2040">
      <formula>IF(AND(AL1038&lt;0, RIGHT(TEXT(AL1038,"0.#"),1)="."),TRUE,FALSE)</formula>
    </cfRule>
  </conditionalFormatting>
  <conditionalFormatting sqref="Y1038:Y1065">
    <cfRule type="expression" dxfId="1939" priority="2035">
      <formula>IF(RIGHT(TEXT(Y1038,"0.#"),1)=".",FALSE,TRUE)</formula>
    </cfRule>
    <cfRule type="expression" dxfId="1938" priority="2036">
      <formula>IF(RIGHT(TEXT(Y1038,"0.#"),1)=".",TRUE,FALSE)</formula>
    </cfRule>
  </conditionalFormatting>
  <conditionalFormatting sqref="AL1036:AO1037">
    <cfRule type="expression" dxfId="1937" priority="2031">
      <formula>IF(AND(AL1036&gt;=0, RIGHT(TEXT(AL1036,"0.#"),1)&lt;&gt;"."),TRUE,FALSE)</formula>
    </cfRule>
    <cfRule type="expression" dxfId="1936" priority="2032">
      <formula>IF(AND(AL1036&gt;=0, RIGHT(TEXT(AL1036,"0.#"),1)="."),TRUE,FALSE)</formula>
    </cfRule>
    <cfRule type="expression" dxfId="1935" priority="2033">
      <formula>IF(AND(AL1036&lt;0, RIGHT(TEXT(AL1036,"0.#"),1)&lt;&gt;"."),TRUE,FALSE)</formula>
    </cfRule>
    <cfRule type="expression" dxfId="1934" priority="2034">
      <formula>IF(AND(AL1036&lt;0, RIGHT(TEXT(AL1036,"0.#"),1)="."),TRUE,FALSE)</formula>
    </cfRule>
  </conditionalFormatting>
  <conditionalFormatting sqref="Y1036:Y1037">
    <cfRule type="expression" dxfId="1933" priority="2029">
      <formula>IF(RIGHT(TEXT(Y1036,"0.#"),1)=".",FALSE,TRUE)</formula>
    </cfRule>
    <cfRule type="expression" dxfId="1932" priority="2030">
      <formula>IF(RIGHT(TEXT(Y1036,"0.#"),1)=".",TRUE,FALSE)</formula>
    </cfRule>
  </conditionalFormatting>
  <conditionalFormatting sqref="AL1071:AO1098">
    <cfRule type="expression" dxfId="1931" priority="2025">
      <formula>IF(AND(AL1071&gt;=0, RIGHT(TEXT(AL1071,"0.#"),1)&lt;&gt;"."),TRUE,FALSE)</formula>
    </cfRule>
    <cfRule type="expression" dxfId="1930" priority="2026">
      <formula>IF(AND(AL1071&gt;=0, RIGHT(TEXT(AL1071,"0.#"),1)="."),TRUE,FALSE)</formula>
    </cfRule>
    <cfRule type="expression" dxfId="1929" priority="2027">
      <formula>IF(AND(AL1071&lt;0, RIGHT(TEXT(AL1071,"0.#"),1)&lt;&gt;"."),TRUE,FALSE)</formula>
    </cfRule>
    <cfRule type="expression" dxfId="1928" priority="2028">
      <formula>IF(AND(AL1071&lt;0, RIGHT(TEXT(AL1071,"0.#"),1)="."),TRUE,FALSE)</formula>
    </cfRule>
  </conditionalFormatting>
  <conditionalFormatting sqref="Y1071:Y1098">
    <cfRule type="expression" dxfId="1927" priority="2023">
      <formula>IF(RIGHT(TEXT(Y1071,"0.#"),1)=".",FALSE,TRUE)</formula>
    </cfRule>
    <cfRule type="expression" dxfId="1926" priority="2024">
      <formula>IF(RIGHT(TEXT(Y1071,"0.#"),1)=".",TRUE,FALSE)</formula>
    </cfRule>
  </conditionalFormatting>
  <conditionalFormatting sqref="AL1069:AO1070">
    <cfRule type="expression" dxfId="1925" priority="2019">
      <formula>IF(AND(AL1069&gt;=0, RIGHT(TEXT(AL1069,"0.#"),1)&lt;&gt;"."),TRUE,FALSE)</formula>
    </cfRule>
    <cfRule type="expression" dxfId="1924" priority="2020">
      <formula>IF(AND(AL1069&gt;=0, RIGHT(TEXT(AL1069,"0.#"),1)="."),TRUE,FALSE)</formula>
    </cfRule>
    <cfRule type="expression" dxfId="1923" priority="2021">
      <formula>IF(AND(AL1069&lt;0, RIGHT(TEXT(AL1069,"0.#"),1)&lt;&gt;"."),TRUE,FALSE)</formula>
    </cfRule>
    <cfRule type="expression" dxfId="1922" priority="2022">
      <formula>IF(AND(AL1069&lt;0, RIGHT(TEXT(AL1069,"0.#"),1)="."),TRUE,FALSE)</formula>
    </cfRule>
  </conditionalFormatting>
  <conditionalFormatting sqref="Y1069:Y1070">
    <cfRule type="expression" dxfId="1921" priority="2017">
      <formula>IF(RIGHT(TEXT(Y1069,"0.#"),1)=".",FALSE,TRUE)</formula>
    </cfRule>
    <cfRule type="expression" dxfId="1920" priority="2018">
      <formula>IF(RIGHT(TEXT(Y1069,"0.#"),1)=".",TRUE,FALSE)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U797">
    <cfRule type="expression" dxfId="725" priority="25">
      <formula>IF(RIGHT(TEXT(AU797,"0.#"),1)=".",FALSE,TRUE)</formula>
    </cfRule>
    <cfRule type="expression" dxfId="724" priority="26">
      <formula>IF(RIGHT(TEXT(AU797,"0.#"),1)=".",TRUE,FALSE)</formula>
    </cfRule>
  </conditionalFormatting>
  <conditionalFormatting sqref="AU783">
    <cfRule type="expression" dxfId="723" priority="23">
      <formula>IF(RIGHT(TEXT(AU783,"0.#"),1)=".",FALSE,TRUE)</formula>
    </cfRule>
    <cfRule type="expression" dxfId="722" priority="24">
      <formula>IF(RIGHT(TEXT(AU783,"0.#"),1)=".",TRUE,FALSE)</formula>
    </cfRule>
  </conditionalFormatting>
  <conditionalFormatting sqref="AU785 AU782">
    <cfRule type="expression" dxfId="721" priority="21">
      <formula>IF(RIGHT(TEXT(AU782,"0.#"),1)=".",FALSE,TRUE)</formula>
    </cfRule>
    <cfRule type="expression" dxfId="720" priority="22">
      <formula>IF(RIGHT(TEXT(AU782,"0.#"),1)=".",TRUE,FALSE)</formula>
    </cfRule>
  </conditionalFormatting>
  <conditionalFormatting sqref="AU784">
    <cfRule type="expression" dxfId="719" priority="19">
      <formula>IF(RIGHT(TEXT(AU784,"0.#"),1)=".",FALSE,TRUE)</formula>
    </cfRule>
    <cfRule type="expression" dxfId="718" priority="20">
      <formula>IF(RIGHT(TEXT(AU784,"0.#"),1)=".",TRUE,FALSE)</formula>
    </cfRule>
  </conditionalFormatting>
  <conditionalFormatting sqref="Y839">
    <cfRule type="expression" dxfId="717" priority="13">
      <formula>IF(RIGHT(TEXT(Y839,"0.#"),1)=".",FALSE,TRUE)</formula>
    </cfRule>
    <cfRule type="expression" dxfId="716" priority="14">
      <formula>IF(RIGHT(TEXT(Y839,"0.#"),1)=".",TRUE,FALSE)</formula>
    </cfRule>
  </conditionalFormatting>
  <conditionalFormatting sqref="AL839:AO839">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Y840">
    <cfRule type="expression" dxfId="711" priority="7">
      <formula>IF(RIGHT(TEXT(Y840,"0.#"),1)=".",FALSE,TRUE)</formula>
    </cfRule>
    <cfRule type="expression" dxfId="710" priority="8">
      <formula>IF(RIGHT(TEXT(Y840,"0.#"),1)=".",TRUE,FALSE)</formula>
    </cfRule>
  </conditionalFormatting>
  <conditionalFormatting sqref="AL840:AO840">
    <cfRule type="expression" dxfId="709" priority="9">
      <formula>IF(AND(AL840&gt;=0, RIGHT(TEXT(AL840,"0.#"),1)&lt;&gt;"."),TRUE,FALSE)</formula>
    </cfRule>
    <cfRule type="expression" dxfId="708" priority="10">
      <formula>IF(AND(AL840&gt;=0, RIGHT(TEXT(AL840,"0.#"),1)="."),TRUE,FALSE)</formula>
    </cfRule>
    <cfRule type="expression" dxfId="707" priority="11">
      <formula>IF(AND(AL840&lt;0, RIGHT(TEXT(AL840,"0.#"),1)&lt;&gt;"."),TRUE,FALSE)</formula>
    </cfRule>
    <cfRule type="expression" dxfId="706" priority="12">
      <formula>IF(AND(AL840&lt;0, RIGHT(TEXT(AL840,"0.#"),1)="."),TRUE,FALSE)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14" max="49" man="1"/>
    <brk id="740" max="49" man="1"/>
    <brk id="832"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564</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一般会計</v>
      </c>
      <c r="K10" s="14" t="s">
        <v>333</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飯田 要(iida-kaname)</cp:lastModifiedBy>
  <cp:lastPrinted>2020-07-11T08:24:46Z</cp:lastPrinted>
  <dcterms:created xsi:type="dcterms:W3CDTF">2012-03-13T00:50:25Z</dcterms:created>
  <dcterms:modified xsi:type="dcterms:W3CDTF">2020-11-09T08:09:31Z</dcterms:modified>
</cp:coreProperties>
</file>