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73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<sst xmlns="http://schemas.openxmlformats.org/spreadsheetml/2006/main" count="2896" uniqueCount="662">
  <si>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</si>
  <si>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</si>
  <si>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</si>
  <si>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</si>
  <si>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</si>
  <si>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</si>
  <si>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</si>
  <si>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</si>
  <si>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</si>
  <si>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</si>
  <si>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</si>
  <si>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</si>
  <si>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</si>
  <si>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</si>
  <si>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</si>
  <si>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</si>
  <si>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</si>
  <si>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</si>
  <si>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</si>
  <si>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</si>
  <si>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</si>
  <si>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</si>
  <si>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</si>
  <si>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</si>
  <si>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</si>
  <si>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</si>
  <si>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</si>
  <si>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</si>
  <si>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</si>
  <si>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</si>
  <si>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</si>
  <si>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</si>
  <si>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</si>
  <si>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</si>
  <si>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</si>
  <si>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</si>
  <si>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</si>
  <si>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</si>
  <si>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</si>
  <si>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</si>
  <si>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</si>
  <si>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</si>
  <si>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</si>
  <si>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</si>
  <si>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</si>
  <si>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</si>
  <si>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</si>
  <si>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</si>
  <si>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</si>
  <si>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</si>
  <si>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</si>
  <si>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</si>
  <si>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</si>
  <si>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</si>
  <si>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</si>
  <si>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</si>
  <si>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</si>
  <si>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</si>
  <si>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</si>
  <si>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</si>
  <si>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</si>
  <si>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</si>
  <si>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</si>
  <si>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</si>
  <si>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</si>
  <si>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</si>
  <si>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</si>
  <si>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</si>
  <si>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</si>
  <si>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</si>
  <si>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</si>
  <si>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</si>
  <si>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</si>
  <si>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</si>
  <si>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</si>
  <si>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</si>
  <si>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</si>
  <si>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</si>
  <si>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</si>
  <si>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</si>
  <si>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</si>
  <si>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</si>
  <si>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</si>
  <si>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</si>
  <si>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</si>
  <si>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</si>
  <si>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</si>
  <si>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</si>
  <si>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</si>
  <si>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</si>
  <si>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</si>
  <si>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</si>
  <si>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</si>
  <si>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</si>
  <si>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</si>
  <si>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</si>
  <si>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</si>
  <si>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</si>
  <si>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</si>
  <si>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</si>
  <si>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</si>
  <si>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</si>
  <si>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</si>
  <si>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</si>
  <si>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</si>
  <si>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</si>
  <si>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</si>
  <si>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</si>
  <si>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</si>
  <si>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</si>
  <si>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</si>
  <si>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</si>
  <si>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</si>
  <si>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</si>
  <si>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</si>
  <si>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</si>
  <si>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</si>
  <si>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</si>
  <si>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</si>
  <si>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</si>
  <si>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</si>
  <si>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</si>
  <si>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</si>
  <si>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</si>
  <si>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</si>
  <si>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</si>
  <si>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</si>
  <si>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</si>
  <si>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</si>
  <si>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</si>
  <si>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</si>
  <si>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</si>
  <si>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</si>
  <si>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</si>
  <si>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</si>
  <si>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</si>
  <si>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</si>
  <si>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</si>
  <si>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</si>
  <si>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</si>
  <si>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</si>
  <si>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</si>
  <si>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</si>
  <si>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</si>
  <si>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</si>
  <si>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</si>
  <si>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</si>
  <si>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</si>
  <si>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</si>
  <si>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</si>
  <si>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</si>
  <si>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</si>
  <si>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</si>
  <si>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</si>
  <si>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</si>
  <si>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</si>
  <si>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</si>
  <si>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</si>
  <si>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</si>
  <si>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</si>
  <si>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</si>
  <si>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</si>
  <si>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</si>
  <si>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</si>
  <si>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</si>
  <si>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</si>
  <si>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</si>
  <si>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</si>
  <si>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</si>
  <si>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</si>
  <si>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</si>
  <si>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</si>
  <si>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</si>
  <si>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</si>
  <si>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</si>
  <si>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</si>
  <si>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</si>
  <si>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</si>
  <si>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</si>
  <si>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</si>
  <si>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</si>
  <si>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</si>
  <si>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</si>
  <si>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</si>
  <si>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</si>
  <si>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</si>
  <si>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</si>
  <si>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</si>
  <si>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</si>
  <si>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</si>
  <si>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</si>
  <si>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</si>
  <si>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</si>
  <si>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</si>
  <si>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</si>
  <si>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</si>
  <si>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</si>
  <si>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</si>
  <si>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</si>
  <si>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</si>
  <si>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</si>
  <si>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</si>
  <si>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</si>
  <si>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</si>
  <si>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</si>
  <si>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</si>
  <si>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</si>
  <si>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</si>
  <si>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</si>
  <si>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</si>
  <si>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</si>
  <si>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</si>
  <si>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</si>
  <si>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</si>
  <si>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</si>
  <si>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</si>
  <si>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</si>
  <si>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</si>
  <si>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</si>
  <si>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</si>
  <si>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</si>
  <si>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</si>
  <si>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</si>
  <si>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</si>
  <si>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</si>
  <si>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</si>
  <si>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</si>
  <si>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</si>
  <si>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</si>
  <si>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</si>
  <si>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</si>
  <si>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</si>
  <si>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</si>
  <si>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</si>
  <si>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</si>
  <si>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</si>
  <si>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</si>
  <si>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</si>
  <si>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</si>
  <si>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</si>
  <si>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</si>
  <si>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</si>
  <si>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</si>
  <si>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</si>
  <si>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</si>
  <si>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</si>
  <si>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</si>
  <si>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</si>
  <si>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</si>
  <si>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</si>
  <si>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</si>
  <si>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</si>
  <si>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</si>
  <si>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</si>
  <si>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</si>
  <si>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</si>
  <si>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</si>
  <si>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</si>
  <si>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</si>
  <si>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</si>
  <si>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</si>
  <si>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</si>
  <si>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</si>
  <si>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</si>
  <si>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</si>
  <si>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</si>
  <si>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</si>
  <si>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</si>
  <si>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</si>
  <si>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</si>
  <si>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</si>
  <si>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</si>
  <si>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</si>
  <si>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</si>
  <si>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</si>
  <si>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</si>
  <si>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</si>
  <si>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</si>
  <si>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</si>
  <si>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</si>
  <si>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</si>
  <si>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</si>
  <si>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</si>
  <si>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</si>
  <si>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</si>
  <si>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</si>
  <si>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</si>
  <si>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</si>
  <si>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</si>
  <si>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</si>
  <si>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</si>
  <si>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</si>
  <si>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</si>
  <si>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</si>
  <si>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</si>
  <si>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</si>
  <si>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</si>
  <si>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</si>
  <si>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</si>
  <si>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</si>
  <si>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</si>
  <si>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</si>
  <si>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</si>
  <si>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</si>
  <si>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</si>
  <si>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</si>
  <si>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</si>
  <si>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</si>
  <si>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</si>
  <si>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</si>
  <si>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</si>
  <si>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</si>
  <si>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</si>
  <si>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</si>
  <si>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</si>
  <si>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</si>
  <si>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</si>
  <si>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</si>
  <si>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</si>
  <si>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</si>
  <si>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</si>
  <si>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</si>
  <si>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</si>
  <si>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</si>
  <si>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</si>
  <si>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</si>
  <si>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</si>
  <si>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</si>
  <si>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</si>
  <si>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</si>
  <si>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</si>
  <si>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</si>
  <si>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</si>
  <si>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</si>
  <si>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</si>
  <si>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</si>
  <si>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</si>
  <si>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</si>
  <si>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</si>
  <si>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</si>
  <si>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</si>
  <si>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</si>
  <si>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</si>
  <si>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</si>
  <si>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</si>
  <si>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</si>
  <si>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</si>
  <si>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</si>
  <si>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</si>
  <si>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</si>
  <si>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</si>
  <si>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</si>
  <si>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</si>
  <si>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</si>
  <si>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</si>
  <si>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</si>
  <si>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</si>
  <si>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</si>
  <si>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</si>
  <si>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</si>
  <si>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</si>
  <si>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</si>
  <si>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</si>
  <si>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</si>
  <si>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</si>
  <si>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</si>
  <si>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</si>
  <si>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</si>
  <si>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</si>
  <si>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</si>
  <si>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</si>
  <si>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</si>
  <si>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</si>
  <si>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</si>
  <si>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</si>
  <si>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</si>
  <si>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</si>
  <si>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</si>
  <si>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</si>
  <si>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</si>
  <si>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</si>
  <si>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</si>
  <si>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</si>
  <si>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</si>
  <si>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</si>
  <si>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</si>
  <si>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</si>
  <si>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</si>
  <si>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</si>
  <si>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</si>
  <si>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</si>
  <si>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</si>
  <si>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</si>
  <si>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</si>
  <si>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</si>
  <si>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</si>
  <si>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</si>
  <si>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</si>
  <si>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</si>
  <si>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</si>
  <si>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</si>
  <si>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</si>
  <si>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</si>
  <si>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</si>
  <si>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</si>
  <si>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</si>
  <si>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</si>
  <si>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</si>
  <si>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</si>
  <si>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</si>
  <si>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</si>
  <si>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</si>
  <si>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</si>
  <si>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</si>
  <si>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</si>
  <si>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</si>
  <si>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</si>
  <si>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</si>
  <si>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</si>
  <si>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</si>
  <si>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</si>
  <si>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</si>
  <si>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</si>
  <si>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</si>
  <si>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</si>
  <si>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</si>
  <si>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</si>
  <si>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</si>
  <si>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</si>
  <si>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</si>
  <si>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</si>
  <si>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</si>
  <si>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</si>
  <si>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</si>
  <si>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</si>
  <si>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</si>
  <si>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</si>
  <si>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</si>
  <si>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</si>
  <si>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</si>
  <si>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</si>
  <si>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</si>
  <si>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</si>
  <si>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</si>
  <si>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</si>
  <si>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</si>
  <si>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</si>
  <si>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</si>
  <si>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</si>
  <si>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</si>
  <si>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</si>
  <si>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</si>
  <si>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</si>
  <si>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</si>
  <si>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</si>
  <si>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</si>
  <si>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</si>
  <si>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</si>
  <si>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</si>
  <si>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</si>
  <si>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</si>
  <si>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</si>
  <si>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</si>
  <si>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</si>
  <si>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</si>
  <si>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</si>
  <si>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</si>
  <si>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</si>
  <si>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</si>
  <si>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</si>
  <si>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</si>
  <si>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</si>
  <si>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</si>
  <si>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</si>
  <si>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</si>
  <si>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</si>
  <si>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</si>
  <si>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</si>
  <si>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</si>
  <si>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</si>
  <si>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</si>
  <si>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</si>
  <si>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</si>
  <si>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</si>
  <si>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</si>
  <si>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</si>
  <si>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</si>
  <si>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</si>
  <si>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</si>
  <si>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</si>
  <si>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</si>
  <si>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</si>
  <si>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</si>
  <si>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</si>
  <si>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</si>
  <si>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</si>
  <si>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</si>
  <si>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</si>
  <si>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</si>
  <si>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</si>
  <si>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</si>
  <si>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</si>
  <si>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</si>
  <si>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</si>
  <si>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</si>
  <si>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</si>
  <si>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</si>
  <si>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</si>
  <si>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</si>
  <si>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</si>
  <si>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</si>
  <si>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</si>
  <si>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</si>
  <si>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</si>
  <si>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</si>
  <si>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</si>
  <si>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</si>
  <si>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</si>
  <si>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</si>
  <si>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</si>
  <si>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</si>
  <si>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</si>
  <si>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</si>
  <si>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</si>
  <si>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</si>
  <si>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</si>
  <si>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</si>
  <si>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</si>
  <si>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</si>
  <si>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</si>
  <si>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</si>
  <si>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</si>
  <si>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</si>
  <si>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</si>
  <si>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</si>
  <si>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</si>
  <si>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</si>
  <si>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</si>
  <si>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</si>
  <si>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</si>
  <si>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</si>
  <si>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</si>
  <si>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</si>
  <si>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</si>
  <si>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</si>
  <si>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</si>
  <si>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</si>
  <si>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</si>
  <si>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</si>
  <si>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</si>
  <si>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</si>
  <si>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</si>
  <si>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</si>
  <si>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</si>
  <si>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</si>
  <si>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</si>
  <si>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</si>
  <si>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</si>
  <si>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</si>
  <si>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</si>
  <si>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</si>
  <si>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</si>
  <si>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株式会社ソフテム</t>
    <rPh sb="0" eb="2">
      <t>カブシキ</t>
    </rPh>
    <rPh sb="2" eb="4">
      <t>カイシャ</t>
    </rPh>
    <phoneticPr fontId="5"/>
  </si>
  <si>
    <t>医療機関医療費動向分析システムの運用支援業務</t>
    <rPh sb="0" eb="2">
      <t>イリョウ</t>
    </rPh>
    <rPh sb="2" eb="4">
      <t>キカン</t>
    </rPh>
    <rPh sb="4" eb="7">
      <t>イリョウヒ</t>
    </rPh>
    <rPh sb="7" eb="9">
      <t>ドウコウ</t>
    </rPh>
    <rPh sb="9" eb="11">
      <t>ブンセキ</t>
    </rPh>
    <rPh sb="16" eb="18">
      <t>ウンヨウ</t>
    </rPh>
    <rPh sb="18" eb="20">
      <t>シエン</t>
    </rPh>
    <rPh sb="20" eb="22">
      <t>ギョウム</t>
    </rPh>
    <phoneticPr fontId="5"/>
  </si>
  <si>
    <t>厚生労働省</t>
  </si>
  <si>
    <t>医療費供給面統計システム</t>
    <phoneticPr fontId="5"/>
  </si>
  <si>
    <t>保険局</t>
    <rPh sb="0" eb="3">
      <t>ホケンキョク</t>
    </rPh>
    <phoneticPr fontId="5"/>
  </si>
  <si>
    <t>調査課</t>
    <rPh sb="0" eb="3">
      <t>チョウサカ</t>
    </rPh>
    <phoneticPr fontId="5"/>
  </si>
  <si>
    <t>○</t>
  </si>
  <si>
    <t>統計法第19条</t>
    <phoneticPr fontId="5"/>
  </si>
  <si>
    <t>-</t>
  </si>
  <si>
    <t>-</t>
    <phoneticPr fontId="5"/>
  </si>
  <si>
    <t>医療費の動向を把握し、制度改正や診療報酬改定等の医療保険行政の政策決定の際の基礎資料とする。</t>
    <phoneticPr fontId="5"/>
  </si>
  <si>
    <t>制度改正や診療報酬改定等の医療保険行政の政策決定の際の基礎資料を得るため、医療供給サイドからの医療費データを収集し、体系的に管理することにより、医療機関の種類、規模別や制度別、被保険者・被扶養者別等に医療費の動向を分析する。</t>
    <phoneticPr fontId="5"/>
  </si>
  <si>
    <t>-</t>
    <phoneticPr fontId="5"/>
  </si>
  <si>
    <t>-</t>
    <phoneticPr fontId="5"/>
  </si>
  <si>
    <t>-</t>
    <phoneticPr fontId="5"/>
  </si>
  <si>
    <t>-</t>
    <phoneticPr fontId="5"/>
  </si>
  <si>
    <t>医療費適正化対策推進業務庁費</t>
    <phoneticPr fontId="5"/>
  </si>
  <si>
    <t>医療費データに基づく医療費動向の公表</t>
    <phoneticPr fontId="5"/>
  </si>
  <si>
    <t>公表資料の種類数</t>
    <phoneticPr fontId="5"/>
  </si>
  <si>
    <t>種類</t>
    <rPh sb="0" eb="2">
      <t>シュルイ</t>
    </rPh>
    <phoneticPr fontId="5"/>
  </si>
  <si>
    <t>-</t>
    <phoneticPr fontId="5"/>
  </si>
  <si>
    <t>集計・分析した資料の種類数</t>
    <phoneticPr fontId="5"/>
  </si>
  <si>
    <t>執行額／公表種類の事業数　　　　　　</t>
    <phoneticPr fontId="5"/>
  </si>
  <si>
    <t>百万円</t>
    <rPh sb="0" eb="1">
      <t>ヒャク</t>
    </rPh>
    <rPh sb="1" eb="3">
      <t>マンエン</t>
    </rPh>
    <phoneticPr fontId="5"/>
  </si>
  <si>
    <t>10/2</t>
    <phoneticPr fontId="5"/>
  </si>
  <si>
    <t>53/2</t>
    <phoneticPr fontId="5"/>
  </si>
  <si>
    <t>48/2</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</si>
  <si>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</si>
  <si>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</si>
  <si>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</si>
  <si>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</si>
  <si>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</si>
  <si>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</si>
  <si>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医療供給サイドからの医療費データを収集し、体系的に管理することにより、医療機関の種類、規模別や制度別、被保険者・被扶養者別等に医療費の動向を分析する。もって制度改正や診療報酬改定等の医療保険行政の政策決定に寄与している。</t>
    <phoneticPr fontId="5"/>
  </si>
  <si>
    <t>-</t>
    <phoneticPr fontId="5"/>
  </si>
  <si>
    <t>-</t>
    <phoneticPr fontId="5"/>
  </si>
  <si>
    <t>-</t>
    <phoneticPr fontId="5"/>
  </si>
  <si>
    <t>-</t>
    <phoneticPr fontId="5"/>
  </si>
  <si>
    <t>-</t>
    <phoneticPr fontId="5"/>
  </si>
  <si>
    <t>-</t>
    <phoneticPr fontId="5"/>
  </si>
  <si>
    <t>-</t>
    <phoneticPr fontId="5"/>
  </si>
  <si>
    <t>-</t>
    <phoneticPr fontId="5"/>
  </si>
  <si>
    <t>無</t>
  </si>
  <si>
    <t>制度改正、診療報酬改定等の企画・立案の資料等に活用しており、国民や社会のニーズを反映している。</t>
    <phoneticPr fontId="5"/>
  </si>
  <si>
    <t>本システムにより作成される医療費の動向調査は、統計法上の統計調査（一般統計）となっており、地方自治体等に委ねることはできない。</t>
    <rPh sb="13" eb="16">
      <t>イリョウヒ</t>
    </rPh>
    <rPh sb="17" eb="19">
      <t>ドウコウ</t>
    </rPh>
    <rPh sb="19" eb="21">
      <t>チョウサ</t>
    </rPh>
    <rPh sb="23" eb="26">
      <t>トウケイホウ</t>
    </rPh>
    <rPh sb="26" eb="27">
      <t>ウエ</t>
    </rPh>
    <rPh sb="28" eb="30">
      <t>トウケイ</t>
    </rPh>
    <rPh sb="30" eb="32">
      <t>チョウサ</t>
    </rPh>
    <rPh sb="33" eb="35">
      <t>イッパン</t>
    </rPh>
    <rPh sb="35" eb="37">
      <t>トウケイ</t>
    </rPh>
    <phoneticPr fontId="5"/>
  </si>
  <si>
    <t>医療保険制度を円滑に運営するために医療費の動向を迅速かつ正確に把握することが必要不可欠であり、優先度が高い事業である。</t>
    <rPh sb="17" eb="20">
      <t>イリョウヒ</t>
    </rPh>
    <rPh sb="21" eb="23">
      <t>ドウコウ</t>
    </rPh>
    <rPh sb="24" eb="26">
      <t>ジンソク</t>
    </rPh>
    <rPh sb="28" eb="30">
      <t>セイカク</t>
    </rPh>
    <rPh sb="31" eb="33">
      <t>ハアク</t>
    </rPh>
    <phoneticPr fontId="5"/>
  </si>
  <si>
    <t>有</t>
  </si>
  <si>
    <t>‐</t>
  </si>
  <si>
    <t>-</t>
    <phoneticPr fontId="5"/>
  </si>
  <si>
    <t>一般競争入札による落札方式（最低価格）によりコスト削減に努めている。</t>
    <phoneticPr fontId="5"/>
  </si>
  <si>
    <t>事業の適切な遂行について必要な経費に限定されている。</t>
    <phoneticPr fontId="5"/>
  </si>
  <si>
    <t>システム開発等については、一般競争入札（最低価格）による落札方式により業者を選定しているため。</t>
    <rPh sb="20" eb="22">
      <t>サイテイ</t>
    </rPh>
    <rPh sb="22" eb="24">
      <t>カカク</t>
    </rPh>
    <phoneticPr fontId="5"/>
  </si>
  <si>
    <t>一般競争入札による落札方式（最低価格）によりコスト削減に努めている。</t>
    <phoneticPr fontId="5"/>
  </si>
  <si>
    <t>成果実績が目標に達しており、効果的に実施できている。</t>
    <rPh sb="0" eb="2">
      <t>セイカ</t>
    </rPh>
    <rPh sb="2" eb="4">
      <t>ジッセキ</t>
    </rPh>
    <rPh sb="8" eb="9">
      <t>タッ</t>
    </rPh>
    <rPh sb="14" eb="17">
      <t>コウカテキ</t>
    </rPh>
    <rPh sb="18" eb="20">
      <t>ジッシ</t>
    </rPh>
    <phoneticPr fontId="5"/>
  </si>
  <si>
    <t>-</t>
    <phoneticPr fontId="5"/>
  </si>
  <si>
    <t>見込みに見合ったものとなっている。</t>
    <phoneticPr fontId="5"/>
  </si>
  <si>
    <t>制度別、医療機関種類別の医療費等の集計・分析を行い、制度改正、診療報酬改定等の企画・立案の基礎資料に活用している。
また、集計・分析結果を厚生労働省のHP及び政府統計の総合窓口（e-Stat）を活用し公表している。</t>
    <rPh sb="0" eb="3">
      <t>セイドベツ</t>
    </rPh>
    <rPh sb="4" eb="6">
      <t>イリョウ</t>
    </rPh>
    <rPh sb="6" eb="8">
      <t>キカン</t>
    </rPh>
    <rPh sb="8" eb="10">
      <t>シュルイ</t>
    </rPh>
    <rPh sb="10" eb="11">
      <t>ベツ</t>
    </rPh>
    <rPh sb="12" eb="15">
      <t>イリョウヒ</t>
    </rPh>
    <rPh sb="15" eb="16">
      <t>トウ</t>
    </rPh>
    <phoneticPr fontId="5"/>
  </si>
  <si>
    <t>280</t>
    <phoneticPr fontId="5"/>
  </si>
  <si>
    <t>250</t>
    <phoneticPr fontId="5"/>
  </si>
  <si>
    <t>216</t>
    <phoneticPr fontId="5"/>
  </si>
  <si>
    <t>249</t>
    <phoneticPr fontId="5"/>
  </si>
  <si>
    <t>261</t>
    <phoneticPr fontId="5"/>
  </si>
  <si>
    <t>266</t>
    <phoneticPr fontId="5"/>
  </si>
  <si>
    <t>265</t>
    <phoneticPr fontId="5"/>
  </si>
  <si>
    <t>270</t>
    <phoneticPr fontId="5"/>
  </si>
  <si>
    <t>278</t>
    <phoneticPr fontId="5"/>
  </si>
  <si>
    <t>B.株式会社ソフテム</t>
    <rPh sb="2" eb="4">
      <t>カブシキ</t>
    </rPh>
    <rPh sb="4" eb="6">
      <t>カイシャ</t>
    </rPh>
    <phoneticPr fontId="5"/>
  </si>
  <si>
    <t>雑役務費</t>
    <rPh sb="0" eb="1">
      <t>ザツ</t>
    </rPh>
    <rPh sb="1" eb="4">
      <t>エキムヒ</t>
    </rPh>
    <phoneticPr fontId="5"/>
  </si>
  <si>
    <t>医療費供給面統計システムの機能改修業務</t>
    <rPh sb="0" eb="3">
      <t>イリョウヒ</t>
    </rPh>
    <rPh sb="3" eb="6">
      <t>キョウキュウメン</t>
    </rPh>
    <rPh sb="6" eb="8">
      <t>トウケイ</t>
    </rPh>
    <rPh sb="13" eb="15">
      <t>キノウ</t>
    </rPh>
    <rPh sb="15" eb="17">
      <t>カイシュウ</t>
    </rPh>
    <rPh sb="17" eb="19">
      <t>ギョウム</t>
    </rPh>
    <phoneticPr fontId="5"/>
  </si>
  <si>
    <t>医療費医療費動向支援システムの運用支援業務</t>
    <phoneticPr fontId="5"/>
  </si>
  <si>
    <t>雑役務費</t>
    <rPh sb="0" eb="1">
      <t>ザツ</t>
    </rPh>
    <rPh sb="1" eb="4">
      <t>エキムヒ</t>
    </rPh>
    <phoneticPr fontId="5"/>
  </si>
  <si>
    <t>医療費供給面統計システムの機能改修業務</t>
    <phoneticPr fontId="5"/>
  </si>
  <si>
    <t>-</t>
    <phoneticPr fontId="5"/>
  </si>
  <si>
    <t>-</t>
    <phoneticPr fontId="5"/>
  </si>
  <si>
    <t>-</t>
    <phoneticPr fontId="5"/>
  </si>
  <si>
    <t>-</t>
    <phoneticPr fontId="5"/>
  </si>
  <si>
    <t>-</t>
    <phoneticPr fontId="5"/>
  </si>
  <si>
    <t>医療費等の統計データ</t>
    <phoneticPr fontId="5"/>
  </si>
  <si>
    <t>18/2</t>
    <phoneticPr fontId="5"/>
  </si>
  <si>
    <t>-</t>
    <phoneticPr fontId="5"/>
  </si>
  <si>
    <t>-</t>
    <phoneticPr fontId="5"/>
  </si>
  <si>
    <t>システム開発等については、基本的に一般競争入札（最低価格）による落札方式により業者を選定している。なお、随意契約については少額随意契約の場合であり、支出先の選定は妥当である。　　　　　　　　　　　　　　　　　　　　　　　　　　　　　　　　　　　　　　　　　　　　　　　　　　　　　　　　　　　　　　　　　　　　また、一者応札とならないよう、今後も他業者に対して調達に係る公告を行った旨の周知等を実施することによって競争性の確保に努める。</t>
    <phoneticPr fontId="5"/>
  </si>
  <si>
    <t>-</t>
    <phoneticPr fontId="5"/>
  </si>
  <si>
    <t>-</t>
    <phoneticPr fontId="5"/>
  </si>
  <si>
    <t>-</t>
    <phoneticPr fontId="5"/>
  </si>
  <si>
    <t>-</t>
    <phoneticPr fontId="5"/>
  </si>
  <si>
    <t>-</t>
    <phoneticPr fontId="5"/>
  </si>
  <si>
    <t>-</t>
    <phoneticPr fontId="5"/>
  </si>
  <si>
    <t>-</t>
    <phoneticPr fontId="5"/>
  </si>
  <si>
    <t>-</t>
    <phoneticPr fontId="5"/>
  </si>
  <si>
    <t>医療費データに基づく医療費動向及の集計・分析については、制度改正や診療報酬改定等の医療保険行政の施策決定の際の基礎資料であるため、継続的な実施が必要であるが、令和元年度においても当初の見込み通り実施することができた。
低価格入札等によって不用が発生しているものの、引き続き、契約手続きについて一般競争入札（最低価格）を基本として予算執行の適正化に努めている。</t>
    <rPh sb="122" eb="124">
      <t>ハッセイ</t>
    </rPh>
    <rPh sb="132" eb="133">
      <t>ヒ</t>
    </rPh>
    <rPh sb="134" eb="135">
      <t>ツヅ</t>
    </rPh>
    <phoneticPr fontId="5"/>
  </si>
  <si>
    <t>今後も法律改正等に伴う各統計・分析システムの開発について、執行実績及び競争入札の実績も踏まえつつ予算要求額の精査を行う。　　　　　　　　　　　　　　　　　　　　　　　　　　　　また、効率化・予算等を重視した開発に取り組むとともに、一般競争による入札により契約を行い適切に予算を執行する。　　　　　</t>
    <rPh sb="15" eb="17">
      <t>ブンセキ</t>
    </rPh>
    <rPh sb="50" eb="52">
      <t>ヨウキュウ</t>
    </rPh>
    <phoneticPr fontId="5"/>
  </si>
  <si>
    <t>A.日本システムウエア株式会社</t>
    <phoneticPr fontId="5"/>
  </si>
  <si>
    <t>日本システムウエア</t>
    <rPh sb="0" eb="2">
      <t>ニホン</t>
    </rPh>
    <phoneticPr fontId="5"/>
  </si>
  <si>
    <t>点検対象外</t>
    <rPh sb="0" eb="5">
      <t>テンケンタイショウガイ</t>
    </rPh>
    <phoneticPr fontId="5"/>
  </si>
  <si>
    <t>執行率が低調である。入札減等、要求内容を見直し、適切な予算額を確保すること。</t>
    <phoneticPr fontId="5"/>
  </si>
  <si>
    <t>西岡　隆</t>
    <rPh sb="0" eb="2">
      <t>ニシオカ</t>
    </rPh>
    <rPh sb="3" eb="4">
      <t>タカシ</t>
    </rPh>
    <phoneticPr fontId="5"/>
  </si>
  <si>
    <t>-</t>
    <phoneticPr fontId="5"/>
  </si>
  <si>
    <t>執行実績及び競争入札の実績も踏まえつつ今後の予算計上において額の精査を行うとともに、今後も適正な事業執行に努める。</t>
    <rPh sb="0" eb="2">
      <t>シッコウ</t>
    </rPh>
    <rPh sb="2" eb="4">
      <t>ジッセキ</t>
    </rPh>
    <rPh sb="4" eb="5">
      <t>オヨ</t>
    </rPh>
    <rPh sb="6" eb="8">
      <t>キョウソウ</t>
    </rPh>
    <rPh sb="8" eb="10">
      <t>ニュウサツ</t>
    </rPh>
    <rPh sb="11" eb="13">
      <t>ジッセキ</t>
    </rPh>
    <rPh sb="14" eb="15">
      <t>フ</t>
    </rPh>
    <rPh sb="19" eb="21">
      <t>コンゴ</t>
    </rPh>
    <rPh sb="22" eb="24">
      <t>ヨサン</t>
    </rPh>
    <rPh sb="24" eb="26">
      <t>ケイジョウ</t>
    </rPh>
    <rPh sb="30" eb="31">
      <t>ガク</t>
    </rPh>
    <rPh sb="32" eb="34">
      <t>セイサ</t>
    </rPh>
    <rPh sb="35" eb="36">
      <t>オコナ</t>
    </rPh>
    <rPh sb="42" eb="44">
      <t>コンゴ</t>
    </rPh>
    <rPh sb="45" eb="47">
      <t>テキセイ</t>
    </rPh>
    <rPh sb="48" eb="50">
      <t>ジギョウ</t>
    </rPh>
    <rPh sb="50" eb="52">
      <t>シッコウ</t>
    </rPh>
    <rPh sb="53" eb="54">
      <t>ツト</t>
    </rPh>
    <phoneticPr fontId="5"/>
  </si>
  <si>
    <t>新規サブシステム構築に伴い経費が増加するため</t>
    <rPh sb="0" eb="2">
      <t>シンキ</t>
    </rPh>
    <rPh sb="8" eb="10">
      <t>コウチク</t>
    </rPh>
    <rPh sb="11" eb="12">
      <t>トモナ</t>
    </rPh>
    <rPh sb="13" eb="15">
      <t>ケイヒ</t>
    </rPh>
    <rPh sb="16" eb="1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</si>
</sst>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145950</xdr:colOff>
      <xdr:row>742</xdr:row>
      <xdr:rowOff>313764</xdr:rowOff>
    </xdr:from>
    <xdr:to>
      <xdr:col>33</xdr:col>
      <xdr:colOff>48038</xdr:colOff>
      <xdr:row>744</xdr:row>
      <xdr:rowOff>254426</xdr:rowOff>
    </xdr:to>
    <xdr:sp macro="" textlink="">
      <xdr:nvSpPr>
        <xdr:cNvPr id="13" name="正方形/長方形 12"/>
        <xdr:cNvSpPr/>
      </xdr:nvSpPr>
      <xdr:spPr>
        <a:xfrm>
          <a:off x="4381400" y="41899914"/>
          <a:ext cx="1743588" cy="64551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18</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10</xdr:col>
      <xdr:colOff>89648</xdr:colOff>
      <xdr:row>746</xdr:row>
      <xdr:rowOff>304797</xdr:rowOff>
    </xdr:from>
    <xdr:to>
      <xdr:col>20</xdr:col>
      <xdr:colOff>79041</xdr:colOff>
      <xdr:row>748</xdr:row>
      <xdr:rowOff>236256</xdr:rowOff>
    </xdr:to>
    <xdr:sp macro="" textlink="">
      <xdr:nvSpPr>
        <xdr:cNvPr id="14" name="正方形/長方形 13"/>
        <xdr:cNvSpPr/>
      </xdr:nvSpPr>
      <xdr:spPr>
        <a:xfrm>
          <a:off x="1931148" y="43300647"/>
          <a:ext cx="1830893" cy="64265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　日本システムウエア</a:t>
          </a:r>
          <a:endParaRPr kumimoji="1" lang="en-US" altLang="ja-JP" sz="1100"/>
        </a:p>
        <a:p>
          <a:pPr algn="ctr"/>
          <a:r>
            <a:rPr kumimoji="1" lang="en-US" altLang="ja-JP" sz="1100">
              <a:latin typeface="+mn-ea"/>
              <a:ea typeface="+mn-ea"/>
            </a:rPr>
            <a:t>13</a:t>
          </a:r>
          <a:r>
            <a:rPr kumimoji="1" lang="ja-JP" altLang="en-US" sz="1100">
              <a:latin typeface="+mn-ea"/>
              <a:ea typeface="+mn-ea"/>
            </a:rPr>
            <a:t>百万円</a:t>
          </a:r>
        </a:p>
      </xdr:txBody>
    </xdr:sp>
    <xdr:clientData/>
  </xdr:twoCellAnchor>
  <xdr:twoCellAnchor>
    <xdr:from>
      <xdr:col>36</xdr:col>
      <xdr:colOff>117469</xdr:colOff>
      <xdr:row>746</xdr:row>
      <xdr:rowOff>308920</xdr:rowOff>
    </xdr:from>
    <xdr:to>
      <xdr:col>45</xdr:col>
      <xdr:colOff>176647</xdr:colOff>
      <xdr:row>748</xdr:row>
      <xdr:rowOff>291389</xdr:rowOff>
    </xdr:to>
    <xdr:sp macro="" textlink="">
      <xdr:nvSpPr>
        <xdr:cNvPr id="15" name="正方形/長方形 14"/>
        <xdr:cNvSpPr/>
      </xdr:nvSpPr>
      <xdr:spPr>
        <a:xfrm>
          <a:off x="6604766" y="44595879"/>
          <a:ext cx="1681003" cy="6861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p>
        <a:p>
          <a:pPr algn="ctr"/>
          <a:r>
            <a:rPr kumimoji="1" lang="ja-JP" altLang="en-US" sz="1100"/>
            <a:t>Ｂ．　ソフテム</a:t>
          </a:r>
          <a:endParaRPr kumimoji="1" lang="en-US" altLang="ja-JP" sz="1100"/>
        </a:p>
        <a:p>
          <a:pPr algn="ctr"/>
          <a:r>
            <a:rPr kumimoji="1" lang="ja-JP" altLang="en-US" sz="1100"/>
            <a:t>５百万円</a:t>
          </a:r>
        </a:p>
        <a:p>
          <a:pPr algn="ctr"/>
          <a:endParaRPr kumimoji="1" lang="ja-JP" altLang="en-US" sz="1100"/>
        </a:p>
      </xdr:txBody>
    </xdr:sp>
    <xdr:clientData/>
  </xdr:twoCellAnchor>
  <xdr:twoCellAnchor>
    <xdr:from>
      <xdr:col>15</xdr:col>
      <xdr:colOff>55930</xdr:colOff>
      <xdr:row>745</xdr:row>
      <xdr:rowOff>300338</xdr:rowOff>
    </xdr:from>
    <xdr:to>
      <xdr:col>42</xdr:col>
      <xdr:colOff>25743</xdr:colOff>
      <xdr:row>745</xdr:row>
      <xdr:rowOff>305731</xdr:rowOff>
    </xdr:to>
    <xdr:cxnSp macro="">
      <xdr:nvCxnSpPr>
        <xdr:cNvPr id="16" name="直線コネクタ 15"/>
        <xdr:cNvCxnSpPr/>
      </xdr:nvCxnSpPr>
      <xdr:spPr>
        <a:xfrm flipV="1">
          <a:off x="2758971" y="42562162"/>
          <a:ext cx="4835286" cy="53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53696</xdr:colOff>
      <xdr:row>745</xdr:row>
      <xdr:rowOff>290044</xdr:rowOff>
    </xdr:from>
    <xdr:to>
      <xdr:col>15</xdr:col>
      <xdr:colOff>53696</xdr:colOff>
      <xdr:row>746</xdr:row>
      <xdr:rowOff>259789</xdr:rowOff>
    </xdr:to>
    <xdr:cxnSp macro="">
      <xdr:nvCxnSpPr>
        <xdr:cNvPr id="17" name="直線矢印コネクタ 16"/>
        <xdr:cNvCxnSpPr/>
      </xdr:nvCxnSpPr>
      <xdr:spPr>
        <a:xfrm>
          <a:off x="2815946" y="42936644"/>
          <a:ext cx="0" cy="3189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177092</xdr:colOff>
      <xdr:row>745</xdr:row>
      <xdr:rowOff>321008</xdr:rowOff>
    </xdr:from>
    <xdr:to>
      <xdr:col>41</xdr:col>
      <xdr:colOff>178290</xdr:colOff>
      <xdr:row>746</xdr:row>
      <xdr:rowOff>333681</xdr:rowOff>
    </xdr:to>
    <xdr:cxnSp macro="">
      <xdr:nvCxnSpPr>
        <xdr:cNvPr id="18" name="直線矢印コネクタ 17"/>
        <xdr:cNvCxnSpPr/>
      </xdr:nvCxnSpPr>
      <xdr:spPr>
        <a:xfrm flipH="1">
          <a:off x="7565403" y="42582832"/>
          <a:ext cx="1198" cy="36449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60067</xdr:colOff>
      <xdr:row>749</xdr:row>
      <xdr:rowOff>51487</xdr:rowOff>
    </xdr:from>
    <xdr:to>
      <xdr:col>48</xdr:col>
      <xdr:colOff>102973</xdr:colOff>
      <xdr:row>750</xdr:row>
      <xdr:rowOff>300338</xdr:rowOff>
    </xdr:to>
    <xdr:sp macro="" textlink="">
      <xdr:nvSpPr>
        <xdr:cNvPr id="19" name="大かっこ 18"/>
        <xdr:cNvSpPr/>
      </xdr:nvSpPr>
      <xdr:spPr>
        <a:xfrm>
          <a:off x="6367162" y="43720609"/>
          <a:ext cx="2385541" cy="600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医療機関医療費動向分析システムの運用支援業務</a:t>
          </a:r>
        </a:p>
      </xdr:txBody>
    </xdr:sp>
    <xdr:clientData/>
  </xdr:twoCellAnchor>
  <xdr:twoCellAnchor>
    <xdr:from>
      <xdr:col>10</xdr:col>
      <xdr:colOff>17163</xdr:colOff>
      <xdr:row>749</xdr:row>
      <xdr:rowOff>70890</xdr:rowOff>
    </xdr:from>
    <xdr:to>
      <xdr:col>20</xdr:col>
      <xdr:colOff>163042</xdr:colOff>
      <xdr:row>750</xdr:row>
      <xdr:rowOff>294272</xdr:rowOff>
    </xdr:to>
    <xdr:sp macro="" textlink="">
      <xdr:nvSpPr>
        <xdr:cNvPr id="20" name="大かっこ 19"/>
        <xdr:cNvSpPr/>
      </xdr:nvSpPr>
      <xdr:spPr>
        <a:xfrm>
          <a:off x="1819190" y="43740012"/>
          <a:ext cx="1947906" cy="575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医療費供給面統計</a:t>
          </a:r>
          <a:r>
            <a:rPr kumimoji="1" lang="ja-JP" altLang="ja-JP" sz="1100">
              <a:solidFill>
                <a:schemeClr val="tx1"/>
              </a:solidFill>
              <a:effectLst/>
              <a:latin typeface="+mn-lt"/>
              <a:ea typeface="+mn-ea"/>
              <a:cs typeface="+mn-cs"/>
            </a:rPr>
            <a:t>システムの機能改修業務</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ja-JP" altLang="en-US" sz="1100"/>
        </a:p>
      </xdr:txBody>
    </xdr:sp>
    <xdr:clientData/>
  </xdr:twoCellAnchor>
  <xdr:twoCellAnchor>
    <xdr:from>
      <xdr:col>35</xdr:col>
      <xdr:colOff>53423</xdr:colOff>
      <xdr:row>744</xdr:row>
      <xdr:rowOff>281338</xdr:rowOff>
    </xdr:from>
    <xdr:to>
      <xdr:col>46</xdr:col>
      <xdr:colOff>143820</xdr:colOff>
      <xdr:row>745</xdr:row>
      <xdr:rowOff>283893</xdr:rowOff>
    </xdr:to>
    <xdr:sp macro="" textlink="">
      <xdr:nvSpPr>
        <xdr:cNvPr id="21" name="正方形/長方形 20"/>
        <xdr:cNvSpPr/>
      </xdr:nvSpPr>
      <xdr:spPr>
        <a:xfrm>
          <a:off x="6360518" y="42191338"/>
          <a:ext cx="2072626" cy="35437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168090</xdr:colOff>
      <xdr:row>744</xdr:row>
      <xdr:rowOff>257734</xdr:rowOff>
    </xdr:from>
    <xdr:to>
      <xdr:col>28</xdr:col>
      <xdr:colOff>168819</xdr:colOff>
      <xdr:row>745</xdr:row>
      <xdr:rowOff>301118</xdr:rowOff>
    </xdr:to>
    <xdr:cxnSp macro="">
      <xdr:nvCxnSpPr>
        <xdr:cNvPr id="22" name="直線コネクタ 21"/>
        <xdr:cNvCxnSpPr/>
      </xdr:nvCxnSpPr>
      <xdr:spPr>
        <a:xfrm>
          <a:off x="5324290" y="42548734"/>
          <a:ext cx="729" cy="3989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161669</xdr:colOff>
      <xdr:row>744</xdr:row>
      <xdr:rowOff>330200</xdr:rowOff>
    </xdr:from>
    <xdr:to>
      <xdr:col>17</xdr:col>
      <xdr:colOff>123568</xdr:colOff>
      <xdr:row>745</xdr:row>
      <xdr:rowOff>332755</xdr:rowOff>
    </xdr:to>
    <xdr:sp macro="" textlink="">
      <xdr:nvSpPr>
        <xdr:cNvPr id="23" name="正方形/長方形 22"/>
        <xdr:cNvSpPr/>
      </xdr:nvSpPr>
      <xdr:spPr>
        <a:xfrm>
          <a:off x="1242885" y="42240200"/>
          <a:ext cx="1944129" cy="35437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298</v>
      </c>
      <c r="AT2" s="970"/>
      <c r="AU2" s="970"/>
      <c r="AV2" s="51" t="str">
        <f>IF(AW2="", "", "-")</f>
        <v/>
      </c>
      <c r="AW2" s="915"/>
      <c r="AX2" s="915"/>
    </row>
    <row r="3" spans="1:50" ht="21" customHeight="1" thickBot="1" x14ac:dyDescent="0.2">
      <c r="A3" s="871" t="s">
        <v>430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564</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508</v>
      </c>
      <c r="H5" s="844"/>
      <c r="I5" s="844"/>
      <c r="J5" s="844"/>
      <c r="K5" s="844"/>
      <c r="L5" s="844"/>
      <c r="M5" s="845" t="s">
        <v>66</v>
      </c>
      <c r="N5" s="846"/>
      <c r="O5" s="846"/>
      <c r="P5" s="846"/>
      <c r="Q5" s="846"/>
      <c r="R5" s="847"/>
      <c r="S5" s="848" t="s">
        <v>70</v>
      </c>
      <c r="T5" s="844"/>
      <c r="U5" s="844"/>
      <c r="V5" s="844"/>
      <c r="W5" s="844"/>
      <c r="X5" s="849"/>
      <c r="Y5" s="698" t="s">
        <v>3</v>
      </c>
      <c r="Z5" s="546"/>
      <c r="AA5" s="546"/>
      <c r="AB5" s="546"/>
      <c r="AC5" s="546"/>
      <c r="AD5" s="547"/>
      <c r="AE5" s="699" t="s">
        <v>567</v>
      </c>
      <c r="AF5" s="699"/>
      <c r="AG5" s="699"/>
      <c r="AH5" s="699"/>
      <c r="AI5" s="699"/>
      <c r="AJ5" s="699"/>
      <c r="AK5" s="699"/>
      <c r="AL5" s="699"/>
      <c r="AM5" s="699"/>
      <c r="AN5" s="699"/>
      <c r="AO5" s="699"/>
      <c r="AP5" s="700"/>
      <c r="AQ5" s="701" t="s">
        <v>658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26" t="s">
        <v>394</v>
      </c>
      <c r="Z7" s="446"/>
      <c r="AA7" s="446"/>
      <c r="AB7" s="446"/>
      <c r="AC7" s="446"/>
      <c r="AD7" s="927"/>
      <c r="AE7" s="916" t="s">
        <v>571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259</v>
      </c>
      <c r="B8" s="499"/>
      <c r="C8" s="499"/>
      <c r="D8" s="499"/>
      <c r="E8" s="499"/>
      <c r="F8" s="500"/>
      <c r="G8" s="937" t="str">
        <f>入力規則等!A27</f>
        <v>-</v>
      </c>
      <c r="H8" s="720"/>
      <c r="I8" s="720"/>
      <c r="J8" s="720"/>
      <c r="K8" s="720"/>
      <c r="L8" s="720"/>
      <c r="M8" s="720"/>
      <c r="N8" s="720"/>
      <c r="O8" s="720"/>
      <c r="P8" s="720"/>
      <c r="Q8" s="720"/>
      <c r="R8" s="720"/>
      <c r="S8" s="720"/>
      <c r="T8" s="720"/>
      <c r="U8" s="720"/>
      <c r="V8" s="720"/>
      <c r="W8" s="720"/>
      <c r="X8" s="938"/>
      <c r="Y8" s="850" t="s">
        <v>260</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572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573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0" t="s">
        <v>24</v>
      </c>
      <c r="B12" s="981"/>
      <c r="C12" s="981"/>
      <c r="D12" s="981"/>
      <c r="E12" s="981"/>
      <c r="F12" s="982"/>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34</v>
      </c>
      <c r="Q13" s="658"/>
      <c r="R13" s="658"/>
      <c r="S13" s="658"/>
      <c r="T13" s="658"/>
      <c r="U13" s="658"/>
      <c r="V13" s="659"/>
      <c r="W13" s="657">
        <v>112</v>
      </c>
      <c r="X13" s="658"/>
      <c r="Y13" s="658"/>
      <c r="Z13" s="658"/>
      <c r="AA13" s="658"/>
      <c r="AB13" s="658"/>
      <c r="AC13" s="659"/>
      <c r="AD13" s="657">
        <v>47</v>
      </c>
      <c r="AE13" s="658"/>
      <c r="AF13" s="658"/>
      <c r="AG13" s="658"/>
      <c r="AH13" s="658"/>
      <c r="AI13" s="658"/>
      <c r="AJ13" s="659"/>
      <c r="AK13" s="657">
        <v>48</v>
      </c>
      <c r="AL13" s="658"/>
      <c r="AM13" s="658"/>
      <c r="AN13" s="658"/>
      <c r="AO13" s="658"/>
      <c r="AP13" s="658"/>
      <c r="AQ13" s="659"/>
      <c r="AR13" s="923">
        <v>100</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575</v>
      </c>
      <c r="X14" s="658"/>
      <c r="Y14" s="658"/>
      <c r="Z14" s="658"/>
      <c r="AA14" s="658"/>
      <c r="AB14" s="658"/>
      <c r="AC14" s="659"/>
      <c r="AD14" s="657" t="s">
        <v>576</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577</v>
      </c>
      <c r="X15" s="658"/>
      <c r="Y15" s="658"/>
      <c r="Z15" s="658"/>
      <c r="AA15" s="658"/>
      <c r="AB15" s="658"/>
      <c r="AC15" s="659"/>
      <c r="AD15" s="657" t="s">
        <v>574</v>
      </c>
      <c r="AE15" s="658"/>
      <c r="AF15" s="658"/>
      <c r="AG15" s="658"/>
      <c r="AH15" s="658"/>
      <c r="AI15" s="658"/>
      <c r="AJ15" s="659"/>
      <c r="AK15" s="657" t="s">
        <v>576</v>
      </c>
      <c r="AL15" s="658"/>
      <c r="AM15" s="658"/>
      <c r="AN15" s="658"/>
      <c r="AO15" s="658"/>
      <c r="AP15" s="658"/>
      <c r="AQ15" s="659"/>
      <c r="AR15" s="657" t="s">
        <v>659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577</v>
      </c>
      <c r="X16" s="658"/>
      <c r="Y16" s="658"/>
      <c r="Z16" s="658"/>
      <c r="AA16" s="658"/>
      <c r="AB16" s="658"/>
      <c r="AC16" s="659"/>
      <c r="AD16" s="657" t="s">
        <v>576</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576</v>
      </c>
      <c r="X17" s="658"/>
      <c r="Y17" s="658"/>
      <c r="Z17" s="658"/>
      <c r="AA17" s="658"/>
      <c r="AB17" s="658"/>
      <c r="AC17" s="659"/>
      <c r="AD17" s="657" t="s">
        <v>575</v>
      </c>
      <c r="AE17" s="658"/>
      <c r="AF17" s="658"/>
      <c r="AG17" s="658"/>
      <c r="AH17" s="658"/>
      <c r="AI17" s="658"/>
      <c r="AJ17" s="659"/>
      <c r="AK17" s="657" t="s">
        <v>576</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34</v>
      </c>
      <c r="Q18" s="883"/>
      <c r="R18" s="883"/>
      <c r="S18" s="883"/>
      <c r="T18" s="883"/>
      <c r="U18" s="883"/>
      <c r="V18" s="884"/>
      <c r="W18" s="882">
        <f>SUM(W13:AC17)</f>
        <v>112</v>
      </c>
      <c r="X18" s="883"/>
      <c r="Y18" s="883"/>
      <c r="Z18" s="883"/>
      <c r="AA18" s="883"/>
      <c r="AB18" s="883"/>
      <c r="AC18" s="884"/>
      <c r="AD18" s="882">
        <f>SUM(AD13:AJ17)</f>
        <v>47</v>
      </c>
      <c r="AE18" s="883"/>
      <c r="AF18" s="883"/>
      <c r="AG18" s="883"/>
      <c r="AH18" s="883"/>
      <c r="AI18" s="883"/>
      <c r="AJ18" s="884"/>
      <c r="AK18" s="882">
        <f>SUM(AK13:AQ17)</f>
        <v>48</v>
      </c>
      <c r="AL18" s="883"/>
      <c r="AM18" s="883"/>
      <c r="AN18" s="883"/>
      <c r="AO18" s="883"/>
      <c r="AP18" s="883"/>
      <c r="AQ18" s="884"/>
      <c r="AR18" s="882">
        <f>SUM(AR13:AX17)</f>
        <v>100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10</v>
      </c>
      <c r="Q19" s="658"/>
      <c r="R19" s="658"/>
      <c r="S19" s="658"/>
      <c r="T19" s="658"/>
      <c r="U19" s="658"/>
      <c r="V19" s="659"/>
      <c r="W19" s="657">
        <v>53</v>
      </c>
      <c r="X19" s="658"/>
      <c r="Y19" s="658"/>
      <c r="Z19" s="658"/>
      <c r="AA19" s="658"/>
      <c r="AB19" s="658"/>
      <c r="AC19" s="659"/>
      <c r="AD19" s="657">
        <v>18</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80" t="s">
        <v>10</v>
      </c>
      <c r="H20" s="881"/>
      <c r="I20" s="881"/>
      <c r="J20" s="881"/>
      <c r="K20" s="881"/>
      <c r="L20" s="881"/>
      <c r="M20" s="881"/>
      <c r="N20" s="881"/>
      <c r="O20" s="881"/>
      <c r="P20" s="316">
        <f>IF(P18=0, "-", SUM(P19)/P18)</f>
        <v>0.29411764705882354</v>
      </c>
      <c r="Q20" s="316"/>
      <c r="R20" s="316"/>
      <c r="S20" s="316"/>
      <c r="T20" s="316"/>
      <c r="U20" s="316"/>
      <c r="V20" s="316"/>
      <c r="W20" s="316">
        <f t="shared" ref="W20" si="0">IF(W18=0, "-", SUM(W19)/W18)</f>
        <v>0.4732142857142857</v>
      </c>
      <c r="X20" s="316"/>
      <c r="Y20" s="316"/>
      <c r="Z20" s="316"/>
      <c r="AA20" s="316"/>
      <c r="AB20" s="316"/>
      <c r="AC20" s="316"/>
      <c r="AD20" s="316">
        <f t="shared" ref="AD20" si="1">IF(AD18=0, "-", SUM(AD19)/AD18)</f>
        <v>0.38297872340425532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83"/>
      <c r="G21" s="314" t="s">
        <v>358</v>
      </c>
      <c r="H21" s="315"/>
      <c r="I21" s="315"/>
      <c r="J21" s="315"/>
      <c r="K21" s="315"/>
      <c r="L21" s="315"/>
      <c r="M21" s="315"/>
      <c r="N21" s="315"/>
      <c r="O21" s="315"/>
      <c r="P21" s="316">
        <f>IF(P19=0, "-", SUM(P19)/SUM(P13,P14))</f>
        <v>0.29411764705882354</v>
      </c>
      <c r="Q21" s="316"/>
      <c r="R21" s="316"/>
      <c r="S21" s="316"/>
      <c r="T21" s="316"/>
      <c r="U21" s="316"/>
      <c r="V21" s="316"/>
      <c r="W21" s="316">
        <f t="shared" ref="W21" si="2">IF(W19=0, "-", SUM(W19)/SUM(W13,W14))</f>
        <v>0.4732142857142857</v>
      </c>
      <c r="X21" s="316"/>
      <c r="Y21" s="316"/>
      <c r="Z21" s="316"/>
      <c r="AA21" s="316"/>
      <c r="AB21" s="316"/>
      <c r="AC21" s="316"/>
      <c r="AD21" s="316">
        <f t="shared" ref="AD21" si="3">IF(AD19=0, "-", SUM(AD19)/SUM(AD13,AD14))</f>
        <v>0.38297872340425532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0" t="s">
        <v>433</v>
      </c>
      <c r="B22" s="951"/>
      <c r="C22" s="951"/>
      <c r="D22" s="951"/>
      <c r="E22" s="951"/>
      <c r="F22" s="952"/>
      <c r="G22" s="988" t="s">
        <v>337</v>
      </c>
      <c r="H22" s="220"/>
      <c r="I22" s="220"/>
      <c r="J22" s="220"/>
      <c r="K22" s="220"/>
      <c r="L22" s="220"/>
      <c r="M22" s="220"/>
      <c r="N22" s="220"/>
      <c r="O22" s="221"/>
      <c r="P22" s="939" t="s">
        <v>434</v>
      </c>
      <c r="Q22" s="220"/>
      <c r="R22" s="220"/>
      <c r="S22" s="220"/>
      <c r="T22" s="220"/>
      <c r="U22" s="220"/>
      <c r="V22" s="221"/>
      <c r="W22" s="939" t="s">
        <v>435</v>
      </c>
      <c r="X22" s="220"/>
      <c r="Y22" s="220"/>
      <c r="Z22" s="220"/>
      <c r="AA22" s="220"/>
      <c r="AB22" s="220"/>
      <c r="AC22" s="221"/>
      <c r="AD22" s="939" t="s">
        <v>336</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5.5" customHeight="1" x14ac:dyDescent="0.15">
      <c r="A23" s="953"/>
      <c r="B23" s="954"/>
      <c r="C23" s="954"/>
      <c r="D23" s="954"/>
      <c r="E23" s="954"/>
      <c r="F23" s="955"/>
      <c r="G23" s="989" t="s">
        <v>578</v>
      </c>
      <c r="H23" s="990"/>
      <c r="I23" s="990"/>
      <c r="J23" s="990"/>
      <c r="K23" s="990"/>
      <c r="L23" s="990"/>
      <c r="M23" s="990"/>
      <c r="N23" s="990"/>
      <c r="O23" s="991"/>
      <c r="P23" s="923">
        <v>48</v>
      </c>
      <c r="Q23" s="924"/>
      <c r="R23" s="924"/>
      <c r="S23" s="924"/>
      <c r="T23" s="924"/>
      <c r="U23" s="924"/>
      <c r="V23" s="940"/>
      <c r="W23" s="923">
        <v>100</v>
      </c>
      <c r="X23" s="924"/>
      <c r="Y23" s="924"/>
      <c r="Z23" s="924"/>
      <c r="AA23" s="924"/>
      <c r="AB23" s="924"/>
      <c r="AC23" s="940"/>
      <c r="AD23" s="960" t="s">
        <v>661</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57"/>
      <c r="Q24" s="658"/>
      <c r="R24" s="658"/>
      <c r="S24" s="658"/>
      <c r="T24" s="658"/>
      <c r="U24" s="658"/>
      <c r="V24" s="659"/>
      <c r="W24" s="657"/>
      <c r="X24" s="658"/>
      <c r="Y24" s="658"/>
      <c r="Z24" s="658"/>
      <c r="AA24" s="658"/>
      <c r="AB24" s="658"/>
      <c r="AC24" s="65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57"/>
      <c r="Q25" s="658"/>
      <c r="R25" s="658"/>
      <c r="S25" s="658"/>
      <c r="T25" s="658"/>
      <c r="U25" s="658"/>
      <c r="V25" s="659"/>
      <c r="W25" s="657"/>
      <c r="X25" s="658"/>
      <c r="Y25" s="658"/>
      <c r="Z25" s="658"/>
      <c r="AA25" s="658"/>
      <c r="AB25" s="658"/>
      <c r="AC25" s="65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57"/>
      <c r="Q26" s="658"/>
      <c r="R26" s="658"/>
      <c r="S26" s="658"/>
      <c r="T26" s="658"/>
      <c r="U26" s="658"/>
      <c r="V26" s="659"/>
      <c r="W26" s="657"/>
      <c r="X26" s="658"/>
      <c r="Y26" s="658"/>
      <c r="Z26" s="658"/>
      <c r="AA26" s="658"/>
      <c r="AB26" s="658"/>
      <c r="AC26" s="65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57"/>
      <c r="Q27" s="658"/>
      <c r="R27" s="658"/>
      <c r="S27" s="658"/>
      <c r="T27" s="658"/>
      <c r="U27" s="658"/>
      <c r="V27" s="659"/>
      <c r="W27" s="657"/>
      <c r="X27" s="658"/>
      <c r="Y27" s="658"/>
      <c r="Z27" s="658"/>
      <c r="AA27" s="658"/>
      <c r="AB27" s="658"/>
      <c r="AC27" s="65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341</v>
      </c>
      <c r="H28" s="945"/>
      <c r="I28" s="945"/>
      <c r="J28" s="945"/>
      <c r="K28" s="945"/>
      <c r="L28" s="945"/>
      <c r="M28" s="945"/>
      <c r="N28" s="945"/>
      <c r="O28" s="946"/>
      <c r="P28" s="882">
        <f>P29-SUM(P23:P27)</f>
        <v>0</v>
      </c>
      <c r="Q28" s="883"/>
      <c r="R28" s="883"/>
      <c r="S28" s="883"/>
      <c r="T28" s="883"/>
      <c r="U28" s="883"/>
      <c r="V28" s="884"/>
      <c r="W28" s="882">
        <f>W29-SUM(W23:W27)</f>
        <v>0</v>
      </c>
      <c r="X28" s="883"/>
      <c r="Y28" s="883"/>
      <c r="Z28" s="883"/>
      <c r="AA28" s="883"/>
      <c r="AB28" s="883"/>
      <c r="AC28" s="88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338</v>
      </c>
      <c r="H29" s="948"/>
      <c r="I29" s="948"/>
      <c r="J29" s="948"/>
      <c r="K29" s="948"/>
      <c r="L29" s="948"/>
      <c r="M29" s="948"/>
      <c r="N29" s="948"/>
      <c r="O29" s="949"/>
      <c r="P29" s="657">
        <f>AK13</f>
        <v>48</v>
      </c>
      <c r="Q29" s="658"/>
      <c r="R29" s="658"/>
      <c r="S29" s="658"/>
      <c r="T29" s="658"/>
      <c r="U29" s="658"/>
      <c r="V29" s="659"/>
      <c r="W29" s="971">
        <f>AR13</f>
        <v>100</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5" t="s">
        <v>353</v>
      </c>
      <c r="B30" s="866"/>
      <c r="C30" s="866"/>
      <c r="D30" s="866"/>
      <c r="E30" s="866"/>
      <c r="F30" s="867"/>
      <c r="G30" s="773" t="s">
        <v>146</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397</v>
      </c>
      <c r="AF30" s="863"/>
      <c r="AG30" s="863"/>
      <c r="AH30" s="864"/>
      <c r="AI30" s="862" t="s">
        <v>419</v>
      </c>
      <c r="AJ30" s="863"/>
      <c r="AK30" s="863"/>
      <c r="AL30" s="864"/>
      <c r="AM30" s="919" t="s">
        <v>424</v>
      </c>
      <c r="AN30" s="919"/>
      <c r="AO30" s="919"/>
      <c r="AP30" s="862"/>
      <c r="AQ30" s="767" t="s">
        <v>235</v>
      </c>
      <c r="AR30" s="768"/>
      <c r="AS30" s="768"/>
      <c r="AT30" s="769"/>
      <c r="AU30" s="774" t="s">
        <v>134</v>
      </c>
      <c r="AV30" s="774"/>
      <c r="AW30" s="774"/>
      <c r="AX30" s="92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576</v>
      </c>
      <c r="AR31" s="199"/>
      <c r="AS31" s="132" t="s">
        <v>236</v>
      </c>
      <c r="AT31" s="133"/>
      <c r="AU31" s="198">
        <v>2</v>
      </c>
      <c r="AV31" s="198"/>
      <c r="AW31" s="398" t="s">
        <v>181</v>
      </c>
      <c r="AX31" s="399"/>
    </row>
    <row r="32" spans="1:50" ht="23.25" customHeight="1" x14ac:dyDescent="0.15">
      <c r="A32" s="403"/>
      <c r="B32" s="401"/>
      <c r="C32" s="401"/>
      <c r="D32" s="401"/>
      <c r="E32" s="401"/>
      <c r="F32" s="402"/>
      <c r="G32" s="564" t="s">
        <v>579</v>
      </c>
      <c r="H32" s="565"/>
      <c r="I32" s="565"/>
      <c r="J32" s="565"/>
      <c r="K32" s="565"/>
      <c r="L32" s="565"/>
      <c r="M32" s="565"/>
      <c r="N32" s="565"/>
      <c r="O32" s="566"/>
      <c r="P32" s="104" t="s">
        <v>580</v>
      </c>
      <c r="Q32" s="104"/>
      <c r="R32" s="104"/>
      <c r="S32" s="104"/>
      <c r="T32" s="104"/>
      <c r="U32" s="104"/>
      <c r="V32" s="104"/>
      <c r="W32" s="104"/>
      <c r="X32" s="105"/>
      <c r="Y32" s="474" t="s">
        <v>12</v>
      </c>
      <c r="Z32" s="534"/>
      <c r="AA32" s="535"/>
      <c r="AB32" s="464" t="s">
        <v>581</v>
      </c>
      <c r="AC32" s="464"/>
      <c r="AD32" s="464"/>
      <c r="AE32" s="216">
        <v>2</v>
      </c>
      <c r="AF32" s="217"/>
      <c r="AG32" s="217"/>
      <c r="AH32" s="217"/>
      <c r="AI32" s="216">
        <v>2</v>
      </c>
      <c r="AJ32" s="217"/>
      <c r="AK32" s="217"/>
      <c r="AL32" s="217"/>
      <c r="AM32" s="216">
        <v>2</v>
      </c>
      <c r="AN32" s="217"/>
      <c r="AO32" s="217"/>
      <c r="AP32" s="217"/>
      <c r="AQ32" s="340" t="s">
        <v>576</v>
      </c>
      <c r="AR32" s="206"/>
      <c r="AS32" s="206"/>
      <c r="AT32" s="341"/>
      <c r="AU32" s="217" t="s">
        <v>576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581</v>
      </c>
      <c r="AC33" s="526"/>
      <c r="AD33" s="526"/>
      <c r="AE33" s="216">
        <v>2</v>
      </c>
      <c r="AF33" s="217"/>
      <c r="AG33" s="217"/>
      <c r="AH33" s="217"/>
      <c r="AI33" s="216">
        <v>2</v>
      </c>
      <c r="AJ33" s="217"/>
      <c r="AK33" s="217"/>
      <c r="AL33" s="217"/>
      <c r="AM33" s="216">
        <v>2</v>
      </c>
      <c r="AN33" s="217"/>
      <c r="AO33" s="217"/>
      <c r="AP33" s="217"/>
      <c r="AQ33" s="340" t="s">
        <v>574</v>
      </c>
      <c r="AR33" s="206"/>
      <c r="AS33" s="206"/>
      <c r="AT33" s="341"/>
      <c r="AU33" s="217">
        <v>2</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582</v>
      </c>
      <c r="AR34" s="206"/>
      <c r="AS34" s="206"/>
      <c r="AT34" s="341"/>
      <c r="AU34" s="217" t="s">
        <v>576</v>
      </c>
      <c r="AV34" s="217"/>
      <c r="AW34" s="217"/>
      <c r="AX34" s="219"/>
    </row>
    <row r="35" spans="1:50" ht="27" customHeight="1" x14ac:dyDescent="0.15">
      <c r="A35" s="224" t="s">
        <v>385</v>
      </c>
      <c r="B35" s="225"/>
      <c r="C35" s="225"/>
      <c r="D35" s="225"/>
      <c r="E35" s="225"/>
      <c r="F35" s="226"/>
      <c r="G35" s="230" t="s">
        <v>639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8.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4"/>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8" t="s">
        <v>134</v>
      </c>
      <c r="AV51" s="928"/>
      <c r="AW51" s="928"/>
      <c r="AX51" s="92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8" t="s">
        <v>134</v>
      </c>
      <c r="AV58" s="928"/>
      <c r="AW58" s="928"/>
      <c r="AX58" s="92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4"/>
    </row>
    <row r="80" spans="1:50" ht="18.75" hidden="1" customHeight="1" x14ac:dyDescent="0.15">
      <c r="A80" s="868"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v>2</v>
      </c>
      <c r="AF101" s="217"/>
      <c r="AG101" s="217"/>
      <c r="AH101" s="218"/>
      <c r="AI101" s="216">
        <v>2</v>
      </c>
      <c r="AJ101" s="217"/>
      <c r="AK101" s="217"/>
      <c r="AL101" s="218"/>
      <c r="AM101" s="216">
        <v>2</v>
      </c>
      <c r="AN101" s="217"/>
      <c r="AO101" s="217"/>
      <c r="AP101" s="218"/>
      <c r="AQ101" s="216" t="s">
        <v>576</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v>2</v>
      </c>
      <c r="AF102" s="421"/>
      <c r="AG102" s="421"/>
      <c r="AH102" s="421"/>
      <c r="AI102" s="421">
        <v>2</v>
      </c>
      <c r="AJ102" s="421"/>
      <c r="AK102" s="421"/>
      <c r="AL102" s="421"/>
      <c r="AM102" s="421">
        <v>2</v>
      </c>
      <c r="AN102" s="421"/>
      <c r="AO102" s="421"/>
      <c r="AP102" s="421"/>
      <c r="AQ102" s="271">
        <v>2</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585</v>
      </c>
      <c r="AC116" s="466"/>
      <c r="AD116" s="467"/>
      <c r="AE116" s="421">
        <v>5</v>
      </c>
      <c r="AF116" s="421"/>
      <c r="AG116" s="421"/>
      <c r="AH116" s="421"/>
      <c r="AI116" s="421">
        <v>26.5</v>
      </c>
      <c r="AJ116" s="421"/>
      <c r="AK116" s="421"/>
      <c r="AL116" s="421"/>
      <c r="AM116" s="421">
        <v>9</v>
      </c>
      <c r="AN116" s="421"/>
      <c r="AO116" s="421"/>
      <c r="AP116" s="421"/>
      <c r="AQ116" s="216">
        <v>24</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586</v>
      </c>
      <c r="AF117" s="554"/>
      <c r="AG117" s="554"/>
      <c r="AH117" s="554"/>
      <c r="AI117" s="554" t="s">
        <v>587</v>
      </c>
      <c r="AJ117" s="554"/>
      <c r="AK117" s="554"/>
      <c r="AL117" s="554"/>
      <c r="AM117" s="554" t="s">
        <v>640</v>
      </c>
      <c r="AN117" s="554"/>
      <c r="AO117" s="554"/>
      <c r="AP117" s="554"/>
      <c r="AQ117" s="554" t="s">
        <v>588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4"/>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593</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576</v>
      </c>
      <c r="AC134" s="204"/>
      <c r="AD134" s="204"/>
      <c r="AE134" s="205" t="s">
        <v>574</v>
      </c>
      <c r="AF134" s="206"/>
      <c r="AG134" s="206"/>
      <c r="AH134" s="206"/>
      <c r="AI134" s="205" t="s">
        <v>574</v>
      </c>
      <c r="AJ134" s="206"/>
      <c r="AK134" s="206"/>
      <c r="AL134" s="206"/>
      <c r="AM134" s="205" t="s">
        <v>574</v>
      </c>
      <c r="AN134" s="206"/>
      <c r="AO134" s="206"/>
      <c r="AP134" s="206"/>
      <c r="AQ134" s="205" t="s">
        <v>592</v>
      </c>
      <c r="AR134" s="206"/>
      <c r="AS134" s="206"/>
      <c r="AT134" s="206"/>
      <c r="AU134" s="205" t="s">
        <v>576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592</v>
      </c>
      <c r="AC135" s="212"/>
      <c r="AD135" s="212"/>
      <c r="AE135" s="205" t="s">
        <v>576</v>
      </c>
      <c r="AF135" s="206"/>
      <c r="AG135" s="206"/>
      <c r="AH135" s="206"/>
      <c r="AI135" s="205" t="s">
        <v>591</v>
      </c>
      <c r="AJ135" s="206"/>
      <c r="AK135" s="206"/>
      <c r="AL135" s="206"/>
      <c r="AM135" s="205" t="s">
        <v>592</v>
      </c>
      <c r="AN135" s="206"/>
      <c r="AO135" s="206"/>
      <c r="AP135" s="206"/>
      <c r="AQ135" s="205" t="s">
        <v>594</v>
      </c>
      <c r="AR135" s="206"/>
      <c r="AS135" s="206"/>
      <c r="AT135" s="206"/>
      <c r="AU135" s="205" t="s">
        <v>576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5"/>
      <c r="E430" s="173" t="s">
        <v>405</v>
      </c>
      <c r="F430" s="902"/>
      <c r="G430" s="903" t="s">
        <v>255</v>
      </c>
      <c r="H430" s="122"/>
      <c r="I430" s="122"/>
      <c r="J430" s="904" t="s">
        <v>570</v>
      </c>
      <c r="K430" s="905"/>
      <c r="L430" s="905"/>
      <c r="M430" s="905"/>
      <c r="N430" s="905"/>
      <c r="O430" s="905"/>
      <c r="P430" s="905"/>
      <c r="Q430" s="905"/>
      <c r="R430" s="905"/>
      <c r="S430" s="905"/>
      <c r="T430" s="906"/>
      <c r="U430" s="588" t="s">
        <v>641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597</v>
      </c>
      <c r="AF432" s="199"/>
      <c r="AG432" s="132" t="s">
        <v>236</v>
      </c>
      <c r="AH432" s="133"/>
      <c r="AI432" s="155"/>
      <c r="AJ432" s="155"/>
      <c r="AK432" s="155"/>
      <c r="AL432" s="153"/>
      <c r="AM432" s="155"/>
      <c r="AN432" s="155"/>
      <c r="AO432" s="155"/>
      <c r="AP432" s="153"/>
      <c r="AQ432" s="590" t="s">
        <v>576</v>
      </c>
      <c r="AR432" s="199"/>
      <c r="AS432" s="132" t="s">
        <v>236</v>
      </c>
      <c r="AT432" s="133"/>
      <c r="AU432" s="199" t="s">
        <v>642</v>
      </c>
      <c r="AV432" s="199"/>
      <c r="AW432" s="132" t="s">
        <v>181</v>
      </c>
      <c r="AX432" s="194"/>
    </row>
    <row r="433" spans="1:50" ht="23.25" customHeight="1" x14ac:dyDescent="0.15">
      <c r="A433" s="188"/>
      <c r="B433" s="185"/>
      <c r="C433" s="179"/>
      <c r="D433" s="185"/>
      <c r="E433" s="342"/>
      <c r="F433" s="343"/>
      <c r="G433" s="103" t="s">
        <v>596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576</v>
      </c>
      <c r="AC433" s="212"/>
      <c r="AD433" s="212"/>
      <c r="AE433" s="340" t="s">
        <v>576</v>
      </c>
      <c r="AF433" s="206"/>
      <c r="AG433" s="206"/>
      <c r="AH433" s="206"/>
      <c r="AI433" s="340" t="s">
        <v>576</v>
      </c>
      <c r="AJ433" s="206"/>
      <c r="AK433" s="206"/>
      <c r="AL433" s="206"/>
      <c r="AM433" s="340" t="s">
        <v>597</v>
      </c>
      <c r="AN433" s="206"/>
      <c r="AO433" s="206"/>
      <c r="AP433" s="341"/>
      <c r="AQ433" s="340" t="s">
        <v>598</v>
      </c>
      <c r="AR433" s="206"/>
      <c r="AS433" s="206"/>
      <c r="AT433" s="341"/>
      <c r="AU433" s="206" t="s">
        <v>599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600</v>
      </c>
      <c r="AC434" s="204"/>
      <c r="AD434" s="204"/>
      <c r="AE434" s="340" t="s">
        <v>601</v>
      </c>
      <c r="AF434" s="206"/>
      <c r="AG434" s="206"/>
      <c r="AH434" s="341"/>
      <c r="AI434" s="340" t="s">
        <v>576</v>
      </c>
      <c r="AJ434" s="206"/>
      <c r="AK434" s="206"/>
      <c r="AL434" s="206"/>
      <c r="AM434" s="340" t="s">
        <v>576</v>
      </c>
      <c r="AN434" s="206"/>
      <c r="AO434" s="206"/>
      <c r="AP434" s="341"/>
      <c r="AQ434" s="340" t="s">
        <v>576</v>
      </c>
      <c r="AR434" s="206"/>
      <c r="AS434" s="206"/>
      <c r="AT434" s="341"/>
      <c r="AU434" s="206" t="s">
        <v>602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602</v>
      </c>
      <c r="AF435" s="206"/>
      <c r="AG435" s="206"/>
      <c r="AH435" s="341"/>
      <c r="AI435" s="340" t="s">
        <v>603</v>
      </c>
      <c r="AJ435" s="206"/>
      <c r="AK435" s="206"/>
      <c r="AL435" s="206"/>
      <c r="AM435" s="340" t="s">
        <v>602</v>
      </c>
      <c r="AN435" s="206"/>
      <c r="AO435" s="206"/>
      <c r="AP435" s="341"/>
      <c r="AQ435" s="340" t="s">
        <v>603</v>
      </c>
      <c r="AR435" s="206"/>
      <c r="AS435" s="206"/>
      <c r="AT435" s="341"/>
      <c r="AU435" s="206" t="s">
        <v>603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576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customHeight="1" x14ac:dyDescent="0.15">
      <c r="A484" s="188"/>
      <c r="B484" s="185"/>
      <c r="C484" s="179"/>
      <c r="D484" s="185"/>
      <c r="E484" s="173" t="s">
        <v>409</v>
      </c>
      <c r="F484" s="174"/>
      <c r="G484" s="903" t="s">
        <v>255</v>
      </c>
      <c r="H484" s="122"/>
      <c r="I484" s="122"/>
      <c r="J484" s="904" t="s">
        <v>570</v>
      </c>
      <c r="K484" s="905"/>
      <c r="L484" s="905"/>
      <c r="M484" s="905"/>
      <c r="N484" s="905"/>
      <c r="O484" s="905"/>
      <c r="P484" s="905"/>
      <c r="Q484" s="905"/>
      <c r="R484" s="905"/>
      <c r="S484" s="905"/>
      <c r="T484" s="906"/>
      <c r="U484" s="588" t="s">
        <v>644</v>
      </c>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t="s">
        <v>644</v>
      </c>
      <c r="AF511" s="199"/>
      <c r="AG511" s="132" t="s">
        <v>236</v>
      </c>
      <c r="AH511" s="133"/>
      <c r="AI511" s="155"/>
      <c r="AJ511" s="155"/>
      <c r="AK511" s="155"/>
      <c r="AL511" s="153"/>
      <c r="AM511" s="155"/>
      <c r="AN511" s="155"/>
      <c r="AO511" s="155"/>
      <c r="AP511" s="153"/>
      <c r="AQ511" s="590" t="s">
        <v>645</v>
      </c>
      <c r="AR511" s="199"/>
      <c r="AS511" s="132" t="s">
        <v>236</v>
      </c>
      <c r="AT511" s="133"/>
      <c r="AU511" s="199" t="s">
        <v>644</v>
      </c>
      <c r="AV511" s="199"/>
      <c r="AW511" s="132" t="s">
        <v>181</v>
      </c>
      <c r="AX511" s="194"/>
    </row>
    <row r="512" spans="1:50" ht="23.25" customHeight="1" x14ac:dyDescent="0.15">
      <c r="A512" s="188"/>
      <c r="B512" s="185"/>
      <c r="C512" s="179"/>
      <c r="D512" s="185"/>
      <c r="E512" s="342"/>
      <c r="F512" s="343"/>
      <c r="G512" s="103" t="s">
        <v>644</v>
      </c>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t="s">
        <v>644</v>
      </c>
      <c r="AC512" s="212"/>
      <c r="AD512" s="212"/>
      <c r="AE512" s="340" t="s">
        <v>646</v>
      </c>
      <c r="AF512" s="206"/>
      <c r="AG512" s="206"/>
      <c r="AH512" s="206"/>
      <c r="AI512" s="340" t="s">
        <v>647</v>
      </c>
      <c r="AJ512" s="206"/>
      <c r="AK512" s="206"/>
      <c r="AL512" s="206"/>
      <c r="AM512" s="340" t="s">
        <v>645</v>
      </c>
      <c r="AN512" s="206"/>
      <c r="AO512" s="206"/>
      <c r="AP512" s="341"/>
      <c r="AQ512" s="340" t="s">
        <v>644</v>
      </c>
      <c r="AR512" s="206"/>
      <c r="AS512" s="206"/>
      <c r="AT512" s="341"/>
      <c r="AU512" s="206" t="s">
        <v>644</v>
      </c>
      <c r="AV512" s="206"/>
      <c r="AW512" s="206"/>
      <c r="AX512" s="207"/>
    </row>
    <row r="513" spans="1:50" ht="23.25"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t="s">
        <v>648</v>
      </c>
      <c r="AC513" s="204"/>
      <c r="AD513" s="204"/>
      <c r="AE513" s="340" t="s">
        <v>649</v>
      </c>
      <c r="AF513" s="206"/>
      <c r="AG513" s="206"/>
      <c r="AH513" s="341"/>
      <c r="AI513" s="340" t="s">
        <v>644</v>
      </c>
      <c r="AJ513" s="206"/>
      <c r="AK513" s="206"/>
      <c r="AL513" s="206"/>
      <c r="AM513" s="340" t="s">
        <v>650</v>
      </c>
      <c r="AN513" s="206"/>
      <c r="AO513" s="206"/>
      <c r="AP513" s="341"/>
      <c r="AQ513" s="340" t="s">
        <v>650</v>
      </c>
      <c r="AR513" s="206"/>
      <c r="AS513" s="206"/>
      <c r="AT513" s="341"/>
      <c r="AU513" s="206" t="s">
        <v>645</v>
      </c>
      <c r="AV513" s="206"/>
      <c r="AW513" s="206"/>
      <c r="AX513" s="207"/>
    </row>
    <row r="514" spans="1:50" ht="23.25"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t="s">
        <v>644</v>
      </c>
      <c r="AF514" s="206"/>
      <c r="AG514" s="206"/>
      <c r="AH514" s="341"/>
      <c r="AI514" s="340" t="s">
        <v>651</v>
      </c>
      <c r="AJ514" s="206"/>
      <c r="AK514" s="206"/>
      <c r="AL514" s="206"/>
      <c r="AM514" s="340" t="s">
        <v>642</v>
      </c>
      <c r="AN514" s="206"/>
      <c r="AO514" s="206"/>
      <c r="AP514" s="341"/>
      <c r="AQ514" s="340" t="s">
        <v>651</v>
      </c>
      <c r="AR514" s="206"/>
      <c r="AS514" s="206"/>
      <c r="AT514" s="341"/>
      <c r="AU514" s="206" t="s">
        <v>644</v>
      </c>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3" t="s">
        <v>255</v>
      </c>
      <c r="H538" s="122"/>
      <c r="I538" s="122"/>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3" t="s">
        <v>255</v>
      </c>
      <c r="H592" s="122"/>
      <c r="I592" s="122"/>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3" t="s">
        <v>255</v>
      </c>
      <c r="H646" s="122"/>
      <c r="I646" s="122"/>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644</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8.450000000000003" customHeight="1" x14ac:dyDescent="0.15">
      <c r="A702" s="874" t="s">
        <v>140</v>
      </c>
      <c r="B702" s="87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1.6"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568</v>
      </c>
      <c r="AE703" s="327"/>
      <c r="AF703" s="327"/>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57.6" customHeight="1" x14ac:dyDescent="0.15">
      <c r="A704" s="878"/>
      <c r="B704" s="879"/>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6" t="s">
        <v>607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24" t="s">
        <v>643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608</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50.4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9" t="s">
        <v>604</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3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611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609</v>
      </c>
      <c r="AE710" s="327"/>
      <c r="AF710" s="327"/>
      <c r="AG710" s="100" t="s">
        <v>610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568</v>
      </c>
      <c r="AE711" s="327"/>
      <c r="AF711" s="327"/>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33"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568</v>
      </c>
      <c r="AE712" s="783"/>
      <c r="AF712" s="783"/>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5" t="s">
        <v>351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t="s">
        <v>609</v>
      </c>
      <c r="AE713" s="327"/>
      <c r="AF713" s="663"/>
      <c r="AG713" s="100" t="s">
        <v>610</v>
      </c>
      <c r="AH713" s="101"/>
      <c r="AI713" s="101"/>
      <c r="AJ713" s="101"/>
      <c r="AK713" s="101"/>
      <c r="AL713" s="101"/>
      <c r="AM713" s="101"/>
      <c r="AN713" s="101"/>
      <c r="AO713" s="101"/>
      <c r="AP713" s="101"/>
      <c r="AQ713" s="101"/>
      <c r="AR713" s="101"/>
      <c r="AS713" s="101"/>
      <c r="AT713" s="101"/>
      <c r="AU713" s="101"/>
      <c r="AV713" s="101"/>
      <c r="AW713" s="101"/>
      <c r="AX713" s="102"/>
    </row>
    <row r="714" spans="1:50" ht="36.950000000000003"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0" t="s">
        <v>616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568</v>
      </c>
      <c r="AE717" s="327"/>
      <c r="AF717" s="327"/>
      <c r="AG717" s="100" t="s">
        <v>617</v>
      </c>
      <c r="AH717" s="101"/>
      <c r="AI717" s="101"/>
      <c r="AJ717" s="101"/>
      <c r="AK717" s="101"/>
      <c r="AL717" s="101"/>
      <c r="AM717" s="101"/>
      <c r="AN717" s="101"/>
      <c r="AO717" s="101"/>
      <c r="AP717" s="101"/>
      <c r="AQ717" s="101"/>
      <c r="AR717" s="101"/>
      <c r="AS717" s="101"/>
      <c r="AT717" s="101"/>
      <c r="AU717" s="101"/>
      <c r="AV717" s="101"/>
      <c r="AW717" s="101"/>
      <c r="AX717" s="102"/>
    </row>
    <row r="718" spans="1:50" ht="76.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568</v>
      </c>
      <c r="AE718" s="327"/>
      <c r="AF718" s="327"/>
      <c r="AG718" s="126" t="s">
        <v>618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23.45"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41"/>
      <c r="E726" s="841"/>
      <c r="F726" s="842"/>
      <c r="G726" s="577" t="s">
        <v>652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657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660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408</v>
      </c>
      <c r="B737" s="209"/>
      <c r="C737" s="209"/>
      <c r="D737" s="210"/>
      <c r="E737" s="993" t="s">
        <v>619</v>
      </c>
      <c r="F737" s="993"/>
      <c r="G737" s="993"/>
      <c r="H737" s="993"/>
      <c r="I737" s="993"/>
      <c r="J737" s="993"/>
      <c r="K737" s="993"/>
      <c r="L737" s="993"/>
      <c r="M737" s="993"/>
      <c r="N737" s="365" t="s">
        <v>403</v>
      </c>
      <c r="O737" s="365"/>
      <c r="P737" s="365"/>
      <c r="Q737" s="365"/>
      <c r="R737" s="993" t="s">
        <v>620</v>
      </c>
      <c r="S737" s="993"/>
      <c r="T737" s="993"/>
      <c r="U737" s="993"/>
      <c r="V737" s="993"/>
      <c r="W737" s="993"/>
      <c r="X737" s="993"/>
      <c r="Y737" s="993"/>
      <c r="Z737" s="993"/>
      <c r="AA737" s="365" t="s">
        <v>402</v>
      </c>
      <c r="AB737" s="365"/>
      <c r="AC737" s="365"/>
      <c r="AD737" s="365"/>
      <c r="AE737" s="993" t="s">
        <v>621</v>
      </c>
      <c r="AF737" s="993"/>
      <c r="AG737" s="993"/>
      <c r="AH737" s="993"/>
      <c r="AI737" s="993"/>
      <c r="AJ737" s="993"/>
      <c r="AK737" s="993"/>
      <c r="AL737" s="993"/>
      <c r="AM737" s="993"/>
      <c r="AN737" s="365" t="s">
        <v>401</v>
      </c>
      <c r="AO737" s="365"/>
      <c r="AP737" s="365"/>
      <c r="AQ737" s="365"/>
      <c r="AR737" s="999" t="s">
        <v>622</v>
      </c>
      <c r="AS737" s="1000"/>
      <c r="AT737" s="1000"/>
      <c r="AU737" s="1000"/>
      <c r="AV737" s="1000"/>
      <c r="AW737" s="1000"/>
      <c r="AX737" s="1001"/>
      <c r="AY737" s="88"/>
      <c r="AZ737" s="88"/>
    </row>
    <row r="738" spans="1:52" ht="24.75" customHeight="1" x14ac:dyDescent="0.15">
      <c r="A738" s="992" t="s">
        <v>400</v>
      </c>
      <c r="B738" s="209"/>
      <c r="C738" s="209"/>
      <c r="D738" s="210"/>
      <c r="E738" s="993" t="s">
        <v>623</v>
      </c>
      <c r="F738" s="993"/>
      <c r="G738" s="993"/>
      <c r="H738" s="993"/>
      <c r="I738" s="993"/>
      <c r="J738" s="993"/>
      <c r="K738" s="993"/>
      <c r="L738" s="993"/>
      <c r="M738" s="993"/>
      <c r="N738" s="365" t="s">
        <v>399</v>
      </c>
      <c r="O738" s="365"/>
      <c r="P738" s="365"/>
      <c r="Q738" s="365"/>
      <c r="R738" s="993" t="s">
        <v>624</v>
      </c>
      <c r="S738" s="993"/>
      <c r="T738" s="993"/>
      <c r="U738" s="993"/>
      <c r="V738" s="993"/>
      <c r="W738" s="993"/>
      <c r="X738" s="993"/>
      <c r="Y738" s="993"/>
      <c r="Z738" s="993"/>
      <c r="AA738" s="365" t="s">
        <v>398</v>
      </c>
      <c r="AB738" s="365"/>
      <c r="AC738" s="365"/>
      <c r="AD738" s="365"/>
      <c r="AE738" s="993" t="s">
        <v>625</v>
      </c>
      <c r="AF738" s="993"/>
      <c r="AG738" s="993"/>
      <c r="AH738" s="993"/>
      <c r="AI738" s="993"/>
      <c r="AJ738" s="993"/>
      <c r="AK738" s="993"/>
      <c r="AL738" s="993"/>
      <c r="AM738" s="993"/>
      <c r="AN738" s="365" t="s">
        <v>397</v>
      </c>
      <c r="AO738" s="365"/>
      <c r="AP738" s="365"/>
      <c r="AQ738" s="365"/>
      <c r="AR738" s="999" t="s">
        <v>626</v>
      </c>
      <c r="AS738" s="1000"/>
      <c r="AT738" s="1000"/>
      <c r="AU738" s="1000"/>
      <c r="AV738" s="1000"/>
      <c r="AW738" s="1000"/>
      <c r="AX738" s="1001"/>
    </row>
    <row r="739" spans="1:52" ht="24.75" customHeight="1" x14ac:dyDescent="0.15">
      <c r="A739" s="992" t="s">
        <v>396</v>
      </c>
      <c r="B739" s="209"/>
      <c r="C739" s="209"/>
      <c r="D739" s="210"/>
      <c r="E739" s="993" t="s">
        <v>627</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420</v>
      </c>
      <c r="B740" s="975"/>
      <c r="C740" s="975"/>
      <c r="D740" s="976"/>
      <c r="E740" s="977" t="s">
        <v>564</v>
      </c>
      <c r="F740" s="978"/>
      <c r="G740" s="978"/>
      <c r="H740" s="92" t="str">
        <f>IF(E740="", "", "(")</f>
        <v>(</v>
      </c>
      <c r="I740" s="978"/>
      <c r="J740" s="978"/>
      <c r="K740" s="92" t="str">
        <f>IF(OR(I740="　", I740=""), "", "-")</f>
        <v/>
      </c>
      <c r="L740" s="979">
        <v>288</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654</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628</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9.1" customHeight="1" x14ac:dyDescent="0.15">
      <c r="A782" s="631"/>
      <c r="B782" s="632"/>
      <c r="C782" s="632"/>
      <c r="D782" s="632"/>
      <c r="E782" s="632"/>
      <c r="F782" s="633"/>
      <c r="G782" s="670" t="s">
        <v>629</v>
      </c>
      <c r="H782" s="671"/>
      <c r="I782" s="671"/>
      <c r="J782" s="671"/>
      <c r="K782" s="672"/>
      <c r="L782" s="664" t="s">
        <v>630</v>
      </c>
      <c r="M782" s="837"/>
      <c r="N782" s="837"/>
      <c r="O782" s="837"/>
      <c r="P782" s="837"/>
      <c r="Q782" s="837"/>
      <c r="R782" s="837"/>
      <c r="S782" s="837"/>
      <c r="T782" s="837"/>
      <c r="U782" s="837"/>
      <c r="V782" s="837"/>
      <c r="W782" s="837"/>
      <c r="X782" s="838"/>
      <c r="Y782" s="388">
        <v>13</v>
      </c>
      <c r="Z782" s="389"/>
      <c r="AA782" s="389"/>
      <c r="AB782" s="805"/>
      <c r="AC782" s="670" t="s">
        <v>632</v>
      </c>
      <c r="AD782" s="671"/>
      <c r="AE782" s="671"/>
      <c r="AF782" s="671"/>
      <c r="AG782" s="672"/>
      <c r="AH782" s="664" t="s">
        <v>631</v>
      </c>
      <c r="AI782" s="665"/>
      <c r="AJ782" s="665"/>
      <c r="AK782" s="665"/>
      <c r="AL782" s="665"/>
      <c r="AM782" s="665"/>
      <c r="AN782" s="665"/>
      <c r="AO782" s="665"/>
      <c r="AP782" s="665"/>
      <c r="AQ782" s="665"/>
      <c r="AR782" s="665"/>
      <c r="AS782" s="665"/>
      <c r="AT782" s="666"/>
      <c r="AU782" s="388">
        <v>5</v>
      </c>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13</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5</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835"/>
      <c r="I795" s="835"/>
      <c r="J795" s="835"/>
      <c r="K795" s="836"/>
      <c r="L795" s="664"/>
      <c r="M795" s="837"/>
      <c r="N795" s="837"/>
      <c r="O795" s="837"/>
      <c r="P795" s="837"/>
      <c r="Q795" s="837"/>
      <c r="R795" s="837"/>
      <c r="S795" s="837"/>
      <c r="T795" s="837"/>
      <c r="U795" s="837"/>
      <c r="V795" s="837"/>
      <c r="W795" s="837"/>
      <c r="X795" s="838"/>
      <c r="Y795" s="388"/>
      <c r="Z795" s="389"/>
      <c r="AA795" s="389"/>
      <c r="AB795" s="805"/>
      <c r="AC795" s="670"/>
      <c r="AD795" s="835"/>
      <c r="AE795" s="835"/>
      <c r="AF795" s="835"/>
      <c r="AG795" s="836"/>
      <c r="AH795" s="664"/>
      <c r="AI795" s="837"/>
      <c r="AJ795" s="837"/>
      <c r="AK795" s="837"/>
      <c r="AL795" s="837"/>
      <c r="AM795" s="837"/>
      <c r="AN795" s="837"/>
      <c r="AO795" s="837"/>
      <c r="AP795" s="837"/>
      <c r="AQ795" s="837"/>
      <c r="AR795" s="837"/>
      <c r="AS795" s="837"/>
      <c r="AT795" s="838"/>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835"/>
      <c r="I808" s="835"/>
      <c r="J808" s="835"/>
      <c r="K808" s="836"/>
      <c r="L808" s="664"/>
      <c r="M808" s="837"/>
      <c r="N808" s="837"/>
      <c r="O808" s="837"/>
      <c r="P808" s="837"/>
      <c r="Q808" s="837"/>
      <c r="R808" s="837"/>
      <c r="S808" s="837"/>
      <c r="T808" s="837"/>
      <c r="U808" s="837"/>
      <c r="V808" s="837"/>
      <c r="W808" s="837"/>
      <c r="X808" s="838"/>
      <c r="Y808" s="388"/>
      <c r="Z808" s="389"/>
      <c r="AA808" s="389"/>
      <c r="AB808" s="805"/>
      <c r="AC808" s="670"/>
      <c r="AD808" s="835"/>
      <c r="AE808" s="835"/>
      <c r="AF808" s="835"/>
      <c r="AG808" s="836"/>
      <c r="AH808" s="664"/>
      <c r="AI808" s="837"/>
      <c r="AJ808" s="837"/>
      <c r="AK808" s="837"/>
      <c r="AL808" s="837"/>
      <c r="AM808" s="837"/>
      <c r="AN808" s="837"/>
      <c r="AO808" s="837"/>
      <c r="AP808" s="837"/>
      <c r="AQ808" s="837"/>
      <c r="AR808" s="837"/>
      <c r="AS808" s="837"/>
      <c r="AT808" s="838"/>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835"/>
      <c r="I821" s="835"/>
      <c r="J821" s="835"/>
      <c r="K821" s="836"/>
      <c r="L821" s="664"/>
      <c r="M821" s="837"/>
      <c r="N821" s="837"/>
      <c r="O821" s="837"/>
      <c r="P821" s="837"/>
      <c r="Q821" s="837"/>
      <c r="R821" s="837"/>
      <c r="S821" s="837"/>
      <c r="T821" s="837"/>
      <c r="U821" s="837"/>
      <c r="V821" s="837"/>
      <c r="W821" s="837"/>
      <c r="X821" s="838"/>
      <c r="Y821" s="388"/>
      <c r="Z821" s="389"/>
      <c r="AA821" s="389"/>
      <c r="AB821" s="805"/>
      <c r="AC821" s="670"/>
      <c r="AD821" s="835"/>
      <c r="AE821" s="835"/>
      <c r="AF821" s="835"/>
      <c r="AG821" s="836"/>
      <c r="AH821" s="664"/>
      <c r="AI821" s="837"/>
      <c r="AJ821" s="837"/>
      <c r="AK821" s="837"/>
      <c r="AL821" s="837"/>
      <c r="AM821" s="837"/>
      <c r="AN821" s="837"/>
      <c r="AO821" s="837"/>
      <c r="AP821" s="837"/>
      <c r="AQ821" s="837"/>
      <c r="AR821" s="837"/>
      <c r="AS821" s="837"/>
      <c r="AT821" s="838"/>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655</v>
      </c>
      <c r="D838" s="347"/>
      <c r="E838" s="347"/>
      <c r="F838" s="347"/>
      <c r="G838" s="347"/>
      <c r="H838" s="347"/>
      <c r="I838" s="347"/>
      <c r="J838" s="348">
        <v>1011001017717</v>
      </c>
      <c r="K838" s="349"/>
      <c r="L838" s="349"/>
      <c r="M838" s="349"/>
      <c r="N838" s="349"/>
      <c r="O838" s="349"/>
      <c r="P838" s="362" t="s">
        <v>633</v>
      </c>
      <c r="Q838" s="350"/>
      <c r="R838" s="350"/>
      <c r="S838" s="350"/>
      <c r="T838" s="350"/>
      <c r="U838" s="350"/>
      <c r="V838" s="350"/>
      <c r="W838" s="350"/>
      <c r="X838" s="350"/>
      <c r="Y838" s="351">
        <v>13</v>
      </c>
      <c r="Z838" s="352"/>
      <c r="AA838" s="352"/>
      <c r="AB838" s="353"/>
      <c r="AC838" s="363" t="s">
        <v>377</v>
      </c>
      <c r="AD838" s="371"/>
      <c r="AE838" s="371"/>
      <c r="AF838" s="371"/>
      <c r="AG838" s="371"/>
      <c r="AH838" s="372">
        <v>1</v>
      </c>
      <c r="AI838" s="373"/>
      <c r="AJ838" s="373"/>
      <c r="AK838" s="373"/>
      <c r="AL838" s="357">
        <v>67</v>
      </c>
      <c r="AM838" s="358"/>
      <c r="AN838" s="358"/>
      <c r="AO838" s="359"/>
      <c r="AP838" s="360" t="s">
        <v>413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562</v>
      </c>
      <c r="D871" s="347"/>
      <c r="E871" s="347"/>
      <c r="F871" s="347"/>
      <c r="G871" s="347"/>
      <c r="H871" s="347"/>
      <c r="I871" s="347"/>
      <c r="J871" s="348">
        <v>5020001074177</v>
      </c>
      <c r="K871" s="349"/>
      <c r="L871" s="349"/>
      <c r="M871" s="349"/>
      <c r="N871" s="349"/>
      <c r="O871" s="349"/>
      <c r="P871" s="362" t="s">
        <v>563</v>
      </c>
      <c r="Q871" s="350"/>
      <c r="R871" s="350"/>
      <c r="S871" s="350"/>
      <c r="T871" s="350"/>
      <c r="U871" s="350"/>
      <c r="V871" s="350"/>
      <c r="W871" s="350"/>
      <c r="X871" s="350"/>
      <c r="Y871" s="351">
        <v>5</v>
      </c>
      <c r="Z871" s="352"/>
      <c r="AA871" s="352"/>
      <c r="AB871" s="353"/>
      <c r="AC871" s="354" t="s">
        <v>377</v>
      </c>
      <c r="AD871" s="354"/>
      <c r="AE871" s="354"/>
      <c r="AF871" s="354"/>
      <c r="AG871" s="354"/>
      <c r="AH871" s="355">
        <v>2</v>
      </c>
      <c r="AI871" s="356"/>
      <c r="AJ871" s="356"/>
      <c r="AK871" s="356"/>
      <c r="AL871" s="357">
        <v>74</v>
      </c>
      <c r="AM871" s="358"/>
      <c r="AN871" s="358"/>
      <c r="AO871" s="359"/>
      <c r="AP871" s="360" t="s">
        <v>413</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634</v>
      </c>
      <c r="F1103" s="375"/>
      <c r="G1103" s="375"/>
      <c r="H1103" s="375"/>
      <c r="I1103" s="375"/>
      <c r="J1103" s="348" t="s">
        <v>635</v>
      </c>
      <c r="K1103" s="349"/>
      <c r="L1103" s="349"/>
      <c r="M1103" s="349"/>
      <c r="N1103" s="349"/>
      <c r="O1103" s="349"/>
      <c r="P1103" s="362" t="s">
        <v>635</v>
      </c>
      <c r="Q1103" s="350"/>
      <c r="R1103" s="350"/>
      <c r="S1103" s="350"/>
      <c r="T1103" s="350"/>
      <c r="U1103" s="350"/>
      <c r="V1103" s="350"/>
      <c r="W1103" s="350"/>
      <c r="X1103" s="350"/>
      <c r="Y1103" s="351" t="s">
        <v>636</v>
      </c>
      <c r="Z1103" s="352"/>
      <c r="AA1103" s="352"/>
      <c r="AB1103" s="353"/>
      <c r="AC1103" s="354"/>
      <c r="AD1103" s="354"/>
      <c r="AE1103" s="354"/>
      <c r="AF1103" s="354"/>
      <c r="AG1103" s="354"/>
      <c r="AH1103" s="355" t="s">
        <v>637</v>
      </c>
      <c r="AI1103" s="356"/>
      <c r="AJ1103" s="356"/>
      <c r="AK1103" s="356"/>
      <c r="AL1103" s="357" t="s">
        <v>634</v>
      </c>
      <c r="AM1103" s="358"/>
      <c r="AN1103" s="358"/>
      <c r="AO1103" s="359"/>
      <c r="AP1103" s="360" t="s">
        <v>638</v>
      </c>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7">
      <formula>IF(RIGHT(TEXT(P14,"0.#"),1)=".",FALSE,TRUE)</formula>
    </cfRule>
    <cfRule type="expression" dxfId="2814" priority="14028">
      <formula>IF(RIGHT(TEXT(P14,"0.#"),1)=".",TRUE,FALSE)</formula>
    </cfRule>
  </conditionalFormatting>
  <conditionalFormatting sqref="AE32">
    <cfRule type="expression" dxfId="2813" priority="14017">
      <formula>IF(RIGHT(TEXT(AE32,"0.#"),1)=".",FALSE,TRUE)</formula>
    </cfRule>
    <cfRule type="expression" dxfId="2812" priority="14018">
      <formula>IF(RIGHT(TEXT(AE32,"0.#"),1)=".",TRUE,FALSE)</formula>
    </cfRule>
  </conditionalFormatting>
  <conditionalFormatting sqref="P18:AX18">
    <cfRule type="expression" dxfId="2811" priority="13903">
      <formula>IF(RIGHT(TEXT(P18,"0.#"),1)=".",FALSE,TRUE)</formula>
    </cfRule>
    <cfRule type="expression" dxfId="2810" priority="13904">
      <formula>IF(RIGHT(TEXT(P18,"0.#"),1)=".",TRUE,FALSE)</formula>
    </cfRule>
  </conditionalFormatting>
  <conditionalFormatting sqref="Y783">
    <cfRule type="expression" dxfId="2809" priority="13899">
      <formula>IF(RIGHT(TEXT(Y783,"0.#"),1)=".",FALSE,TRUE)</formula>
    </cfRule>
    <cfRule type="expression" dxfId="2808" priority="13900">
      <formula>IF(RIGHT(TEXT(Y783,"0.#"),1)=".",TRUE,FALSE)</formula>
    </cfRule>
  </conditionalFormatting>
  <conditionalFormatting sqref="Y792">
    <cfRule type="expression" dxfId="2807" priority="13895">
      <formula>IF(RIGHT(TEXT(Y792,"0.#"),1)=".",FALSE,TRUE)</formula>
    </cfRule>
    <cfRule type="expression" dxfId="2806" priority="13896">
      <formula>IF(RIGHT(TEXT(Y792,"0.#"),1)=".",TRUE,FALSE)</formula>
    </cfRule>
  </conditionalFormatting>
  <conditionalFormatting sqref="Y823:Y830 Y821 Y810:Y817 Y808 Y797:Y804 Y795">
    <cfRule type="expression" dxfId="2805" priority="13677">
      <formula>IF(RIGHT(TEXT(Y795,"0.#"),1)=".",FALSE,TRUE)</formula>
    </cfRule>
    <cfRule type="expression" dxfId="2804" priority="13678">
      <formula>IF(RIGHT(TEXT(Y795,"0.#"),1)=".",TRUE,FALSE)</formula>
    </cfRule>
  </conditionalFormatting>
  <conditionalFormatting sqref="P16:AQ17 P15:AX15 P13:AX13">
    <cfRule type="expression" dxfId="2803" priority="13725">
      <formula>IF(RIGHT(TEXT(P13,"0.#"),1)=".",FALSE,TRUE)</formula>
    </cfRule>
    <cfRule type="expression" dxfId="2802" priority="13726">
      <formula>IF(RIGHT(TEXT(P13,"0.#"),1)=".",TRUE,FALSE)</formula>
    </cfRule>
  </conditionalFormatting>
  <conditionalFormatting sqref="P19:AJ19">
    <cfRule type="expression" dxfId="2801" priority="13723">
      <formula>IF(RIGHT(TEXT(P19,"0.#"),1)=".",FALSE,TRUE)</formula>
    </cfRule>
    <cfRule type="expression" dxfId="2800" priority="13724">
      <formula>IF(RIGHT(TEXT(P19,"0.#"),1)=".",TRUE,FALSE)</formula>
    </cfRule>
  </conditionalFormatting>
  <conditionalFormatting sqref="AE101 AQ101">
    <cfRule type="expression" dxfId="2799" priority="13715">
      <formula>IF(RIGHT(TEXT(AE101,"0.#"),1)=".",FALSE,TRUE)</formula>
    </cfRule>
    <cfRule type="expression" dxfId="2798" priority="13716">
      <formula>IF(RIGHT(TEXT(AE101,"0.#"),1)=".",TRUE,FALSE)</formula>
    </cfRule>
  </conditionalFormatting>
  <conditionalFormatting sqref="Y784:Y791">
    <cfRule type="expression" dxfId="2797" priority="13701">
      <formula>IF(RIGHT(TEXT(Y784,"0.#"),1)=".",FALSE,TRUE)</formula>
    </cfRule>
    <cfRule type="expression" dxfId="2796" priority="13702">
      <formula>IF(RIGHT(TEXT(Y784,"0.#"),1)=".",TRUE,FALSE)</formula>
    </cfRule>
  </conditionalFormatting>
  <conditionalFormatting sqref="AU783">
    <cfRule type="expression" dxfId="2795" priority="13699">
      <formula>IF(RIGHT(TEXT(AU783,"0.#"),1)=".",FALSE,TRUE)</formula>
    </cfRule>
    <cfRule type="expression" dxfId="2794" priority="13700">
      <formula>IF(RIGHT(TEXT(AU783,"0.#"),1)=".",TRUE,FALSE)</formula>
    </cfRule>
  </conditionalFormatting>
  <conditionalFormatting sqref="AU792">
    <cfRule type="expression" dxfId="2793" priority="13697">
      <formula>IF(RIGHT(TEXT(AU792,"0.#"),1)=".",FALSE,TRUE)</formula>
    </cfRule>
    <cfRule type="expression" dxfId="2792" priority="13698">
      <formula>IF(RIGHT(TEXT(AU792,"0.#"),1)=".",TRUE,FALSE)</formula>
    </cfRule>
  </conditionalFormatting>
  <conditionalFormatting sqref="AU784:AU791 AU782">
    <cfRule type="expression" dxfId="2791" priority="13695">
      <formula>IF(RIGHT(TEXT(AU782,"0.#"),1)=".",FALSE,TRUE)</formula>
    </cfRule>
    <cfRule type="expression" dxfId="2790" priority="13696">
      <formula>IF(RIGHT(TEXT(AU782,"0.#"),1)=".",TRUE,FALSE)</formula>
    </cfRule>
  </conditionalFormatting>
  <conditionalFormatting sqref="Y822 Y809 Y796">
    <cfRule type="expression" dxfId="2789" priority="13681">
      <formula>IF(RIGHT(TEXT(Y796,"0.#"),1)=".",FALSE,TRUE)</formula>
    </cfRule>
    <cfRule type="expression" dxfId="2788" priority="13682">
      <formula>IF(RIGHT(TEXT(Y796,"0.#"),1)=".",TRUE,FALSE)</formula>
    </cfRule>
  </conditionalFormatting>
  <conditionalFormatting sqref="Y831 Y818 Y805">
    <cfRule type="expression" dxfId="2787" priority="13679">
      <formula>IF(RIGHT(TEXT(Y805,"0.#"),1)=".",FALSE,TRUE)</formula>
    </cfRule>
    <cfRule type="expression" dxfId="2786" priority="13680">
      <formula>IF(RIGHT(TEXT(Y805,"0.#"),1)=".",TRUE,FALSE)</formula>
    </cfRule>
  </conditionalFormatting>
  <conditionalFormatting sqref="AU822 AU809 AU796">
    <cfRule type="expression" dxfId="2785" priority="13675">
      <formula>IF(RIGHT(TEXT(AU796,"0.#"),1)=".",FALSE,TRUE)</formula>
    </cfRule>
    <cfRule type="expression" dxfId="2784" priority="13676">
      <formula>IF(RIGHT(TEXT(AU796,"0.#"),1)=".",TRUE,FALSE)</formula>
    </cfRule>
  </conditionalFormatting>
  <conditionalFormatting sqref="AU831 AU818 AU805">
    <cfRule type="expression" dxfId="2783" priority="13673">
      <formula>IF(RIGHT(TEXT(AU805,"0.#"),1)=".",FALSE,TRUE)</formula>
    </cfRule>
    <cfRule type="expression" dxfId="2782" priority="13674">
      <formula>IF(RIGHT(TEXT(AU805,"0.#"),1)=".",TRUE,FALSE)</formula>
    </cfRule>
  </conditionalFormatting>
  <conditionalFormatting sqref="AU823:AU830 AU821 AU810:AU817 AU808 AU797:AU804 AU795">
    <cfRule type="expression" dxfId="2781" priority="13671">
      <formula>IF(RIGHT(TEXT(AU795,"0.#"),1)=".",FALSE,TRUE)</formula>
    </cfRule>
    <cfRule type="expression" dxfId="2780" priority="13672">
      <formula>IF(RIGHT(TEXT(AU795,"0.#"),1)=".",TRUE,FALSE)</formula>
    </cfRule>
  </conditionalFormatting>
  <conditionalFormatting sqref="AM87">
    <cfRule type="expression" dxfId="2779" priority="13325">
      <formula>IF(RIGHT(TEXT(AM87,"0.#"),1)=".",FALSE,TRUE)</formula>
    </cfRule>
    <cfRule type="expression" dxfId="2778" priority="13326">
      <formula>IF(RIGHT(TEXT(AM87,"0.#"),1)=".",TRUE,FALSE)</formula>
    </cfRule>
  </conditionalFormatting>
  <conditionalFormatting sqref="AE55">
    <cfRule type="expression" dxfId="2777" priority="13393">
      <formula>IF(RIGHT(TEXT(AE55,"0.#"),1)=".",FALSE,TRUE)</formula>
    </cfRule>
    <cfRule type="expression" dxfId="2776" priority="13394">
      <formula>IF(RIGHT(TEXT(AE55,"0.#"),1)=".",TRUE,FALSE)</formula>
    </cfRule>
  </conditionalFormatting>
  <conditionalFormatting sqref="AI55">
    <cfRule type="expression" dxfId="2775" priority="13391">
      <formula>IF(RIGHT(TEXT(AI55,"0.#"),1)=".",FALSE,TRUE)</formula>
    </cfRule>
    <cfRule type="expression" dxfId="2774" priority="13392">
      <formula>IF(RIGHT(TEXT(AI55,"0.#"),1)=".",TRUE,FALSE)</formula>
    </cfRule>
  </conditionalFormatting>
  <conditionalFormatting sqref="AM34">
    <cfRule type="expression" dxfId="2773" priority="13471">
      <formula>IF(RIGHT(TEXT(AM34,"0.#"),1)=".",FALSE,TRUE)</formula>
    </cfRule>
    <cfRule type="expression" dxfId="2772" priority="13472">
      <formula>IF(RIGHT(TEXT(AM34,"0.#"),1)=".",TRUE,FALSE)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4">
    <cfRule type="expression" dxfId="2767" priority="13481">
      <formula>IF(RIGHT(TEXT(AI34,"0.#"),1)=".",FALSE,TRUE)</formula>
    </cfRule>
    <cfRule type="expression" dxfId="2766" priority="13482">
      <formula>IF(RIGHT(TEXT(AI34,"0.#"),1)=".",TRUE,FALSE)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I32">
    <cfRule type="expression" dxfId="2763" priority="13477">
      <formula>IF(RIGHT(TEXT(AI32,"0.#"),1)=".",FALSE,TRUE)</formula>
    </cfRule>
    <cfRule type="expression" dxfId="2762" priority="13478">
      <formula>IF(RIGHT(TEXT(AI32,"0.#"),1)=".",TRUE,FALSE)</formula>
    </cfRule>
  </conditionalFormatting>
  <conditionalFormatting sqref="AM32">
    <cfRule type="expression" dxfId="2761" priority="13475">
      <formula>IF(RIGHT(TEXT(AM32,"0.#"),1)=".",FALSE,TRUE)</formula>
    </cfRule>
    <cfRule type="expression" dxfId="2760" priority="13476">
      <formula>IF(RIGHT(TEXT(AM32,"0.#"),1)=".",TRUE,FALSE)</formula>
    </cfRule>
  </conditionalFormatting>
  <conditionalFormatting sqref="AM33">
    <cfRule type="expression" dxfId="2759" priority="13473">
      <formula>IF(RIGHT(TEXT(AM33,"0.#"),1)=".",FALSE,TRUE)</formula>
    </cfRule>
    <cfRule type="expression" dxfId="2758" priority="13474">
      <formula>IF(RIGHT(TEXT(AM33,"0.#"),1)=".",TRUE,FALSE)</formula>
    </cfRule>
  </conditionalFormatting>
  <conditionalFormatting sqref="AQ32:AQ34">
    <cfRule type="expression" dxfId="2757" priority="13465">
      <formula>IF(RIGHT(TEXT(AQ32,"0.#"),1)=".",FALSE,TRUE)</formula>
    </cfRule>
    <cfRule type="expression" dxfId="2756" priority="13466">
      <formula>IF(RIGHT(TEXT(AQ32,"0.#"),1)=".",TRUE,FALSE)</formula>
    </cfRule>
  </conditionalFormatting>
  <conditionalFormatting sqref="AU32:AU34">
    <cfRule type="expression" dxfId="2755" priority="13463">
      <formula>IF(RIGHT(TEXT(AU32,"0.#"),1)=".",FALSE,TRUE)</formula>
    </cfRule>
    <cfRule type="expression" dxfId="2754" priority="13464">
      <formula>IF(RIGHT(TEXT(AU32,"0.#"),1)=".",TRUE,FALSE)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7">
    <cfRule type="expression" dxfId="2721" priority="13337">
      <formula>IF(RIGHT(TEXT(AE87,"0.#"),1)=".",FALSE,TRUE)</formula>
    </cfRule>
    <cfRule type="expression" dxfId="2720" priority="13338">
      <formula>IF(RIGHT(TEXT(AE87,"0.#"),1)=".",TRUE,FALSE)</formula>
    </cfRule>
  </conditionalFormatting>
  <conditionalFormatting sqref="AE88">
    <cfRule type="expression" dxfId="2719" priority="13335">
      <formula>IF(RIGHT(TEXT(AE88,"0.#"),1)=".",FALSE,TRUE)</formula>
    </cfRule>
    <cfRule type="expression" dxfId="2718" priority="13336">
      <formula>IF(RIGHT(TEXT(AE88,"0.#"),1)=".",TRUE,FALSE)</formula>
    </cfRule>
  </conditionalFormatting>
  <conditionalFormatting sqref="AE89">
    <cfRule type="expression" dxfId="2717" priority="13333">
      <formula>IF(RIGHT(TEXT(AE89,"0.#"),1)=".",FALSE,TRUE)</formula>
    </cfRule>
    <cfRule type="expression" dxfId="2716" priority="13334">
      <formula>IF(RIGHT(TEXT(AE89,"0.#"),1)=".",TRUE,FALSE)</formula>
    </cfRule>
  </conditionalFormatting>
  <conditionalFormatting sqref="AI89">
    <cfRule type="expression" dxfId="2715" priority="13331">
      <formula>IF(RIGHT(TEXT(AI89,"0.#"),1)=".",FALSE,TRUE)</formula>
    </cfRule>
    <cfRule type="expression" dxfId="2714" priority="13332">
      <formula>IF(RIGHT(TEXT(AI89,"0.#"),1)=".",TRUE,FALSE)</formula>
    </cfRule>
  </conditionalFormatting>
  <conditionalFormatting sqref="AI88">
    <cfRule type="expression" dxfId="2713" priority="13329">
      <formula>IF(RIGHT(TEXT(AI88,"0.#"),1)=".",FALSE,TRUE)</formula>
    </cfRule>
    <cfRule type="expression" dxfId="2712" priority="13330">
      <formula>IF(RIGHT(TEXT(AI88,"0.#"),1)=".",TRUE,FALSE)</formula>
    </cfRule>
  </conditionalFormatting>
  <conditionalFormatting sqref="AI87">
    <cfRule type="expression" dxfId="2711" priority="13327">
      <formula>IF(RIGHT(TEXT(AI87,"0.#"),1)=".",FALSE,TRUE)</formula>
    </cfRule>
    <cfRule type="expression" dxfId="2710" priority="13328">
      <formula>IF(RIGHT(TEXT(AI87,"0.#"),1)=".",TRUE,FALSE)</formula>
    </cfRule>
  </conditionalFormatting>
  <conditionalFormatting sqref="AM88">
    <cfRule type="expression" dxfId="2709" priority="13323">
      <formula>IF(RIGHT(TEXT(AM88,"0.#"),1)=".",FALSE,TRUE)</formula>
    </cfRule>
    <cfRule type="expression" dxfId="2708" priority="13324">
      <formula>IF(RIGHT(TEXT(AM88,"0.#"),1)=".",TRUE,FALSE)</formula>
    </cfRule>
  </conditionalFormatting>
  <conditionalFormatting sqref="AM89">
    <cfRule type="expression" dxfId="2707" priority="13321">
      <formula>IF(RIGHT(TEXT(AM89,"0.#"),1)=".",FALSE,TRUE)</formula>
    </cfRule>
    <cfRule type="expression" dxfId="2706" priority="13322">
      <formula>IF(RIGHT(TEXT(AM89,"0.#"),1)=".",TRUE,FALSE)</formula>
    </cfRule>
  </conditionalFormatting>
  <conditionalFormatting sqref="AE92">
    <cfRule type="expression" dxfId="2705" priority="13307">
      <formula>IF(RIGHT(TEXT(AE92,"0.#"),1)=".",FALSE,TRUE)</formula>
    </cfRule>
    <cfRule type="expression" dxfId="2704" priority="13308">
      <formula>IF(RIGHT(TEXT(AE92,"0.#"),1)=".",TRUE,FALSE)</formula>
    </cfRule>
  </conditionalFormatting>
  <conditionalFormatting sqref="AE93">
    <cfRule type="expression" dxfId="2703" priority="13305">
      <formula>IF(RIGHT(TEXT(AE93,"0.#"),1)=".",FALSE,TRUE)</formula>
    </cfRule>
    <cfRule type="expression" dxfId="2702" priority="13306">
      <formula>IF(RIGHT(TEXT(AE93,"0.#"),1)=".",TRUE,FALSE)</formula>
    </cfRule>
  </conditionalFormatting>
  <conditionalFormatting sqref="AE94">
    <cfRule type="expression" dxfId="2701" priority="13303">
      <formula>IF(RIGHT(TEXT(AE94,"0.#"),1)=".",FALSE,TRUE)</formula>
    </cfRule>
    <cfRule type="expression" dxfId="2700" priority="13304">
      <formula>IF(RIGHT(TEXT(AE94,"0.#"),1)=".",TRUE,FALSE)</formula>
    </cfRule>
  </conditionalFormatting>
  <conditionalFormatting sqref="AI94">
    <cfRule type="expression" dxfId="2699" priority="13301">
      <formula>IF(RIGHT(TEXT(AI94,"0.#"),1)=".",FALSE,TRUE)</formula>
    </cfRule>
    <cfRule type="expression" dxfId="2698" priority="13302">
      <formula>IF(RIGHT(TEXT(AI94,"0.#"),1)=".",TRUE,FALSE)</formula>
    </cfRule>
  </conditionalFormatting>
  <conditionalFormatting sqref="AI93">
    <cfRule type="expression" dxfId="2697" priority="13299">
      <formula>IF(RIGHT(TEXT(AI93,"0.#"),1)=".",FALSE,TRUE)</formula>
    </cfRule>
    <cfRule type="expression" dxfId="2696" priority="13300">
      <formula>IF(RIGHT(TEXT(AI93,"0.#"),1)=".",TRUE,FALSE)</formula>
    </cfRule>
  </conditionalFormatting>
  <conditionalFormatting sqref="AI92">
    <cfRule type="expression" dxfId="2695" priority="13297">
      <formula>IF(RIGHT(TEXT(AI92,"0.#"),1)=".",FALSE,TRUE)</formula>
    </cfRule>
    <cfRule type="expression" dxfId="2694" priority="13298">
      <formula>IF(RIGHT(TEXT(AI92,"0.#"),1)=".",TRUE,FALSE)</formula>
    </cfRule>
  </conditionalFormatting>
  <conditionalFormatting sqref="AM92">
    <cfRule type="expression" dxfId="2693" priority="13295">
      <formula>IF(RIGHT(TEXT(AM92,"0.#"),1)=".",FALSE,TRUE)</formula>
    </cfRule>
    <cfRule type="expression" dxfId="2692" priority="13296">
      <formula>IF(RIGHT(TEXT(AM92,"0.#"),1)=".",TRUE,FALSE)</formula>
    </cfRule>
  </conditionalFormatting>
  <conditionalFormatting sqref="AM93">
    <cfRule type="expression" dxfId="2691" priority="13293">
      <formula>IF(RIGHT(TEXT(AM93,"0.#"),1)=".",FALSE,TRUE)</formula>
    </cfRule>
    <cfRule type="expression" dxfId="2690" priority="13294">
      <formula>IF(RIGHT(TEXT(AM93,"0.#"),1)=".",TRUE,FALSE)</formula>
    </cfRule>
  </conditionalFormatting>
  <conditionalFormatting sqref="AM94">
    <cfRule type="expression" dxfId="2689" priority="13291">
      <formula>IF(RIGHT(TEXT(AM94,"0.#"),1)=".",FALSE,TRUE)</formula>
    </cfRule>
    <cfRule type="expression" dxfId="2688" priority="13292">
      <formula>IF(RIGHT(TEXT(AM94,"0.#"),1)=".",TRUE,FALSE)</formula>
    </cfRule>
  </conditionalFormatting>
  <conditionalFormatting sqref="AE97">
    <cfRule type="expression" dxfId="2687" priority="13277">
      <formula>IF(RIGHT(TEXT(AE97,"0.#"),1)=".",FALSE,TRUE)</formula>
    </cfRule>
    <cfRule type="expression" dxfId="2686" priority="13278">
      <formula>IF(RIGHT(TEXT(AE97,"0.#"),1)=".",TRUE,FALSE)</formula>
    </cfRule>
  </conditionalFormatting>
  <conditionalFormatting sqref="AE98">
    <cfRule type="expression" dxfId="2685" priority="13275">
      <formula>IF(RIGHT(TEXT(AE98,"0.#"),1)=".",FALSE,TRUE)</formula>
    </cfRule>
    <cfRule type="expression" dxfId="2684" priority="13276">
      <formula>IF(RIGHT(TEXT(AE98,"0.#"),1)=".",TRUE,FALSE)</formula>
    </cfRule>
  </conditionalFormatting>
  <conditionalFormatting sqref="AE99">
    <cfRule type="expression" dxfId="2683" priority="13273">
      <formula>IF(RIGHT(TEXT(AE99,"0.#"),1)=".",FALSE,TRUE)</formula>
    </cfRule>
    <cfRule type="expression" dxfId="2682" priority="13274">
      <formula>IF(RIGHT(TEXT(AE99,"0.#"),1)=".",TRUE,FALSE)</formula>
    </cfRule>
  </conditionalFormatting>
  <conditionalFormatting sqref="AI99">
    <cfRule type="expression" dxfId="2681" priority="13271">
      <formula>IF(RIGHT(TEXT(AI99,"0.#"),1)=".",FALSE,TRUE)</formula>
    </cfRule>
    <cfRule type="expression" dxfId="2680" priority="13272">
      <formula>IF(RIGHT(TEXT(AI99,"0.#"),1)=".",TRUE,FALSE)</formula>
    </cfRule>
  </conditionalFormatting>
  <conditionalFormatting sqref="AI98">
    <cfRule type="expression" dxfId="2679" priority="13269">
      <formula>IF(RIGHT(TEXT(AI98,"0.#"),1)=".",FALSE,TRUE)</formula>
    </cfRule>
    <cfRule type="expression" dxfId="2678" priority="13270">
      <formula>IF(RIGHT(TEXT(AI98,"0.#"),1)=".",TRUE,FALSE)</formula>
    </cfRule>
  </conditionalFormatting>
  <conditionalFormatting sqref="AI97">
    <cfRule type="expression" dxfId="2677" priority="13267">
      <formula>IF(RIGHT(TEXT(AI97,"0.#"),1)=".",FALSE,TRUE)</formula>
    </cfRule>
    <cfRule type="expression" dxfId="2676" priority="13268">
      <formula>IF(RIGHT(TEXT(AI97,"0.#"),1)=".",TRUE,FALSE)</formula>
    </cfRule>
  </conditionalFormatting>
  <conditionalFormatting sqref="AM97">
    <cfRule type="expression" dxfId="2675" priority="13265">
      <formula>IF(RIGHT(TEXT(AM97,"0.#"),1)=".",FALSE,TRUE)</formula>
    </cfRule>
    <cfRule type="expression" dxfId="2674" priority="13266">
      <formula>IF(RIGHT(TEXT(AM97,"0.#"),1)=".",TRUE,FALSE)</formula>
    </cfRule>
  </conditionalFormatting>
  <conditionalFormatting sqref="AM98">
    <cfRule type="expression" dxfId="2673" priority="13263">
      <formula>IF(RIGHT(TEXT(AM98,"0.#"),1)=".",FALSE,TRUE)</formula>
    </cfRule>
    <cfRule type="expression" dxfId="2672" priority="13264">
      <formula>IF(RIGHT(TEXT(AM98,"0.#"),1)=".",TRUE,FALSE)</formula>
    </cfRule>
  </conditionalFormatting>
  <conditionalFormatting sqref="AM99">
    <cfRule type="expression" dxfId="2671" priority="13261">
      <formula>IF(RIGHT(TEXT(AM99,"0.#"),1)=".",FALSE,TRUE)</formula>
    </cfRule>
    <cfRule type="expression" dxfId="2670" priority="13262">
      <formula>IF(RIGHT(TEXT(AM99,"0.#"),1)=".",TRUE,FALSE)</formula>
    </cfRule>
  </conditionalFormatting>
  <conditionalFormatting sqref="AI101">
    <cfRule type="expression" dxfId="2669" priority="13247">
      <formula>IF(RIGHT(TEXT(AI101,"0.#"),1)=".",FALSE,TRUE)</formula>
    </cfRule>
    <cfRule type="expression" dxfId="2668" priority="13248">
      <formula>IF(RIGHT(TEXT(AI101,"0.#"),1)=".",TRUE,FALSE)</formula>
    </cfRule>
  </conditionalFormatting>
  <conditionalFormatting sqref="AM101">
    <cfRule type="expression" dxfId="2667" priority="13245">
      <formula>IF(RIGHT(TEXT(AM101,"0.#"),1)=".",FALSE,TRUE)</formula>
    </cfRule>
    <cfRule type="expression" dxfId="2666" priority="13246">
      <formula>IF(RIGHT(TEXT(AM101,"0.#"),1)=".",TRUE,FALSE)</formula>
    </cfRule>
  </conditionalFormatting>
  <conditionalFormatting sqref="AE102">
    <cfRule type="expression" dxfId="2665" priority="13243">
      <formula>IF(RIGHT(TEXT(AE102,"0.#"),1)=".",FALSE,TRUE)</formula>
    </cfRule>
    <cfRule type="expression" dxfId="2664" priority="13244">
      <formula>IF(RIGHT(TEXT(AE102,"0.#"),1)=".",TRUE,FALSE)</formula>
    </cfRule>
  </conditionalFormatting>
  <conditionalFormatting sqref="AI102">
    <cfRule type="expression" dxfId="2663" priority="13241">
      <formula>IF(RIGHT(TEXT(AI102,"0.#"),1)=".",FALSE,TRUE)</formula>
    </cfRule>
    <cfRule type="expression" dxfId="2662" priority="13242">
      <formula>IF(RIGHT(TEXT(AI102,"0.#"),1)=".",TRUE,FALSE)</formula>
    </cfRule>
  </conditionalFormatting>
  <conditionalFormatting sqref="AM102">
    <cfRule type="expression" dxfId="2661" priority="13239">
      <formula>IF(RIGHT(TEXT(AM102,"0.#"),1)=".",FALSE,TRUE)</formula>
    </cfRule>
    <cfRule type="expression" dxfId="2660" priority="13240">
      <formula>IF(RIGHT(TEXT(AM102,"0.#"),1)=".",TRUE,FALSE)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Q116">
    <cfRule type="expression" dxfId="2609" priority="13179">
      <formula>IF(RIGHT(TEXT(AQ116,"0.#"),1)=".",FALSE,TRUE)</formula>
    </cfRule>
    <cfRule type="expression" dxfId="2608" priority="13180">
      <formula>IF(RIGHT(TEXT(AQ116,"0.#"),1)=".",TRUE,FALSE)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0:AO867">
    <cfRule type="expression" dxfId="2521" priority="6649">
      <formula>IF(AND(AL840&gt;=0, RIGHT(TEXT(AL840,"0.#"),1)&lt;&gt;"."),TRUE,FALSE)</formula>
    </cfRule>
    <cfRule type="expression" dxfId="2520" priority="6650">
      <formula>IF(AND(AL840&gt;=0, RIGHT(TEXT(AL840,"0.#"),1)="."),TRUE,FALSE)</formula>
    </cfRule>
    <cfRule type="expression" dxfId="2519" priority="6651">
      <formula>IF(AND(AL840&lt;0, RIGHT(TEXT(AL840,"0.#"),1)&lt;&gt;"."),TRUE,FALSE)</formula>
    </cfRule>
    <cfRule type="expression" dxfId="2518" priority="6652">
      <formula>IF(AND(AL840&lt;0, RIGHT(TEXT(AL840,"0.#"),1)="."),TRUE,FALSE)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9:AO839">
    <cfRule type="expression" dxfId="2403" priority="2835">
      <formula>IF(AND(AL839&gt;=0, RIGHT(TEXT(AL839,"0.#"),1)&lt;&gt;"."),TRUE,FALSE)</formula>
    </cfRule>
    <cfRule type="expression" dxfId="2402" priority="2836">
      <formula>IF(AND(AL839&gt;=0, RIGHT(TEXT(AL839,"0.#"),1)="."),TRUE,FALSE)</formula>
    </cfRule>
    <cfRule type="expression" dxfId="2401" priority="2837">
      <formula>IF(AND(AL839&lt;0, RIGHT(TEXT(AL839,"0.#"),1)&lt;&gt;"."),TRUE,FALSE)</formula>
    </cfRule>
    <cfRule type="expression" dxfId="2400" priority="2838">
      <formula>IF(AND(AL839&lt;0, RIGHT(TEXT(AL839,"0.#"),1)="."),TRUE,FALSE)</formula>
    </cfRule>
  </conditionalFormatting>
  <conditionalFormatting sqref="Y839">
    <cfRule type="expression" dxfId="2399" priority="2833">
      <formula>IF(RIGHT(TEXT(Y839,"0.#"),1)=".",FALSE,TRUE)</formula>
    </cfRule>
    <cfRule type="expression" dxfId="2398" priority="2834">
      <formula>IF(RIGHT(TEXT(Y839,"0.#"),1)=".",TRUE,FALSE)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2">
    <cfRule type="expression" dxfId="2079" priority="2087">
      <formula>IF(RIGHT(TEXT(Y872,"0.#"),1)=".",FALSE,TRUE)</formula>
    </cfRule>
    <cfRule type="expression" dxfId="2078" priority="2088">
      <formula>IF(RIGHT(TEXT(Y872,"0.#"),1)=".",TRUE,FALSE)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2:AO872">
    <cfRule type="expression" dxfId="1979" priority="2089">
      <formula>IF(AND(AL872&gt;=0, RIGHT(TEXT(AL872,"0.#"),1)&lt;&gt;"."),TRUE,FALSE)</formula>
    </cfRule>
    <cfRule type="expression" dxfId="1978" priority="2090">
      <formula>IF(AND(AL872&gt;=0, RIGHT(TEXT(AL872,"0.#"),1)="."),TRUE,FALSE)</formula>
    </cfRule>
    <cfRule type="expression" dxfId="1977" priority="2091">
      <formula>IF(AND(AL872&lt;0, RIGHT(TEXT(AL872,"0.#"),1)&lt;&gt;"."),TRUE,FALSE)</formula>
    </cfRule>
    <cfRule type="expression" dxfId="1976" priority="2092">
      <formula>IF(AND(AL872&lt;0, RIGHT(TEXT(AL872,"0.#"),1)="."),TRUE,FALSE)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871">
    <cfRule type="expression" dxfId="719" priority="19">
      <formula>IF(RIGHT(TEXT(Y871,"0.#"),1)=".",FALSE,TRUE)</formula>
    </cfRule>
    <cfRule type="expression" dxfId="718" priority="20">
      <formula>IF(RIGHT(TEXT(Y871,"0.#"),1)=".",TRUE,FALSE)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16383" man="1"/>
    <brk id="704" max="16383" man="1"/>
    <brk id="735" max="16383"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1"/>
      <c r="Z2" s="829"/>
      <c r="AA2" s="830"/>
      <c r="AB2" s="1035" t="s">
        <v>11</v>
      </c>
      <c r="AC2" s="1036"/>
      <c r="AD2" s="1037"/>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8"/>
      <c r="I4" s="1008"/>
      <c r="J4" s="1008"/>
      <c r="K4" s="1008"/>
      <c r="L4" s="1008"/>
      <c r="M4" s="1008"/>
      <c r="N4" s="1008"/>
      <c r="O4" s="1009"/>
      <c r="P4" s="104"/>
      <c r="Q4" s="1016"/>
      <c r="R4" s="1016"/>
      <c r="S4" s="1016"/>
      <c r="T4" s="1016"/>
      <c r="U4" s="1016"/>
      <c r="V4" s="1016"/>
      <c r="W4" s="1016"/>
      <c r="X4" s="1017"/>
      <c r="Y4" s="1026" t="s">
        <v>12</v>
      </c>
      <c r="Z4" s="1027"/>
      <c r="AA4" s="1028"/>
      <c r="AB4" s="464"/>
      <c r="AC4" s="1030"/>
      <c r="AD4" s="1030"/>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4" t="s">
        <v>182</v>
      </c>
      <c r="AC6" s="1025"/>
      <c r="AD6" s="1025"/>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1"/>
      <c r="Z9" s="829"/>
      <c r="AA9" s="830"/>
      <c r="AB9" s="1035" t="s">
        <v>11</v>
      </c>
      <c r="AC9" s="1036"/>
      <c r="AD9" s="1037"/>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64"/>
      <c r="AC11" s="1030"/>
      <c r="AD11" s="1030"/>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4" t="s">
        <v>182</v>
      </c>
      <c r="AC13" s="1025"/>
      <c r="AD13" s="1025"/>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1"/>
      <c r="Z16" s="829"/>
      <c r="AA16" s="830"/>
      <c r="AB16" s="1035" t="s">
        <v>11</v>
      </c>
      <c r="AC16" s="1036"/>
      <c r="AD16" s="1037"/>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64"/>
      <c r="AC18" s="1030"/>
      <c r="AD18" s="1030"/>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4" t="s">
        <v>182</v>
      </c>
      <c r="AC20" s="1025"/>
      <c r="AD20" s="1025"/>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1"/>
      <c r="Z23" s="829"/>
      <c r="AA23" s="830"/>
      <c r="AB23" s="1035" t="s">
        <v>11</v>
      </c>
      <c r="AC23" s="1036"/>
      <c r="AD23" s="1037"/>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64"/>
      <c r="AC25" s="1030"/>
      <c r="AD25" s="1030"/>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4" t="s">
        <v>182</v>
      </c>
      <c r="AC27" s="1025"/>
      <c r="AD27" s="1025"/>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1"/>
      <c r="Z30" s="829"/>
      <c r="AA30" s="830"/>
      <c r="AB30" s="1035" t="s">
        <v>11</v>
      </c>
      <c r="AC30" s="1036"/>
      <c r="AD30" s="1037"/>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64"/>
      <c r="AC32" s="1030"/>
      <c r="AD32" s="1030"/>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4" t="s">
        <v>182</v>
      </c>
      <c r="AC34" s="1025"/>
      <c r="AD34" s="1025"/>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1"/>
      <c r="Z37" s="829"/>
      <c r="AA37" s="830"/>
      <c r="AB37" s="1035" t="s">
        <v>11</v>
      </c>
      <c r="AC37" s="1036"/>
      <c r="AD37" s="1037"/>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64"/>
      <c r="AC39" s="1030"/>
      <c r="AD39" s="103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4" t="s">
        <v>182</v>
      </c>
      <c r="AC41" s="1025"/>
      <c r="AD41" s="102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1"/>
      <c r="Z44" s="829"/>
      <c r="AA44" s="830"/>
      <c r="AB44" s="1035" t="s">
        <v>11</v>
      </c>
      <c r="AC44" s="1036"/>
      <c r="AD44" s="1037"/>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64"/>
      <c r="AC46" s="1030"/>
      <c r="AD46" s="103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4" t="s">
        <v>182</v>
      </c>
      <c r="AC48" s="1025"/>
      <c r="AD48" s="102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1"/>
      <c r="Z51" s="829"/>
      <c r="AA51" s="830"/>
      <c r="AB51" s="242" t="s">
        <v>11</v>
      </c>
      <c r="AC51" s="1036"/>
      <c r="AD51" s="1037"/>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64"/>
      <c r="AC53" s="1030"/>
      <c r="AD53" s="103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4" t="s">
        <v>182</v>
      </c>
      <c r="AC55" s="1025"/>
      <c r="AD55" s="102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1"/>
      <c r="Z58" s="829"/>
      <c r="AA58" s="830"/>
      <c r="AB58" s="1035" t="s">
        <v>11</v>
      </c>
      <c r="AC58" s="1036"/>
      <c r="AD58" s="1037"/>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64"/>
      <c r="AC60" s="1030"/>
      <c r="AD60" s="103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4" t="s">
        <v>182</v>
      </c>
      <c r="AC62" s="1025"/>
      <c r="AD62" s="102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1"/>
      <c r="Z65" s="829"/>
      <c r="AA65" s="830"/>
      <c r="AB65" s="1035" t="s">
        <v>11</v>
      </c>
      <c r="AC65" s="1036"/>
      <c r="AD65" s="1037"/>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64"/>
      <c r="AC67" s="1030"/>
      <c r="AD67" s="1030"/>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835"/>
      <c r="I4" s="835"/>
      <c r="J4" s="835"/>
      <c r="K4" s="836"/>
      <c r="L4" s="664"/>
      <c r="M4" s="837"/>
      <c r="N4" s="837"/>
      <c r="O4" s="837"/>
      <c r="P4" s="837"/>
      <c r="Q4" s="837"/>
      <c r="R4" s="837"/>
      <c r="S4" s="837"/>
      <c r="T4" s="837"/>
      <c r="U4" s="837"/>
      <c r="V4" s="837"/>
      <c r="W4" s="837"/>
      <c r="X4" s="838"/>
      <c r="Y4" s="388"/>
      <c r="Z4" s="389"/>
      <c r="AA4" s="389"/>
      <c r="AB4" s="805"/>
      <c r="AC4" s="670"/>
      <c r="AD4" s="835"/>
      <c r="AE4" s="835"/>
      <c r="AF4" s="835"/>
      <c r="AG4" s="836"/>
      <c r="AH4" s="664"/>
      <c r="AI4" s="837"/>
      <c r="AJ4" s="837"/>
      <c r="AK4" s="837"/>
      <c r="AL4" s="837"/>
      <c r="AM4" s="837"/>
      <c r="AN4" s="837"/>
      <c r="AO4" s="837"/>
      <c r="AP4" s="837"/>
      <c r="AQ4" s="837"/>
      <c r="AR4" s="837"/>
      <c r="AS4" s="837"/>
      <c r="AT4" s="838"/>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3"/>
      <c r="B15" s="1054"/>
      <c r="C15" s="1054"/>
      <c r="D15" s="1054"/>
      <c r="E15" s="1054"/>
      <c r="F15" s="1055"/>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835"/>
      <c r="I17" s="835"/>
      <c r="J17" s="835"/>
      <c r="K17" s="836"/>
      <c r="L17" s="664"/>
      <c r="M17" s="837"/>
      <c r="N17" s="837"/>
      <c r="O17" s="837"/>
      <c r="P17" s="837"/>
      <c r="Q17" s="837"/>
      <c r="R17" s="837"/>
      <c r="S17" s="837"/>
      <c r="T17" s="837"/>
      <c r="U17" s="837"/>
      <c r="V17" s="837"/>
      <c r="W17" s="837"/>
      <c r="X17" s="838"/>
      <c r="Y17" s="388"/>
      <c r="Z17" s="389"/>
      <c r="AA17" s="389"/>
      <c r="AB17" s="805"/>
      <c r="AC17" s="670"/>
      <c r="AD17" s="835"/>
      <c r="AE17" s="835"/>
      <c r="AF17" s="835"/>
      <c r="AG17" s="836"/>
      <c r="AH17" s="664"/>
      <c r="AI17" s="837"/>
      <c r="AJ17" s="837"/>
      <c r="AK17" s="837"/>
      <c r="AL17" s="837"/>
      <c r="AM17" s="837"/>
      <c r="AN17" s="837"/>
      <c r="AO17" s="837"/>
      <c r="AP17" s="837"/>
      <c r="AQ17" s="837"/>
      <c r="AR17" s="837"/>
      <c r="AS17" s="837"/>
      <c r="AT17" s="838"/>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3"/>
      <c r="B28" s="1054"/>
      <c r="C28" s="1054"/>
      <c r="D28" s="1054"/>
      <c r="E28" s="1054"/>
      <c r="F28" s="1055"/>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835"/>
      <c r="I30" s="835"/>
      <c r="J30" s="835"/>
      <c r="K30" s="836"/>
      <c r="L30" s="664"/>
      <c r="M30" s="837"/>
      <c r="N30" s="837"/>
      <c r="O30" s="837"/>
      <c r="P30" s="837"/>
      <c r="Q30" s="837"/>
      <c r="R30" s="837"/>
      <c r="S30" s="837"/>
      <c r="T30" s="837"/>
      <c r="U30" s="837"/>
      <c r="V30" s="837"/>
      <c r="W30" s="837"/>
      <c r="X30" s="838"/>
      <c r="Y30" s="388"/>
      <c r="Z30" s="389"/>
      <c r="AA30" s="389"/>
      <c r="AB30" s="805"/>
      <c r="AC30" s="670"/>
      <c r="AD30" s="835"/>
      <c r="AE30" s="835"/>
      <c r="AF30" s="835"/>
      <c r="AG30" s="836"/>
      <c r="AH30" s="664"/>
      <c r="AI30" s="837"/>
      <c r="AJ30" s="837"/>
      <c r="AK30" s="837"/>
      <c r="AL30" s="837"/>
      <c r="AM30" s="837"/>
      <c r="AN30" s="837"/>
      <c r="AO30" s="837"/>
      <c r="AP30" s="837"/>
      <c r="AQ30" s="837"/>
      <c r="AR30" s="837"/>
      <c r="AS30" s="837"/>
      <c r="AT30" s="838"/>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835"/>
      <c r="I43" s="835"/>
      <c r="J43" s="835"/>
      <c r="K43" s="836"/>
      <c r="L43" s="664"/>
      <c r="M43" s="837"/>
      <c r="N43" s="837"/>
      <c r="O43" s="837"/>
      <c r="P43" s="837"/>
      <c r="Q43" s="837"/>
      <c r="R43" s="837"/>
      <c r="S43" s="837"/>
      <c r="T43" s="837"/>
      <c r="U43" s="837"/>
      <c r="V43" s="837"/>
      <c r="W43" s="837"/>
      <c r="X43" s="838"/>
      <c r="Y43" s="388"/>
      <c r="Z43" s="389"/>
      <c r="AA43" s="389"/>
      <c r="AB43" s="805"/>
      <c r="AC43" s="670"/>
      <c r="AD43" s="835"/>
      <c r="AE43" s="835"/>
      <c r="AF43" s="835"/>
      <c r="AG43" s="836"/>
      <c r="AH43" s="664"/>
      <c r="AI43" s="837"/>
      <c r="AJ43" s="837"/>
      <c r="AK43" s="837"/>
      <c r="AL43" s="837"/>
      <c r="AM43" s="837"/>
      <c r="AN43" s="837"/>
      <c r="AO43" s="837"/>
      <c r="AP43" s="837"/>
      <c r="AQ43" s="837"/>
      <c r="AR43" s="837"/>
      <c r="AS43" s="837"/>
      <c r="AT43" s="838"/>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835"/>
      <c r="I57" s="835"/>
      <c r="J57" s="835"/>
      <c r="K57" s="836"/>
      <c r="L57" s="664"/>
      <c r="M57" s="837"/>
      <c r="N57" s="837"/>
      <c r="O57" s="837"/>
      <c r="P57" s="837"/>
      <c r="Q57" s="837"/>
      <c r="R57" s="837"/>
      <c r="S57" s="837"/>
      <c r="T57" s="837"/>
      <c r="U57" s="837"/>
      <c r="V57" s="837"/>
      <c r="W57" s="837"/>
      <c r="X57" s="838"/>
      <c r="Y57" s="388"/>
      <c r="Z57" s="389"/>
      <c r="AA57" s="389"/>
      <c r="AB57" s="805"/>
      <c r="AC57" s="670"/>
      <c r="AD57" s="835"/>
      <c r="AE57" s="835"/>
      <c r="AF57" s="835"/>
      <c r="AG57" s="836"/>
      <c r="AH57" s="664"/>
      <c r="AI57" s="837"/>
      <c r="AJ57" s="837"/>
      <c r="AK57" s="837"/>
      <c r="AL57" s="837"/>
      <c r="AM57" s="837"/>
      <c r="AN57" s="837"/>
      <c r="AO57" s="837"/>
      <c r="AP57" s="837"/>
      <c r="AQ57" s="837"/>
      <c r="AR57" s="837"/>
      <c r="AS57" s="837"/>
      <c r="AT57" s="838"/>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3"/>
      <c r="B68" s="1054"/>
      <c r="C68" s="1054"/>
      <c r="D68" s="1054"/>
      <c r="E68" s="1054"/>
      <c r="F68" s="1055"/>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835"/>
      <c r="I70" s="835"/>
      <c r="J70" s="835"/>
      <c r="K70" s="836"/>
      <c r="L70" s="664"/>
      <c r="M70" s="837"/>
      <c r="N70" s="837"/>
      <c r="O70" s="837"/>
      <c r="P70" s="837"/>
      <c r="Q70" s="837"/>
      <c r="R70" s="837"/>
      <c r="S70" s="837"/>
      <c r="T70" s="837"/>
      <c r="U70" s="837"/>
      <c r="V70" s="837"/>
      <c r="W70" s="837"/>
      <c r="X70" s="838"/>
      <c r="Y70" s="388"/>
      <c r="Z70" s="389"/>
      <c r="AA70" s="389"/>
      <c r="AB70" s="805"/>
      <c r="AC70" s="670"/>
      <c r="AD70" s="835"/>
      <c r="AE70" s="835"/>
      <c r="AF70" s="835"/>
      <c r="AG70" s="836"/>
      <c r="AH70" s="664"/>
      <c r="AI70" s="837"/>
      <c r="AJ70" s="837"/>
      <c r="AK70" s="837"/>
      <c r="AL70" s="837"/>
      <c r="AM70" s="837"/>
      <c r="AN70" s="837"/>
      <c r="AO70" s="837"/>
      <c r="AP70" s="837"/>
      <c r="AQ70" s="837"/>
      <c r="AR70" s="837"/>
      <c r="AS70" s="837"/>
      <c r="AT70" s="838"/>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3"/>
      <c r="B81" s="1054"/>
      <c r="C81" s="1054"/>
      <c r="D81" s="1054"/>
      <c r="E81" s="1054"/>
      <c r="F81" s="1055"/>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835"/>
      <c r="I83" s="835"/>
      <c r="J83" s="835"/>
      <c r="K83" s="836"/>
      <c r="L83" s="664"/>
      <c r="M83" s="837"/>
      <c r="N83" s="837"/>
      <c r="O83" s="837"/>
      <c r="P83" s="837"/>
      <c r="Q83" s="837"/>
      <c r="R83" s="837"/>
      <c r="S83" s="837"/>
      <c r="T83" s="837"/>
      <c r="U83" s="837"/>
      <c r="V83" s="837"/>
      <c r="W83" s="837"/>
      <c r="X83" s="838"/>
      <c r="Y83" s="388"/>
      <c r="Z83" s="389"/>
      <c r="AA83" s="389"/>
      <c r="AB83" s="805"/>
      <c r="AC83" s="670"/>
      <c r="AD83" s="835"/>
      <c r="AE83" s="835"/>
      <c r="AF83" s="835"/>
      <c r="AG83" s="836"/>
      <c r="AH83" s="664"/>
      <c r="AI83" s="837"/>
      <c r="AJ83" s="837"/>
      <c r="AK83" s="837"/>
      <c r="AL83" s="837"/>
      <c r="AM83" s="837"/>
      <c r="AN83" s="837"/>
      <c r="AO83" s="837"/>
      <c r="AP83" s="837"/>
      <c r="AQ83" s="837"/>
      <c r="AR83" s="837"/>
      <c r="AS83" s="837"/>
      <c r="AT83" s="838"/>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3"/>
      <c r="B94" s="1054"/>
      <c r="C94" s="1054"/>
      <c r="D94" s="1054"/>
      <c r="E94" s="1054"/>
      <c r="F94" s="1055"/>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835"/>
      <c r="I96" s="835"/>
      <c r="J96" s="835"/>
      <c r="K96" s="836"/>
      <c r="L96" s="664"/>
      <c r="M96" s="837"/>
      <c r="N96" s="837"/>
      <c r="O96" s="837"/>
      <c r="P96" s="837"/>
      <c r="Q96" s="837"/>
      <c r="R96" s="837"/>
      <c r="S96" s="837"/>
      <c r="T96" s="837"/>
      <c r="U96" s="837"/>
      <c r="V96" s="837"/>
      <c r="W96" s="837"/>
      <c r="X96" s="838"/>
      <c r="Y96" s="388"/>
      <c r="Z96" s="389"/>
      <c r="AA96" s="389"/>
      <c r="AB96" s="805"/>
      <c r="AC96" s="670"/>
      <c r="AD96" s="835"/>
      <c r="AE96" s="835"/>
      <c r="AF96" s="835"/>
      <c r="AG96" s="836"/>
      <c r="AH96" s="664"/>
      <c r="AI96" s="837"/>
      <c r="AJ96" s="837"/>
      <c r="AK96" s="837"/>
      <c r="AL96" s="837"/>
      <c r="AM96" s="837"/>
      <c r="AN96" s="837"/>
      <c r="AO96" s="837"/>
      <c r="AP96" s="837"/>
      <c r="AQ96" s="837"/>
      <c r="AR96" s="837"/>
      <c r="AS96" s="837"/>
      <c r="AT96" s="838"/>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835"/>
      <c r="I110" s="835"/>
      <c r="J110" s="835"/>
      <c r="K110" s="836"/>
      <c r="L110" s="664"/>
      <c r="M110" s="837"/>
      <c r="N110" s="837"/>
      <c r="O110" s="837"/>
      <c r="P110" s="837"/>
      <c r="Q110" s="837"/>
      <c r="R110" s="837"/>
      <c r="S110" s="837"/>
      <c r="T110" s="837"/>
      <c r="U110" s="837"/>
      <c r="V110" s="837"/>
      <c r="W110" s="837"/>
      <c r="X110" s="838"/>
      <c r="Y110" s="388"/>
      <c r="Z110" s="389"/>
      <c r="AA110" s="389"/>
      <c r="AB110" s="805"/>
      <c r="AC110" s="670"/>
      <c r="AD110" s="835"/>
      <c r="AE110" s="835"/>
      <c r="AF110" s="835"/>
      <c r="AG110" s="836"/>
      <c r="AH110" s="664"/>
      <c r="AI110" s="837"/>
      <c r="AJ110" s="837"/>
      <c r="AK110" s="837"/>
      <c r="AL110" s="837"/>
      <c r="AM110" s="837"/>
      <c r="AN110" s="837"/>
      <c r="AO110" s="837"/>
      <c r="AP110" s="837"/>
      <c r="AQ110" s="837"/>
      <c r="AR110" s="837"/>
      <c r="AS110" s="837"/>
      <c r="AT110" s="838"/>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3"/>
      <c r="B121" s="1054"/>
      <c r="C121" s="1054"/>
      <c r="D121" s="1054"/>
      <c r="E121" s="1054"/>
      <c r="F121" s="1055"/>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835"/>
      <c r="I123" s="835"/>
      <c r="J123" s="835"/>
      <c r="K123" s="836"/>
      <c r="L123" s="664"/>
      <c r="M123" s="837"/>
      <c r="N123" s="837"/>
      <c r="O123" s="837"/>
      <c r="P123" s="837"/>
      <c r="Q123" s="837"/>
      <c r="R123" s="837"/>
      <c r="S123" s="837"/>
      <c r="T123" s="837"/>
      <c r="U123" s="837"/>
      <c r="V123" s="837"/>
      <c r="W123" s="837"/>
      <c r="X123" s="838"/>
      <c r="Y123" s="388"/>
      <c r="Z123" s="389"/>
      <c r="AA123" s="389"/>
      <c r="AB123" s="805"/>
      <c r="AC123" s="670"/>
      <c r="AD123" s="835"/>
      <c r="AE123" s="835"/>
      <c r="AF123" s="835"/>
      <c r="AG123" s="836"/>
      <c r="AH123" s="664"/>
      <c r="AI123" s="837"/>
      <c r="AJ123" s="837"/>
      <c r="AK123" s="837"/>
      <c r="AL123" s="837"/>
      <c r="AM123" s="837"/>
      <c r="AN123" s="837"/>
      <c r="AO123" s="837"/>
      <c r="AP123" s="837"/>
      <c r="AQ123" s="837"/>
      <c r="AR123" s="837"/>
      <c r="AS123" s="837"/>
      <c r="AT123" s="838"/>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3"/>
      <c r="B134" s="1054"/>
      <c r="C134" s="1054"/>
      <c r="D134" s="1054"/>
      <c r="E134" s="1054"/>
      <c r="F134" s="1055"/>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835"/>
      <c r="I136" s="835"/>
      <c r="J136" s="835"/>
      <c r="K136" s="836"/>
      <c r="L136" s="664"/>
      <c r="M136" s="837"/>
      <c r="N136" s="837"/>
      <c r="O136" s="837"/>
      <c r="P136" s="837"/>
      <c r="Q136" s="837"/>
      <c r="R136" s="837"/>
      <c r="S136" s="837"/>
      <c r="T136" s="837"/>
      <c r="U136" s="837"/>
      <c r="V136" s="837"/>
      <c r="W136" s="837"/>
      <c r="X136" s="838"/>
      <c r="Y136" s="388"/>
      <c r="Z136" s="389"/>
      <c r="AA136" s="389"/>
      <c r="AB136" s="805"/>
      <c r="AC136" s="670"/>
      <c r="AD136" s="835"/>
      <c r="AE136" s="835"/>
      <c r="AF136" s="835"/>
      <c r="AG136" s="836"/>
      <c r="AH136" s="664"/>
      <c r="AI136" s="837"/>
      <c r="AJ136" s="837"/>
      <c r="AK136" s="837"/>
      <c r="AL136" s="837"/>
      <c r="AM136" s="837"/>
      <c r="AN136" s="837"/>
      <c r="AO136" s="837"/>
      <c r="AP136" s="837"/>
      <c r="AQ136" s="837"/>
      <c r="AR136" s="837"/>
      <c r="AS136" s="837"/>
      <c r="AT136" s="838"/>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3"/>
      <c r="B147" s="1054"/>
      <c r="C147" s="1054"/>
      <c r="D147" s="1054"/>
      <c r="E147" s="1054"/>
      <c r="F147" s="1055"/>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835"/>
      <c r="I149" s="835"/>
      <c r="J149" s="835"/>
      <c r="K149" s="836"/>
      <c r="L149" s="664"/>
      <c r="M149" s="837"/>
      <c r="N149" s="837"/>
      <c r="O149" s="837"/>
      <c r="P149" s="837"/>
      <c r="Q149" s="837"/>
      <c r="R149" s="837"/>
      <c r="S149" s="837"/>
      <c r="T149" s="837"/>
      <c r="U149" s="837"/>
      <c r="V149" s="837"/>
      <c r="W149" s="837"/>
      <c r="X149" s="838"/>
      <c r="Y149" s="388"/>
      <c r="Z149" s="389"/>
      <c r="AA149" s="389"/>
      <c r="AB149" s="805"/>
      <c r="AC149" s="670"/>
      <c r="AD149" s="835"/>
      <c r="AE149" s="835"/>
      <c r="AF149" s="835"/>
      <c r="AG149" s="836"/>
      <c r="AH149" s="664"/>
      <c r="AI149" s="837"/>
      <c r="AJ149" s="837"/>
      <c r="AK149" s="837"/>
      <c r="AL149" s="837"/>
      <c r="AM149" s="837"/>
      <c r="AN149" s="837"/>
      <c r="AO149" s="837"/>
      <c r="AP149" s="837"/>
      <c r="AQ149" s="837"/>
      <c r="AR149" s="837"/>
      <c r="AS149" s="837"/>
      <c r="AT149" s="838"/>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835"/>
      <c r="I163" s="835"/>
      <c r="J163" s="835"/>
      <c r="K163" s="836"/>
      <c r="L163" s="664"/>
      <c r="M163" s="837"/>
      <c r="N163" s="837"/>
      <c r="O163" s="837"/>
      <c r="P163" s="837"/>
      <c r="Q163" s="837"/>
      <c r="R163" s="837"/>
      <c r="S163" s="837"/>
      <c r="T163" s="837"/>
      <c r="U163" s="837"/>
      <c r="V163" s="837"/>
      <c r="W163" s="837"/>
      <c r="X163" s="838"/>
      <c r="Y163" s="388"/>
      <c r="Z163" s="389"/>
      <c r="AA163" s="389"/>
      <c r="AB163" s="805"/>
      <c r="AC163" s="670"/>
      <c r="AD163" s="835"/>
      <c r="AE163" s="835"/>
      <c r="AF163" s="835"/>
      <c r="AG163" s="836"/>
      <c r="AH163" s="664"/>
      <c r="AI163" s="837"/>
      <c r="AJ163" s="837"/>
      <c r="AK163" s="837"/>
      <c r="AL163" s="837"/>
      <c r="AM163" s="837"/>
      <c r="AN163" s="837"/>
      <c r="AO163" s="837"/>
      <c r="AP163" s="837"/>
      <c r="AQ163" s="837"/>
      <c r="AR163" s="837"/>
      <c r="AS163" s="837"/>
      <c r="AT163" s="838"/>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3"/>
      <c r="B174" s="1054"/>
      <c r="C174" s="1054"/>
      <c r="D174" s="1054"/>
      <c r="E174" s="1054"/>
      <c r="F174" s="1055"/>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835"/>
      <c r="I176" s="835"/>
      <c r="J176" s="835"/>
      <c r="K176" s="836"/>
      <c r="L176" s="664"/>
      <c r="M176" s="837"/>
      <c r="N176" s="837"/>
      <c r="O176" s="837"/>
      <c r="P176" s="837"/>
      <c r="Q176" s="837"/>
      <c r="R176" s="837"/>
      <c r="S176" s="837"/>
      <c r="T176" s="837"/>
      <c r="U176" s="837"/>
      <c r="V176" s="837"/>
      <c r="W176" s="837"/>
      <c r="X176" s="838"/>
      <c r="Y176" s="388"/>
      <c r="Z176" s="389"/>
      <c r="AA176" s="389"/>
      <c r="AB176" s="805"/>
      <c r="AC176" s="670"/>
      <c r="AD176" s="835"/>
      <c r="AE176" s="835"/>
      <c r="AF176" s="835"/>
      <c r="AG176" s="836"/>
      <c r="AH176" s="664"/>
      <c r="AI176" s="837"/>
      <c r="AJ176" s="837"/>
      <c r="AK176" s="837"/>
      <c r="AL176" s="837"/>
      <c r="AM176" s="837"/>
      <c r="AN176" s="837"/>
      <c r="AO176" s="837"/>
      <c r="AP176" s="837"/>
      <c r="AQ176" s="837"/>
      <c r="AR176" s="837"/>
      <c r="AS176" s="837"/>
      <c r="AT176" s="838"/>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3"/>
      <c r="B187" s="1054"/>
      <c r="C187" s="1054"/>
      <c r="D187" s="1054"/>
      <c r="E187" s="1054"/>
      <c r="F187" s="1055"/>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835"/>
      <c r="I189" s="835"/>
      <c r="J189" s="835"/>
      <c r="K189" s="836"/>
      <c r="L189" s="664"/>
      <c r="M189" s="837"/>
      <c r="N189" s="837"/>
      <c r="O189" s="837"/>
      <c r="P189" s="837"/>
      <c r="Q189" s="837"/>
      <c r="R189" s="837"/>
      <c r="S189" s="837"/>
      <c r="T189" s="837"/>
      <c r="U189" s="837"/>
      <c r="V189" s="837"/>
      <c r="W189" s="837"/>
      <c r="X189" s="838"/>
      <c r="Y189" s="388"/>
      <c r="Z189" s="389"/>
      <c r="AA189" s="389"/>
      <c r="AB189" s="805"/>
      <c r="AC189" s="670"/>
      <c r="AD189" s="835"/>
      <c r="AE189" s="835"/>
      <c r="AF189" s="835"/>
      <c r="AG189" s="836"/>
      <c r="AH189" s="664"/>
      <c r="AI189" s="837"/>
      <c r="AJ189" s="837"/>
      <c r="AK189" s="837"/>
      <c r="AL189" s="837"/>
      <c r="AM189" s="837"/>
      <c r="AN189" s="837"/>
      <c r="AO189" s="837"/>
      <c r="AP189" s="837"/>
      <c r="AQ189" s="837"/>
      <c r="AR189" s="837"/>
      <c r="AS189" s="837"/>
      <c r="AT189" s="838"/>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3"/>
      <c r="B200" s="1054"/>
      <c r="C200" s="1054"/>
      <c r="D200" s="1054"/>
      <c r="E200" s="1054"/>
      <c r="F200" s="1055"/>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835"/>
      <c r="I202" s="835"/>
      <c r="J202" s="835"/>
      <c r="K202" s="836"/>
      <c r="L202" s="664"/>
      <c r="M202" s="837"/>
      <c r="N202" s="837"/>
      <c r="O202" s="837"/>
      <c r="P202" s="837"/>
      <c r="Q202" s="837"/>
      <c r="R202" s="837"/>
      <c r="S202" s="837"/>
      <c r="T202" s="837"/>
      <c r="U202" s="837"/>
      <c r="V202" s="837"/>
      <c r="W202" s="837"/>
      <c r="X202" s="838"/>
      <c r="Y202" s="388"/>
      <c r="Z202" s="389"/>
      <c r="AA202" s="389"/>
      <c r="AB202" s="805"/>
      <c r="AC202" s="670"/>
      <c r="AD202" s="835"/>
      <c r="AE202" s="835"/>
      <c r="AF202" s="835"/>
      <c r="AG202" s="836"/>
      <c r="AH202" s="664"/>
      <c r="AI202" s="837"/>
      <c r="AJ202" s="837"/>
      <c r="AK202" s="837"/>
      <c r="AL202" s="837"/>
      <c r="AM202" s="837"/>
      <c r="AN202" s="837"/>
      <c r="AO202" s="837"/>
      <c r="AP202" s="837"/>
      <c r="AQ202" s="837"/>
      <c r="AR202" s="837"/>
      <c r="AS202" s="837"/>
      <c r="AT202" s="838"/>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835"/>
      <c r="I216" s="835"/>
      <c r="J216" s="835"/>
      <c r="K216" s="836"/>
      <c r="L216" s="664"/>
      <c r="M216" s="837"/>
      <c r="N216" s="837"/>
      <c r="O216" s="837"/>
      <c r="P216" s="837"/>
      <c r="Q216" s="837"/>
      <c r="R216" s="837"/>
      <c r="S216" s="837"/>
      <c r="T216" s="837"/>
      <c r="U216" s="837"/>
      <c r="V216" s="837"/>
      <c r="W216" s="837"/>
      <c r="X216" s="838"/>
      <c r="Y216" s="388"/>
      <c r="Z216" s="389"/>
      <c r="AA216" s="389"/>
      <c r="AB216" s="805"/>
      <c r="AC216" s="670"/>
      <c r="AD216" s="835"/>
      <c r="AE216" s="835"/>
      <c r="AF216" s="835"/>
      <c r="AG216" s="836"/>
      <c r="AH216" s="664"/>
      <c r="AI216" s="837"/>
      <c r="AJ216" s="837"/>
      <c r="AK216" s="837"/>
      <c r="AL216" s="837"/>
      <c r="AM216" s="837"/>
      <c r="AN216" s="837"/>
      <c r="AO216" s="837"/>
      <c r="AP216" s="837"/>
      <c r="AQ216" s="837"/>
      <c r="AR216" s="837"/>
      <c r="AS216" s="837"/>
      <c r="AT216" s="838"/>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3"/>
      <c r="B227" s="1054"/>
      <c r="C227" s="1054"/>
      <c r="D227" s="1054"/>
      <c r="E227" s="1054"/>
      <c r="F227" s="1055"/>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835"/>
      <c r="I229" s="835"/>
      <c r="J229" s="835"/>
      <c r="K229" s="836"/>
      <c r="L229" s="664"/>
      <c r="M229" s="837"/>
      <c r="N229" s="837"/>
      <c r="O229" s="837"/>
      <c r="P229" s="837"/>
      <c r="Q229" s="837"/>
      <c r="R229" s="837"/>
      <c r="S229" s="837"/>
      <c r="T229" s="837"/>
      <c r="U229" s="837"/>
      <c r="V229" s="837"/>
      <c r="W229" s="837"/>
      <c r="X229" s="838"/>
      <c r="Y229" s="388"/>
      <c r="Z229" s="389"/>
      <c r="AA229" s="389"/>
      <c r="AB229" s="805"/>
      <c r="AC229" s="670"/>
      <c r="AD229" s="835"/>
      <c r="AE229" s="835"/>
      <c r="AF229" s="835"/>
      <c r="AG229" s="836"/>
      <c r="AH229" s="664"/>
      <c r="AI229" s="837"/>
      <c r="AJ229" s="837"/>
      <c r="AK229" s="837"/>
      <c r="AL229" s="837"/>
      <c r="AM229" s="837"/>
      <c r="AN229" s="837"/>
      <c r="AO229" s="837"/>
      <c r="AP229" s="837"/>
      <c r="AQ229" s="837"/>
      <c r="AR229" s="837"/>
      <c r="AS229" s="837"/>
      <c r="AT229" s="838"/>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3"/>
      <c r="B240" s="1054"/>
      <c r="C240" s="1054"/>
      <c r="D240" s="1054"/>
      <c r="E240" s="1054"/>
      <c r="F240" s="1055"/>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835"/>
      <c r="I242" s="835"/>
      <c r="J242" s="835"/>
      <c r="K242" s="836"/>
      <c r="L242" s="664"/>
      <c r="M242" s="837"/>
      <c r="N242" s="837"/>
      <c r="O242" s="837"/>
      <c r="P242" s="837"/>
      <c r="Q242" s="837"/>
      <c r="R242" s="837"/>
      <c r="S242" s="837"/>
      <c r="T242" s="837"/>
      <c r="U242" s="837"/>
      <c r="V242" s="837"/>
      <c r="W242" s="837"/>
      <c r="X242" s="838"/>
      <c r="Y242" s="388"/>
      <c r="Z242" s="389"/>
      <c r="AA242" s="389"/>
      <c r="AB242" s="805"/>
      <c r="AC242" s="670"/>
      <c r="AD242" s="835"/>
      <c r="AE242" s="835"/>
      <c r="AF242" s="835"/>
      <c r="AG242" s="836"/>
      <c r="AH242" s="664"/>
      <c r="AI242" s="837"/>
      <c r="AJ242" s="837"/>
      <c r="AK242" s="837"/>
      <c r="AL242" s="837"/>
      <c r="AM242" s="837"/>
      <c r="AN242" s="837"/>
      <c r="AO242" s="837"/>
      <c r="AP242" s="837"/>
      <c r="AQ242" s="837"/>
      <c r="AR242" s="837"/>
      <c r="AS242" s="837"/>
      <c r="AT242" s="838"/>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3"/>
      <c r="B253" s="1054"/>
      <c r="C253" s="1054"/>
      <c r="D253" s="1054"/>
      <c r="E253" s="1054"/>
      <c r="F253" s="1055"/>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835"/>
      <c r="I255" s="835"/>
      <c r="J255" s="835"/>
      <c r="K255" s="836"/>
      <c r="L255" s="664"/>
      <c r="M255" s="837"/>
      <c r="N255" s="837"/>
      <c r="O255" s="837"/>
      <c r="P255" s="837"/>
      <c r="Q255" s="837"/>
      <c r="R255" s="837"/>
      <c r="S255" s="837"/>
      <c r="T255" s="837"/>
      <c r="U255" s="837"/>
      <c r="V255" s="837"/>
      <c r="W255" s="837"/>
      <c r="X255" s="838"/>
      <c r="Y255" s="388"/>
      <c r="Z255" s="389"/>
      <c r="AA255" s="389"/>
      <c r="AB255" s="805"/>
      <c r="AC255" s="670"/>
      <c r="AD255" s="835"/>
      <c r="AE255" s="835"/>
      <c r="AF255" s="835"/>
      <c r="AG255" s="836"/>
      <c r="AH255" s="664"/>
      <c r="AI255" s="837"/>
      <c r="AJ255" s="837"/>
      <c r="AK255" s="837"/>
      <c r="AL255" s="837"/>
      <c r="AM255" s="837"/>
      <c r="AN255" s="837"/>
      <c r="AO255" s="837"/>
      <c r="AP255" s="837"/>
      <c r="AQ255" s="837"/>
      <c r="AR255" s="837"/>
      <c r="AS255" s="837"/>
      <c r="AT255" s="838"/>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2020-07-11T07:18:43Z</cp:lastPrinted>
  <dcterms:created xsi:type="dcterms:W3CDTF">2012-03-13T00:50:25Z</dcterms:created>
  <dcterms:modified xsi:type="dcterms:W3CDTF">2020-10-05T00:36:13Z</dcterms:modified>
</cp:coreProperties>
</file>