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3000_保険局　国民健康保険課\★行政事業レビュー確認作業（行革）\２．回答様式\修正があったレビューシート\"/>
    </mc:Choice>
  </mc:AlternateContent>
  <bookViews>
    <workbookView xWindow="5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<sst xmlns="http://schemas.openxmlformats.org/spreadsheetml/2006/main" count="2935" uniqueCount="652">
  <si>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</si>
  <si>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</si>
  <si>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</si>
  <si>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</si>
  <si>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</si>
  <si>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</si>
  <si>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</si>
  <si>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</si>
  <si>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</si>
  <si>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</si>
  <si>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</si>
  <si>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</si>
  <si>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</si>
  <si>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</si>
  <si>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</si>
  <si>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</si>
  <si>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</si>
  <si>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</si>
  <si>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</si>
  <si>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</si>
  <si>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</si>
  <si>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</si>
  <si>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</si>
  <si>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</si>
  <si>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</si>
  <si>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</si>
  <si>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</si>
  <si>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</si>
  <si>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</si>
  <si>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</si>
  <si>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</si>
  <si>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</si>
  <si>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</si>
  <si>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</si>
  <si>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</si>
  <si>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</si>
  <si>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</si>
  <si>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</si>
  <si>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</si>
  <si>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</si>
  <si>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</si>
  <si>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</si>
  <si>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</si>
  <si>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</si>
  <si>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</si>
  <si>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</si>
  <si>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</si>
  <si>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</si>
  <si>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</si>
  <si>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</si>
  <si>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</si>
  <si>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</si>
  <si>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</si>
  <si>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</si>
  <si>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</si>
  <si>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</si>
  <si>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</si>
  <si>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</si>
  <si>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</si>
  <si>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</si>
  <si>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</si>
  <si>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</si>
  <si>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</si>
  <si>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</si>
  <si>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</si>
  <si>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</si>
  <si>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</si>
  <si>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</si>
  <si>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</si>
  <si>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</si>
  <si>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</si>
  <si>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</si>
  <si>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</si>
  <si>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</si>
  <si>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</si>
  <si>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</si>
  <si>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</si>
  <si>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</si>
  <si>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</si>
  <si>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</si>
  <si>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</si>
  <si>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</si>
  <si>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</si>
  <si>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</si>
  <si>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</si>
  <si>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</si>
  <si>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</si>
  <si>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</si>
  <si>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</si>
  <si>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</si>
  <si>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</si>
  <si>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</si>
  <si>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</si>
  <si>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</si>
  <si>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</si>
  <si>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</si>
  <si>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</si>
  <si>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</si>
  <si>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</si>
  <si>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</si>
  <si>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</si>
  <si>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</si>
  <si>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</si>
  <si>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</si>
  <si>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</si>
  <si>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</si>
  <si>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</si>
  <si>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</si>
  <si>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</si>
  <si>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</si>
  <si>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</si>
  <si>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</si>
  <si>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</si>
  <si>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</si>
  <si>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</si>
  <si>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</si>
  <si>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</si>
  <si>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</si>
  <si>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</si>
  <si>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</si>
  <si>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</si>
  <si>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</si>
  <si>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</si>
  <si>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</si>
  <si>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</si>
  <si>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</si>
  <si>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</si>
  <si>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</si>
  <si>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</si>
  <si>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</si>
  <si>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</si>
  <si>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</si>
  <si>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</si>
  <si>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</si>
  <si>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</si>
  <si>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</si>
  <si>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</si>
  <si>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</si>
  <si>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</si>
  <si>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</si>
  <si>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</si>
  <si>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</si>
  <si>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</si>
  <si>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</si>
  <si>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</si>
  <si>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</si>
  <si>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</si>
  <si>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</si>
  <si>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</si>
  <si>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</si>
  <si>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</si>
  <si>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</si>
  <si>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</si>
  <si>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</si>
  <si>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</si>
  <si>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</si>
  <si>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</si>
  <si>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</si>
  <si>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</si>
  <si>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</si>
  <si>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</si>
  <si>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</si>
  <si>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</si>
  <si>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</si>
  <si>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</si>
  <si>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</si>
  <si>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</si>
  <si>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</si>
  <si>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</si>
  <si>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</si>
  <si>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</si>
  <si>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</si>
  <si>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</si>
  <si>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</si>
  <si>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</si>
  <si>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</si>
  <si>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</si>
  <si>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</si>
  <si>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</si>
  <si>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</si>
  <si>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</si>
  <si>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</si>
  <si>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</si>
  <si>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</si>
  <si>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</si>
  <si>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</si>
  <si>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</si>
  <si>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</si>
  <si>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</si>
  <si>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</si>
  <si>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</si>
  <si>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</si>
  <si>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</si>
  <si>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</si>
  <si>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</si>
  <si>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</si>
  <si>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</si>
  <si>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</si>
  <si>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</si>
  <si>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</si>
  <si>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</si>
  <si>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</si>
  <si>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</si>
  <si>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</si>
  <si>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</si>
  <si>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</si>
  <si>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</si>
  <si>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</si>
  <si>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</si>
  <si>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</si>
  <si>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</si>
  <si>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</si>
  <si>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</si>
  <si>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</si>
  <si>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</si>
  <si>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</si>
  <si>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</si>
  <si>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</si>
  <si>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</si>
  <si>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</si>
  <si>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</si>
  <si>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</si>
  <si>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</si>
  <si>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</si>
  <si>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</si>
  <si>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</si>
  <si>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</si>
  <si>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</si>
  <si>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</si>
  <si>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</si>
  <si>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</si>
  <si>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</si>
  <si>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</si>
  <si>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</si>
  <si>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</si>
  <si>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</si>
  <si>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</si>
  <si>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</si>
  <si>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</si>
  <si>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</si>
  <si>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</si>
  <si>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</si>
  <si>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</si>
  <si>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</si>
  <si>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</si>
  <si>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</si>
  <si>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</si>
  <si>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</si>
  <si>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</si>
  <si>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</si>
  <si>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</si>
  <si>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</si>
  <si>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</si>
  <si>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</si>
  <si>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</si>
  <si>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</si>
  <si>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</si>
  <si>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</si>
  <si>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</si>
  <si>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</si>
  <si>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</si>
  <si>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</si>
  <si>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</si>
  <si>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</si>
  <si>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</si>
  <si>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</si>
  <si>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</si>
  <si>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</si>
  <si>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</si>
  <si>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</si>
  <si>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</si>
  <si>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</si>
  <si>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</si>
  <si>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</si>
  <si>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</si>
  <si>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</si>
  <si>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</si>
  <si>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</si>
  <si>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</si>
  <si>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</si>
  <si>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</si>
  <si>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</si>
  <si>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</si>
  <si>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</si>
  <si>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</si>
  <si>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</si>
  <si>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</si>
  <si>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</si>
  <si>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</si>
  <si>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</si>
  <si>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</si>
  <si>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</si>
  <si>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</si>
  <si>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</si>
  <si>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</si>
  <si>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</si>
  <si>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</si>
  <si>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</si>
  <si>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</si>
  <si>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</si>
  <si>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</si>
  <si>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</si>
  <si>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</si>
  <si>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</si>
  <si>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</si>
  <si>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</si>
  <si>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</si>
  <si>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</si>
  <si>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</si>
  <si>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</si>
  <si>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</si>
  <si>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</si>
  <si>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</si>
  <si>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</si>
  <si>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</si>
  <si>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</si>
  <si>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</si>
  <si>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</si>
  <si>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</si>
  <si>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</si>
  <si>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</si>
  <si>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</si>
  <si>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</si>
  <si>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</si>
  <si>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</si>
  <si>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</si>
  <si>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</si>
  <si>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</si>
  <si>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</si>
  <si>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</si>
  <si>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</si>
  <si>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</si>
  <si>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</si>
  <si>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</si>
  <si>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</si>
  <si>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</si>
  <si>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</si>
  <si>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</si>
  <si>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</si>
  <si>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</si>
  <si>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</si>
  <si>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</si>
  <si>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</si>
  <si>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</si>
  <si>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</si>
  <si>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</si>
  <si>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</si>
  <si>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</si>
  <si>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</si>
  <si>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</si>
  <si>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</si>
  <si>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</si>
  <si>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</si>
  <si>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</si>
  <si>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</si>
  <si>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</si>
  <si>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</si>
  <si>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</si>
  <si>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</si>
  <si>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</si>
  <si>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</si>
  <si>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</si>
  <si>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</si>
  <si>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</si>
  <si>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</si>
  <si>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</si>
  <si>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</si>
  <si>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</si>
  <si>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</si>
  <si>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</si>
  <si>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</si>
  <si>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</si>
  <si>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</si>
  <si>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</si>
  <si>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</si>
  <si>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</si>
  <si>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</si>
  <si>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</si>
  <si>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</si>
  <si>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</si>
  <si>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</si>
  <si>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</si>
  <si>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</si>
  <si>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</si>
  <si>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</si>
  <si>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</si>
  <si>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</si>
  <si>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</si>
  <si>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</si>
  <si>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</si>
  <si>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</si>
  <si>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</si>
  <si>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</si>
  <si>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</si>
  <si>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</si>
  <si>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</si>
  <si>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</si>
  <si>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</si>
  <si>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</si>
  <si>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</si>
  <si>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</si>
  <si>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</si>
  <si>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</si>
  <si>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</si>
  <si>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</si>
  <si>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</si>
  <si>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</si>
  <si>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</si>
  <si>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</si>
  <si>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</si>
  <si>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</si>
  <si>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</si>
  <si>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</si>
  <si>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</si>
  <si>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</si>
  <si>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</si>
  <si>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</si>
  <si>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</si>
  <si>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</si>
  <si>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</si>
  <si>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</si>
  <si>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</si>
  <si>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</si>
  <si>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</si>
  <si>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</si>
  <si>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</si>
  <si>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</si>
  <si>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</si>
  <si>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</si>
  <si>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</si>
  <si>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</si>
  <si>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</si>
  <si>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</si>
  <si>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</si>
  <si>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</si>
  <si>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</si>
  <si>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</si>
  <si>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</si>
  <si>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</si>
  <si>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</si>
  <si>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</si>
  <si>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</si>
  <si>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</si>
  <si>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</si>
  <si>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</si>
  <si>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</si>
  <si>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</si>
  <si>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</si>
  <si>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</si>
  <si>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</si>
  <si>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</si>
  <si>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</si>
  <si>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</si>
  <si>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</si>
  <si>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</si>
  <si>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</si>
  <si>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</si>
  <si>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</si>
  <si>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</si>
  <si>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</si>
  <si>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</si>
  <si>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</si>
  <si>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</si>
  <si>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</si>
  <si>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</si>
  <si>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</si>
  <si>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</si>
  <si>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</si>
  <si>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</si>
  <si>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</si>
  <si>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</si>
  <si>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</si>
  <si>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</si>
  <si>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</si>
  <si>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</si>
  <si>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</si>
  <si>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</si>
  <si>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</si>
  <si>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</si>
  <si>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</si>
  <si>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</si>
  <si>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</si>
  <si>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</si>
  <si>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</si>
  <si>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</si>
  <si>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</si>
  <si>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</si>
  <si>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</si>
  <si>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</si>
  <si>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</si>
  <si>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</si>
  <si>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</si>
  <si>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</si>
  <si>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</si>
  <si>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</si>
  <si>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</si>
  <si>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</si>
  <si>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</si>
  <si>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</si>
  <si>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</si>
  <si>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</si>
  <si>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</si>
  <si>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</si>
  <si>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</si>
  <si>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</si>
  <si>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</si>
  <si>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</si>
  <si>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</si>
  <si>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</si>
  <si>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</si>
  <si>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</si>
  <si>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</si>
  <si>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</si>
  <si>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</si>
  <si>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</si>
  <si>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</si>
  <si>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</si>
  <si>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</si>
  <si>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</si>
  <si>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</si>
  <si>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</si>
  <si>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</si>
  <si>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</si>
  <si>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</si>
  <si>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</si>
  <si>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</si>
  <si>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</si>
  <si>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</si>
  <si>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</si>
  <si>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</si>
  <si>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</si>
  <si>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</si>
  <si>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</si>
  <si>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</si>
  <si>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</si>
  <si>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</si>
  <si>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</si>
  <si>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</si>
  <si>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</si>
  <si>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</si>
  <si>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</si>
  <si>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</si>
  <si>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</si>
  <si>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</si>
  <si>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</si>
  <si>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</si>
  <si>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</si>
  <si>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</si>
  <si>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</si>
  <si>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</si>
  <si>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</si>
  <si>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</si>
  <si>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</si>
  <si>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</si>
  <si>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</si>
  <si>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</si>
  <si>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</si>
  <si>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</si>
  <si>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</si>
  <si>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</si>
  <si>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</si>
  <si>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</si>
  <si>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</si>
  <si>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国民健康保険保険者等指導費</t>
    <rPh sb="0" eb="2">
      <t>コクミン</t>
    </rPh>
    <rPh sb="2" eb="4">
      <t>ケンコウ</t>
    </rPh>
    <rPh sb="4" eb="6">
      <t>ホケン</t>
    </rPh>
    <rPh sb="6" eb="9">
      <t>ホケンシャ</t>
    </rPh>
    <rPh sb="9" eb="10">
      <t>トウ</t>
    </rPh>
    <rPh sb="10" eb="12">
      <t>シドウ</t>
    </rPh>
    <rPh sb="12" eb="13">
      <t>ヒ</t>
    </rPh>
    <phoneticPr fontId="5"/>
  </si>
  <si>
    <t>昭和５２年度</t>
    <rPh sb="0" eb="2">
      <t>ショウワ</t>
    </rPh>
    <rPh sb="4" eb="5">
      <t>ネン</t>
    </rPh>
    <rPh sb="5" eb="6">
      <t>ド</t>
    </rPh>
    <phoneticPr fontId="5"/>
  </si>
  <si>
    <t>終了予定なし</t>
    <rPh sb="0" eb="2">
      <t>シュウリョウ</t>
    </rPh>
    <rPh sb="2" eb="4">
      <t>ヨテイ</t>
    </rPh>
    <phoneticPr fontId="5"/>
  </si>
  <si>
    <t>国民健康保険課</t>
    <rPh sb="0" eb="2">
      <t>コクミン</t>
    </rPh>
    <rPh sb="2" eb="4">
      <t>ケンコウ</t>
    </rPh>
    <rPh sb="4" eb="7">
      <t>ホケンカ</t>
    </rPh>
    <phoneticPr fontId="5"/>
  </si>
  <si>
    <t>保険局</t>
  </si>
  <si>
    <t>厚生労働省</t>
  </si>
  <si>
    <t>○</t>
  </si>
  <si>
    <t>－</t>
    <phoneticPr fontId="5"/>
  </si>
  <si>
    <t>－</t>
    <phoneticPr fontId="5"/>
  </si>
  <si>
    <t>　国民健康保険事業の運営にあたって正確な知識・スキルの普及を図ると共に、国民健康保険功績者への表彰を行い現場の士気の高揚を図る事業を併せて行うことで、国民健康保険事業の健全な運営を確保し、もって社会保障及び国民保健の向上に寄与することを目的とする。</t>
  </si>
  <si>
    <t>①　国民健康保険功績者大臣表彰の開催（国民健康保険事業に対する功績が顕著な国民健康保険関係役職員に対して表彰を行い、その功績を讃えるとともに国民健康保険事業の発展に寄与する。）
②　全国国民健康保険主管課（部）長会議の開催（国民健康保険主管課（部）長に対し、国民健康保険事業に関して説明し、周知を図る。）
③　その他（国民健康保険制度資料集印刷、職員旅費、諸謝金、委員等旅費等）</t>
  </si>
  <si>
    <t>-</t>
  </si>
  <si>
    <t>-</t>
    <phoneticPr fontId="5"/>
  </si>
  <si>
    <t>-</t>
    <phoneticPr fontId="5"/>
  </si>
  <si>
    <t>-</t>
    <phoneticPr fontId="5"/>
  </si>
  <si>
    <t>-</t>
    <phoneticPr fontId="5"/>
  </si>
  <si>
    <t>-</t>
    <phoneticPr fontId="5"/>
  </si>
  <si>
    <t>医療費適正化業務庁費</t>
    <rPh sb="0" eb="3">
      <t>イリョウヒ</t>
    </rPh>
    <rPh sb="3" eb="6">
      <t>テキセイカ</t>
    </rPh>
    <rPh sb="6" eb="8">
      <t>ギョウム</t>
    </rPh>
    <rPh sb="8" eb="10">
      <t>チョウヒ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</si>
  <si>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</si>
  <si>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</si>
  <si>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</si>
  <si>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国民健康保険功績者大臣表彰表彰者数</t>
    <rPh sb="0" eb="2">
      <t>コクミン</t>
    </rPh>
    <rPh sb="2" eb="4">
      <t>ケンコウ</t>
    </rPh>
    <rPh sb="4" eb="6">
      <t>ホケン</t>
    </rPh>
    <rPh sb="6" eb="9">
      <t>コウセキシャ</t>
    </rPh>
    <rPh sb="9" eb="11">
      <t>ダイジン</t>
    </rPh>
    <rPh sb="11" eb="13">
      <t>ヒョウショウ</t>
    </rPh>
    <rPh sb="13" eb="16">
      <t>ヒョウショウシャ</t>
    </rPh>
    <rPh sb="16" eb="17">
      <t>スウ</t>
    </rPh>
    <phoneticPr fontId="5"/>
  </si>
  <si>
    <t>個人・団体</t>
    <rPh sb="0" eb="2">
      <t>コジン</t>
    </rPh>
    <rPh sb="3" eb="5">
      <t>ダンタイ</t>
    </rPh>
    <phoneticPr fontId="5"/>
  </si>
  <si>
    <t>国民健康保険課の各年度の推薦状況</t>
    <rPh sb="0" eb="2">
      <t>コクミン</t>
    </rPh>
    <rPh sb="2" eb="4">
      <t>ケンコウ</t>
    </rPh>
    <rPh sb="4" eb="7">
      <t>ホケンカ</t>
    </rPh>
    <rPh sb="8" eb="11">
      <t>カクネンド</t>
    </rPh>
    <rPh sb="12" eb="14">
      <t>スイセン</t>
    </rPh>
    <rPh sb="14" eb="16">
      <t>ジョウキョウ</t>
    </rPh>
    <phoneticPr fontId="5"/>
  </si>
  <si>
    <t>国民健康保険功績者大臣表彰（年１回実施）</t>
    <rPh sb="0" eb="2">
      <t>コクミン</t>
    </rPh>
    <rPh sb="2" eb="4">
      <t>ケンコウ</t>
    </rPh>
    <rPh sb="4" eb="6">
      <t>ホケン</t>
    </rPh>
    <rPh sb="6" eb="9">
      <t>コウセキシャ</t>
    </rPh>
    <rPh sb="9" eb="11">
      <t>ダイジン</t>
    </rPh>
    <rPh sb="11" eb="13">
      <t>ヒョウショウ</t>
    </rPh>
    <rPh sb="14" eb="15">
      <t>ネン</t>
    </rPh>
    <rPh sb="16" eb="17">
      <t>カイ</t>
    </rPh>
    <rPh sb="17" eb="19">
      <t>ジッシ</t>
    </rPh>
    <phoneticPr fontId="5"/>
  </si>
  <si>
    <t>回数</t>
  </si>
  <si>
    <t>大臣表執（執行見込み額）／大臣表彰１回当たり　　　　　　　　　　　　　　</t>
    <rPh sb="0" eb="2">
      <t>ダイジン</t>
    </rPh>
    <rPh sb="2" eb="3">
      <t>ヒョウ</t>
    </rPh>
    <rPh sb="3" eb="4">
      <t>シツ</t>
    </rPh>
    <rPh sb="5" eb="7">
      <t>シッコウ</t>
    </rPh>
    <rPh sb="7" eb="9">
      <t>ミコ</t>
    </rPh>
    <rPh sb="10" eb="11">
      <t>ガク</t>
    </rPh>
    <rPh sb="13" eb="15">
      <t>ダイジン</t>
    </rPh>
    <rPh sb="15" eb="17">
      <t>ヒョウショウ</t>
    </rPh>
    <rPh sb="18" eb="19">
      <t>カイ</t>
    </rPh>
    <rPh sb="19" eb="20">
      <t>ア</t>
    </rPh>
    <phoneticPr fontId="5"/>
  </si>
  <si>
    <t>百万円</t>
    <rPh sb="0" eb="2">
      <t>ヒャクマン</t>
    </rPh>
    <rPh sb="2" eb="3">
      <t>エン</t>
    </rPh>
    <phoneticPr fontId="5"/>
  </si>
  <si>
    <t>　　執行見込み額/経費一式</t>
    <rPh sb="2" eb="4">
      <t>シッコウ</t>
    </rPh>
    <rPh sb="4" eb="6">
      <t>ミコ</t>
    </rPh>
    <rPh sb="7" eb="8">
      <t>ガク</t>
    </rPh>
    <rPh sb="9" eb="11">
      <t>ケイヒ</t>
    </rPh>
    <rPh sb="11" eb="13">
      <t>イッシキ</t>
    </rPh>
    <phoneticPr fontId="5"/>
  </si>
  <si>
    <t>0.6／１</t>
  </si>
  <si>
    <t>基本目標Ⅰ：安心・信頼してかかれる医療の確保と国民の健康づくりを推進すること
施策大目標９：全国民に必要な医療を保障できる安定的・効率的な医療保険制度を構築すること</t>
  </si>
  <si>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</si>
  <si>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</si>
  <si>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</si>
  <si>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t>
    <phoneticPr fontId="5"/>
  </si>
  <si>
    <t>-</t>
    <phoneticPr fontId="5"/>
  </si>
  <si>
    <t>-</t>
    <phoneticPr fontId="5"/>
  </si>
  <si>
    <t>①　国民健康保険功績者大臣表彰に係る表彰状の印刷（印刷製本費）、会場設営（雑役務費）
②　都道府県、政令指定都市及び中核市の国民健康保険主管課（部）長を対象とした会議に使用する資料印刷（印刷製本費）
③　その他（国民健康保険制度資料集印刷、職員旅費、諸謝金、委員等旅費等）
国民健康保険事業の発展に資するための国民健康保険功績者大臣表彰、全国国民健康保険主管課（部）長会議の開催、研修や講演の実施等を通じて医療保険の適正かつ安定的な運営に寄与している。</t>
  </si>
  <si>
    <t>-</t>
    <phoneticPr fontId="5"/>
  </si>
  <si>
    <t>-</t>
    <phoneticPr fontId="5"/>
  </si>
  <si>
    <t>-</t>
    <phoneticPr fontId="5"/>
  </si>
  <si>
    <t>-</t>
    <phoneticPr fontId="5"/>
  </si>
  <si>
    <t>-</t>
    <phoneticPr fontId="5"/>
  </si>
  <si>
    <t>-</t>
    <phoneticPr fontId="5"/>
  </si>
  <si>
    <t>-</t>
    <phoneticPr fontId="5"/>
  </si>
  <si>
    <t>-</t>
    <phoneticPr fontId="5"/>
  </si>
  <si>
    <t>国民健康保険事業は国の事業であり、その発展に寄与する大臣表彰や事業に関して説明し周知を図るための全国課長会議は、地方自治体・民間等に委ねることができない。国費を投入して実施する必要がある。</t>
  </si>
  <si>
    <t>国民健康保険事業の発展に資するものであり、優先度が高い事業である。</t>
  </si>
  <si>
    <t>会計法令等の規定に基づき、契約している。</t>
  </si>
  <si>
    <t>大臣表彰や課長会議の経費について、必要最小限となるよう努めている。</t>
  </si>
  <si>
    <t>国民健康保険に関する会議や、大臣表彰に係る費用について、省内会議室を活用するなど、コスト削減に努めた。</t>
  </si>
  <si>
    <t>令和元年度においても、前年同様着実に実施している。</t>
    <rPh sb="0" eb="2">
      <t>レイワ</t>
    </rPh>
    <rPh sb="2" eb="3">
      <t>モト</t>
    </rPh>
    <phoneticPr fontId="5"/>
  </si>
  <si>
    <t>令和元年度においても、前年同様着実に実施している。</t>
    <rPh sb="0" eb="2">
      <t>レイワ</t>
    </rPh>
    <rPh sb="2" eb="4">
      <t>ガンネン</t>
    </rPh>
    <phoneticPr fontId="5"/>
  </si>
  <si>
    <t>無</t>
  </si>
  <si>
    <t>‐</t>
  </si>
  <si>
    <t>現場の士気を向上させることのできる、大臣表彰など国民健康保険制度の安定に資するための本事業は、今後も国が必要な予算を確保し、着実に実施していく必要があるが、執行に見合った予算となるように見直しを検討する。</t>
    <rPh sb="78" eb="80">
      <t>シッコウ</t>
    </rPh>
    <rPh sb="81" eb="83">
      <t>ミア</t>
    </rPh>
    <rPh sb="85" eb="87">
      <t>ヨサン</t>
    </rPh>
    <rPh sb="93" eb="95">
      <t>ミナオ</t>
    </rPh>
    <rPh sb="97" eb="99">
      <t>ケントウ</t>
    </rPh>
    <phoneticPr fontId="5"/>
  </si>
  <si>
    <t>262</t>
    <phoneticPr fontId="5"/>
  </si>
  <si>
    <t>233</t>
    <phoneticPr fontId="5"/>
  </si>
  <si>
    <t>199</t>
    <phoneticPr fontId="5"/>
  </si>
  <si>
    <t>232</t>
    <phoneticPr fontId="5"/>
  </si>
  <si>
    <t>244</t>
    <phoneticPr fontId="5"/>
  </si>
  <si>
    <t>254</t>
    <phoneticPr fontId="5"/>
  </si>
  <si>
    <t>249</t>
    <phoneticPr fontId="5"/>
  </si>
  <si>
    <t>254</t>
    <phoneticPr fontId="5"/>
  </si>
  <si>
    <t>262</t>
    <phoneticPr fontId="5"/>
  </si>
  <si>
    <t>0.6／１</t>
    <phoneticPr fontId="5"/>
  </si>
  <si>
    <t>0.6／１</t>
    <phoneticPr fontId="5"/>
  </si>
  <si>
    <t>-</t>
    <phoneticPr fontId="5"/>
  </si>
  <si>
    <t>-</t>
    <phoneticPr fontId="5"/>
  </si>
  <si>
    <t>-</t>
    <phoneticPr fontId="5"/>
  </si>
  <si>
    <t>有限会社タケマエ</t>
    <phoneticPr fontId="5"/>
  </si>
  <si>
    <t>（株）ステージ</t>
  </si>
  <si>
    <t>株式会社阪急阪神ビジネストラベル</t>
    <phoneticPr fontId="5"/>
  </si>
  <si>
    <t>株式会社阪急阪神ビジネストラベル</t>
    <phoneticPr fontId="5"/>
  </si>
  <si>
    <t>大和綜合印刷（株）</t>
    <phoneticPr fontId="5"/>
  </si>
  <si>
    <t>大和綜合印刷（株）</t>
    <phoneticPr fontId="5"/>
  </si>
  <si>
    <t>国民健康保険関係功績者厚生労働大臣表彰式に係る会場設営・撤去</t>
    <rPh sb="21" eb="22">
      <t>カカ</t>
    </rPh>
    <phoneticPr fontId="5"/>
  </si>
  <si>
    <t>国民健康保険保険者等を指導するための旅費</t>
    <rPh sb="18" eb="20">
      <t>リョヒ</t>
    </rPh>
    <phoneticPr fontId="5"/>
  </si>
  <si>
    <t>国民健康保険関係功績者厚生労働大臣表彰状印刷</t>
    <rPh sb="19" eb="20">
      <t>ジョウ</t>
    </rPh>
    <rPh sb="20" eb="22">
      <t>インサツ</t>
    </rPh>
    <phoneticPr fontId="5"/>
  </si>
  <si>
    <t>国民健康保険関係功績者厚生労働大臣表彰状購入</t>
    <rPh sb="19" eb="20">
      <t>ジョウ</t>
    </rPh>
    <rPh sb="20" eb="22">
      <t>コウニュウ</t>
    </rPh>
    <phoneticPr fontId="5"/>
  </si>
  <si>
    <t>国民健康保険保険者等を指導するための会場借料</t>
    <rPh sb="18" eb="20">
      <t>カイジョウ</t>
    </rPh>
    <rPh sb="20" eb="22">
      <t>シャクリョウ</t>
    </rPh>
    <phoneticPr fontId="5"/>
  </si>
  <si>
    <t>令和元年度においては、122の個人、団体への国民健康保険功績者へ表彰を行うなど、前年度と同水準の成果を得た。</t>
    <rPh sb="0" eb="2">
      <t>レイワ</t>
    </rPh>
    <rPh sb="2" eb="3">
      <t>ガン</t>
    </rPh>
    <phoneticPr fontId="5"/>
  </si>
  <si>
    <t>点検対象外</t>
    <rPh sb="0" eb="5">
      <t>テンケンタイショウガイ</t>
    </rPh>
    <phoneticPr fontId="5"/>
  </si>
  <si>
    <t>大臣表彰等は必要な経費と認めるが、引き続きコスト削減に努めるとともに執行率を踏まえ、予算額の見直しを図ること</t>
    <rPh sb="0" eb="2">
      <t>ダイジン</t>
    </rPh>
    <rPh sb="2" eb="4">
      <t>ヒョウショウ</t>
    </rPh>
    <rPh sb="4" eb="5">
      <t>トウ</t>
    </rPh>
    <rPh sb="6" eb="8">
      <t>ヒツヨウ</t>
    </rPh>
    <rPh sb="9" eb="11">
      <t>ケイヒ</t>
    </rPh>
    <rPh sb="12" eb="13">
      <t>ミト</t>
    </rPh>
    <rPh sb="17" eb="18">
      <t>ヒ</t>
    </rPh>
    <rPh sb="19" eb="20">
      <t>ツヅ</t>
    </rPh>
    <rPh sb="24" eb="26">
      <t>サクゲン</t>
    </rPh>
    <rPh sb="27" eb="28">
      <t>ツト</t>
    </rPh>
    <rPh sb="34" eb="36">
      <t>シッコウ</t>
    </rPh>
    <rPh sb="36" eb="37">
      <t>リツ</t>
    </rPh>
    <rPh sb="38" eb="39">
      <t>フ</t>
    </rPh>
    <rPh sb="42" eb="44">
      <t>ヨサン</t>
    </rPh>
    <rPh sb="44" eb="45">
      <t>ガク</t>
    </rPh>
    <rPh sb="46" eb="48">
      <t>ミナオ</t>
    </rPh>
    <rPh sb="50" eb="51">
      <t>ハカ</t>
    </rPh>
    <phoneticPr fontId="5"/>
  </si>
  <si>
    <t>森田　博通</t>
    <rPh sb="0" eb="2">
      <t>モリタ</t>
    </rPh>
    <rPh sb="3" eb="5">
      <t>ヒロミチ</t>
    </rPh>
    <phoneticPr fontId="5"/>
  </si>
  <si>
    <t>今後も適切な執行を行い、コスト見直しに努める。</t>
    <phoneticPr fontId="5"/>
  </si>
  <si>
    <t>国民健康保険関係功績者厚生労働大臣表彰式に係る会場設営・撤去</t>
    <phoneticPr fontId="5"/>
  </si>
  <si>
    <t>雑役務費</t>
    <rPh sb="0" eb="1">
      <t>ザツ</t>
    </rPh>
    <rPh sb="1" eb="4">
      <t>エキムヒ</t>
    </rPh>
    <phoneticPr fontId="5"/>
  </si>
  <si>
    <t>A.有限会社タケマエ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</si>
</sst>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xdr:colOff>
      <xdr:row>742</xdr:row>
      <xdr:rowOff>74103</xdr:rowOff>
    </xdr:from>
    <xdr:to>
      <xdr:col>31</xdr:col>
      <xdr:colOff>178056</xdr:colOff>
      <xdr:row>744</xdr:row>
      <xdr:rowOff>5560</xdr:rowOff>
    </xdr:to>
    <xdr:sp macro="" textlink="">
      <xdr:nvSpPr>
        <xdr:cNvPr id="2" name="正方形/長方形 1"/>
        <xdr:cNvSpPr/>
      </xdr:nvSpPr>
      <xdr:spPr>
        <a:xfrm>
          <a:off x="4800606" y="40326753"/>
          <a:ext cx="1578225" cy="6363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22</xdr:col>
      <xdr:colOff>105856</xdr:colOff>
      <xdr:row>744</xdr:row>
      <xdr:rowOff>95280</xdr:rowOff>
    </xdr:from>
    <xdr:to>
      <xdr:col>33</xdr:col>
      <xdr:colOff>97996</xdr:colOff>
      <xdr:row>746</xdr:row>
      <xdr:rowOff>36450</xdr:rowOff>
    </xdr:to>
    <xdr:grpSp>
      <xdr:nvGrpSpPr>
        <xdr:cNvPr id="3" name="グループ化 6"/>
        <xdr:cNvGrpSpPr>
          <a:grpSpLocks/>
        </xdr:cNvGrpSpPr>
      </xdr:nvGrpSpPr>
      <xdr:grpSpPr bwMode="auto">
        <a:xfrm>
          <a:off x="4636667" y="41516158"/>
          <a:ext cx="2257545" cy="636238"/>
          <a:chOff x="2574364" y="37211546"/>
          <a:chExt cx="1738710" cy="853777"/>
        </a:xfrm>
      </xdr:grpSpPr>
      <xdr:sp macro="" textlink="">
        <xdr:nvSpPr>
          <xdr:cNvPr id="4" name="大かっこ 3"/>
          <xdr:cNvSpPr/>
        </xdr:nvSpPr>
        <xdr:spPr>
          <a:xfrm>
            <a:off x="2574364" y="37211546"/>
            <a:ext cx="1738710" cy="775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2736523" y="37235572"/>
            <a:ext cx="1473323" cy="8297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900"/>
              </a:lnSpc>
            </a:pPr>
            <a:r>
              <a:rPr kumimoji="1" lang="ja-JP" altLang="en-US" sz="900">
                <a:solidFill>
                  <a:sysClr val="windowText" lastClr="000000"/>
                </a:solidFill>
              </a:rPr>
              <a:t>国民健康保険事業の健全な運営を確保するための国民健康保険保険者等指導費（会議費用、大臣表彰等）</a:t>
            </a:r>
          </a:p>
        </xdr:txBody>
      </xdr:sp>
    </xdr:grpSp>
    <xdr:clientData/>
  </xdr:twoCellAnchor>
  <xdr:twoCellAnchor>
    <xdr:from>
      <xdr:col>28</xdr:col>
      <xdr:colOff>10583</xdr:colOff>
      <xdr:row>746</xdr:row>
      <xdr:rowOff>105834</xdr:rowOff>
    </xdr:from>
    <xdr:to>
      <xdr:col>28</xdr:col>
      <xdr:colOff>11569</xdr:colOff>
      <xdr:row>748</xdr:row>
      <xdr:rowOff>170344</xdr:rowOff>
    </xdr:to>
    <xdr:cxnSp macro="">
      <xdr:nvCxnSpPr>
        <xdr:cNvPr id="6" name="直線矢印コネクタ 5"/>
        <xdr:cNvCxnSpPr/>
      </xdr:nvCxnSpPr>
      <xdr:spPr>
        <a:xfrm>
          <a:off x="5611283" y="41768184"/>
          <a:ext cx="986" cy="7693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52920</xdr:colOff>
      <xdr:row>750</xdr:row>
      <xdr:rowOff>1</xdr:rowOff>
    </xdr:from>
    <xdr:to>
      <xdr:col>32</xdr:col>
      <xdr:colOff>73216</xdr:colOff>
      <xdr:row>752</xdr:row>
      <xdr:rowOff>165475</xdr:rowOff>
    </xdr:to>
    <xdr:sp macro="" textlink="">
      <xdr:nvSpPr>
        <xdr:cNvPr id="7" name="正方形/長方形 6"/>
        <xdr:cNvSpPr/>
      </xdr:nvSpPr>
      <xdr:spPr>
        <a:xfrm>
          <a:off x="4853520" y="43072051"/>
          <a:ext cx="1620496" cy="8703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事務費</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p>
      </xdr:txBody>
    </xdr:sp>
    <xdr:clientData/>
  </xdr:twoCellAnchor>
  <xdr:twoCellAnchor>
    <xdr:from>
      <xdr:col>24</xdr:col>
      <xdr:colOff>169333</xdr:colOff>
      <xdr:row>748</xdr:row>
      <xdr:rowOff>232834</xdr:rowOff>
    </xdr:from>
    <xdr:to>
      <xdr:col>32</xdr:col>
      <xdr:colOff>23033</xdr:colOff>
      <xdr:row>750</xdr:row>
      <xdr:rowOff>50241</xdr:rowOff>
    </xdr:to>
    <xdr:sp macro="" textlink="">
      <xdr:nvSpPr>
        <xdr:cNvPr id="8" name="正方形/長方形 7"/>
        <xdr:cNvSpPr/>
      </xdr:nvSpPr>
      <xdr:spPr bwMode="auto">
        <a:xfrm>
          <a:off x="4969933" y="42600034"/>
          <a:ext cx="1453900" cy="52225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随意契約（少額）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148172</xdr:colOff>
      <xdr:row>753</xdr:row>
      <xdr:rowOff>52916</xdr:rowOff>
    </xdr:from>
    <xdr:to>
      <xdr:col>33</xdr:col>
      <xdr:colOff>117201</xdr:colOff>
      <xdr:row>754</xdr:row>
      <xdr:rowOff>8328</xdr:rowOff>
    </xdr:to>
    <xdr:sp macro="" textlink="">
      <xdr:nvSpPr>
        <xdr:cNvPr id="9" name="大かっこ 8"/>
        <xdr:cNvSpPr/>
      </xdr:nvSpPr>
      <xdr:spPr>
        <a:xfrm flipV="1">
          <a:off x="4548722" y="44182241"/>
          <a:ext cx="2169304" cy="3078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74088</xdr:colOff>
      <xdr:row>752</xdr:row>
      <xdr:rowOff>275169</xdr:rowOff>
    </xdr:from>
    <xdr:to>
      <xdr:col>33</xdr:col>
      <xdr:colOff>53702</xdr:colOff>
      <xdr:row>754</xdr:row>
      <xdr:rowOff>158753</xdr:rowOff>
    </xdr:to>
    <xdr:sp macro="" textlink="">
      <xdr:nvSpPr>
        <xdr:cNvPr id="10" name="正方形/長方形 9"/>
        <xdr:cNvSpPr/>
      </xdr:nvSpPr>
      <xdr:spPr>
        <a:xfrm>
          <a:off x="4674663" y="44052069"/>
          <a:ext cx="1979864" cy="58843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ysClr val="windowText" lastClr="000000"/>
              </a:solidFill>
            </a:rPr>
            <a:t>雑役務費等庁費、職員旅費、諸謝金、委員等旅費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6" zoomScale="74" zoomScaleNormal="75" zoomScaleSheetLayoutView="74" zoomScalePageLayoutView="85" workbookViewId="0">
      <selection activeCell="BJ833" sqref="BJ833:BJ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282</v>
      </c>
      <c r="AT2" s="968"/>
      <c r="AU2" s="968"/>
      <c r="AV2" s="51" t="str">
        <f>IF(AW2="", "", "-")</f>
        <v/>
      </c>
      <c r="AW2" s="913"/>
      <c r="AX2" s="913"/>
    </row>
    <row r="3" spans="1:50" ht="21" customHeight="1" thickBot="1" x14ac:dyDescent="0.2">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563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564</v>
      </c>
      <c r="H5" s="842"/>
      <c r="I5" s="842"/>
      <c r="J5" s="842"/>
      <c r="K5" s="842"/>
      <c r="L5" s="842"/>
      <c r="M5" s="843" t="s">
        <v>66</v>
      </c>
      <c r="N5" s="844"/>
      <c r="O5" s="844"/>
      <c r="P5" s="844"/>
      <c r="Q5" s="844"/>
      <c r="R5" s="845"/>
      <c r="S5" s="846" t="s">
        <v>565</v>
      </c>
      <c r="T5" s="842"/>
      <c r="U5" s="842"/>
      <c r="V5" s="842"/>
      <c r="W5" s="842"/>
      <c r="X5" s="847"/>
      <c r="Y5" s="700" t="s">
        <v>3</v>
      </c>
      <c r="Z5" s="546"/>
      <c r="AA5" s="546"/>
      <c r="AB5" s="546"/>
      <c r="AC5" s="546"/>
      <c r="AD5" s="547"/>
      <c r="AE5" s="701" t="s">
        <v>566</v>
      </c>
      <c r="AF5" s="701"/>
      <c r="AG5" s="701"/>
      <c r="AH5" s="701"/>
      <c r="AI5" s="701"/>
      <c r="AJ5" s="701"/>
      <c r="AK5" s="701"/>
      <c r="AL5" s="701"/>
      <c r="AM5" s="701"/>
      <c r="AN5" s="701"/>
      <c r="AO5" s="701"/>
      <c r="AP5" s="702"/>
      <c r="AQ5" s="703" t="s">
        <v>647</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5" t="s">
        <v>395</v>
      </c>
      <c r="Z7" s="446"/>
      <c r="AA7" s="446"/>
      <c r="AB7" s="446"/>
      <c r="AC7" s="446"/>
      <c r="AD7" s="926"/>
      <c r="AE7" s="914" t="s">
        <v>571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8" t="s">
        <v>259</v>
      </c>
      <c r="B8" s="499"/>
      <c r="C8" s="499"/>
      <c r="D8" s="499"/>
      <c r="E8" s="499"/>
      <c r="F8" s="500"/>
      <c r="G8" s="936" t="str">
        <f>入力規則等!A27</f>
        <v>高齢社会対策</v>
      </c>
      <c r="H8" s="722"/>
      <c r="I8" s="722"/>
      <c r="J8" s="722"/>
      <c r="K8" s="722"/>
      <c r="L8" s="722"/>
      <c r="M8" s="722"/>
      <c r="N8" s="722"/>
      <c r="O8" s="722"/>
      <c r="P8" s="722"/>
      <c r="Q8" s="722"/>
      <c r="R8" s="722"/>
      <c r="S8" s="722"/>
      <c r="T8" s="722"/>
      <c r="U8" s="722"/>
      <c r="V8" s="722"/>
      <c r="W8" s="722"/>
      <c r="X8" s="937"/>
      <c r="Y8" s="848" t="s">
        <v>260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2"/>
      <c r="H12" s="763"/>
      <c r="I12" s="763"/>
      <c r="J12" s="763"/>
      <c r="K12" s="763"/>
      <c r="L12" s="763"/>
      <c r="M12" s="763"/>
      <c r="N12" s="763"/>
      <c r="O12" s="763"/>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8</v>
      </c>
      <c r="Q13" s="660"/>
      <c r="R13" s="660"/>
      <c r="S13" s="660"/>
      <c r="T13" s="660"/>
      <c r="U13" s="660"/>
      <c r="V13" s="661"/>
      <c r="W13" s="659">
        <v>6</v>
      </c>
      <c r="X13" s="660"/>
      <c r="Y13" s="660"/>
      <c r="Z13" s="660"/>
      <c r="AA13" s="660"/>
      <c r="AB13" s="660"/>
      <c r="AC13" s="661"/>
      <c r="AD13" s="659">
        <v>6</v>
      </c>
      <c r="AE13" s="660"/>
      <c r="AF13" s="660"/>
      <c r="AG13" s="660"/>
      <c r="AH13" s="660"/>
      <c r="AI13" s="660"/>
      <c r="AJ13" s="661"/>
      <c r="AK13" s="921">
        <v>7</v>
      </c>
      <c r="AL13" s="922"/>
      <c r="AM13" s="922"/>
      <c r="AN13" s="922"/>
      <c r="AO13" s="922"/>
      <c r="AP13" s="922"/>
      <c r="AQ13" s="923"/>
      <c r="AR13" s="921">
        <v>7</v>
      </c>
      <c r="AS13" s="922"/>
      <c r="AT13" s="922"/>
      <c r="AU13" s="922"/>
      <c r="AV13" s="922"/>
      <c r="AW13" s="922"/>
      <c r="AX13" s="924"/>
    </row>
    <row r="14" spans="1:50" ht="21" customHeight="1" x14ac:dyDescent="0.15">
      <c r="A14" s="614"/>
      <c r="B14" s="615"/>
      <c r="C14" s="615"/>
      <c r="D14" s="615"/>
      <c r="E14" s="615"/>
      <c r="F14" s="616"/>
      <c r="G14" s="727"/>
      <c r="H14" s="728"/>
      <c r="I14" s="713" t="s">
        <v>8</v>
      </c>
      <c r="J14" s="764"/>
      <c r="K14" s="764"/>
      <c r="L14" s="764"/>
      <c r="M14" s="764"/>
      <c r="N14" s="764"/>
      <c r="O14" s="765"/>
      <c r="P14" s="659" t="s">
        <v>575</v>
      </c>
      <c r="Q14" s="660"/>
      <c r="R14" s="660"/>
      <c r="S14" s="660"/>
      <c r="T14" s="660"/>
      <c r="U14" s="660"/>
      <c r="V14" s="661"/>
      <c r="W14" s="659" t="s">
        <v>575</v>
      </c>
      <c r="X14" s="660"/>
      <c r="Y14" s="660"/>
      <c r="Z14" s="660"/>
      <c r="AA14" s="660"/>
      <c r="AB14" s="660"/>
      <c r="AC14" s="661"/>
      <c r="AD14" s="659" t="s">
        <v>576</v>
      </c>
      <c r="AE14" s="660"/>
      <c r="AF14" s="660"/>
      <c r="AG14" s="660"/>
      <c r="AH14" s="660"/>
      <c r="AI14" s="660"/>
      <c r="AJ14" s="661"/>
      <c r="AK14" s="659" t="s">
        <v>575</v>
      </c>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575</v>
      </c>
      <c r="Q15" s="660"/>
      <c r="R15" s="660"/>
      <c r="S15" s="660"/>
      <c r="T15" s="660"/>
      <c r="U15" s="660"/>
      <c r="V15" s="661"/>
      <c r="W15" s="659" t="s">
        <v>575</v>
      </c>
      <c r="X15" s="660"/>
      <c r="Y15" s="660"/>
      <c r="Z15" s="660"/>
      <c r="AA15" s="660"/>
      <c r="AB15" s="660"/>
      <c r="AC15" s="661"/>
      <c r="AD15" s="659" t="s">
        <v>577</v>
      </c>
      <c r="AE15" s="660"/>
      <c r="AF15" s="660"/>
      <c r="AG15" s="660"/>
      <c r="AH15" s="660"/>
      <c r="AI15" s="660"/>
      <c r="AJ15" s="661"/>
      <c r="AK15" s="659" t="s">
        <v>575</v>
      </c>
      <c r="AL15" s="660"/>
      <c r="AM15" s="660"/>
      <c r="AN15" s="660"/>
      <c r="AO15" s="660"/>
      <c r="AP15" s="660"/>
      <c r="AQ15" s="661"/>
      <c r="AR15" s="659"/>
      <c r="AS15" s="660"/>
      <c r="AT15" s="660"/>
      <c r="AU15" s="660"/>
      <c r="AV15" s="660"/>
      <c r="AW15" s="660"/>
      <c r="AX15" s="808"/>
    </row>
    <row r="16" spans="1:50" ht="21" customHeight="1" x14ac:dyDescent="0.15">
      <c r="A16" s="614"/>
      <c r="B16" s="615"/>
      <c r="C16" s="615"/>
      <c r="D16" s="615"/>
      <c r="E16" s="615"/>
      <c r="F16" s="616"/>
      <c r="G16" s="727"/>
      <c r="H16" s="728"/>
      <c r="I16" s="713" t="s">
        <v>52</v>
      </c>
      <c r="J16" s="714"/>
      <c r="K16" s="714"/>
      <c r="L16" s="714"/>
      <c r="M16" s="714"/>
      <c r="N16" s="714"/>
      <c r="O16" s="715"/>
      <c r="P16" s="659" t="s">
        <v>578</v>
      </c>
      <c r="Q16" s="660"/>
      <c r="R16" s="660"/>
      <c r="S16" s="660"/>
      <c r="T16" s="660"/>
      <c r="U16" s="660"/>
      <c r="V16" s="661"/>
      <c r="W16" s="659" t="s">
        <v>579</v>
      </c>
      <c r="X16" s="660"/>
      <c r="Y16" s="660"/>
      <c r="Z16" s="660"/>
      <c r="AA16" s="660"/>
      <c r="AB16" s="660"/>
      <c r="AC16" s="661"/>
      <c r="AD16" s="659" t="s">
        <v>575</v>
      </c>
      <c r="AE16" s="660"/>
      <c r="AF16" s="660"/>
      <c r="AG16" s="660"/>
      <c r="AH16" s="660"/>
      <c r="AI16" s="660"/>
      <c r="AJ16" s="661"/>
      <c r="AK16" s="659" t="s">
        <v>575</v>
      </c>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578</v>
      </c>
      <c r="Q17" s="660"/>
      <c r="R17" s="660"/>
      <c r="S17" s="660"/>
      <c r="T17" s="660"/>
      <c r="U17" s="660"/>
      <c r="V17" s="661"/>
      <c r="W17" s="659" t="s">
        <v>577</v>
      </c>
      <c r="X17" s="660"/>
      <c r="Y17" s="660"/>
      <c r="Z17" s="660"/>
      <c r="AA17" s="660"/>
      <c r="AB17" s="660"/>
      <c r="AC17" s="661"/>
      <c r="AD17" s="659" t="s">
        <v>577</v>
      </c>
      <c r="AE17" s="660"/>
      <c r="AF17" s="660"/>
      <c r="AG17" s="660"/>
      <c r="AH17" s="660"/>
      <c r="AI17" s="660"/>
      <c r="AJ17" s="661"/>
      <c r="AK17" s="659" t="s">
        <v>579</v>
      </c>
      <c r="AL17" s="660"/>
      <c r="AM17" s="660"/>
      <c r="AN17" s="660"/>
      <c r="AO17" s="660"/>
      <c r="AP17" s="660"/>
      <c r="AQ17" s="661"/>
      <c r="AR17" s="919"/>
      <c r="AS17" s="919"/>
      <c r="AT17" s="919"/>
      <c r="AU17" s="919"/>
      <c r="AV17" s="919"/>
      <c r="AW17" s="919"/>
      <c r="AX17" s="920"/>
    </row>
    <row r="18" spans="1:50" ht="24.75" customHeight="1" x14ac:dyDescent="0.15">
      <c r="A18" s="614"/>
      <c r="B18" s="615"/>
      <c r="C18" s="615"/>
      <c r="D18" s="615"/>
      <c r="E18" s="615"/>
      <c r="F18" s="616"/>
      <c r="G18" s="729"/>
      <c r="H18" s="730"/>
      <c r="I18" s="718" t="s">
        <v>20</v>
      </c>
      <c r="J18" s="719"/>
      <c r="K18" s="719"/>
      <c r="L18" s="719"/>
      <c r="M18" s="719"/>
      <c r="N18" s="719"/>
      <c r="O18" s="720"/>
      <c r="P18" s="880">
        <f>SUM(P13:V17)</f>
        <v>8</v>
      </c>
      <c r="Q18" s="881"/>
      <c r="R18" s="881"/>
      <c r="S18" s="881"/>
      <c r="T18" s="881"/>
      <c r="U18" s="881"/>
      <c r="V18" s="882"/>
      <c r="W18" s="880">
        <f>SUM(W13:AC17)</f>
        <v>6</v>
      </c>
      <c r="X18" s="881"/>
      <c r="Y18" s="881"/>
      <c r="Z18" s="881"/>
      <c r="AA18" s="881"/>
      <c r="AB18" s="881"/>
      <c r="AC18" s="882"/>
      <c r="AD18" s="880">
        <f>SUM(AD13:AJ17)</f>
        <v>6</v>
      </c>
      <c r="AE18" s="881"/>
      <c r="AF18" s="881"/>
      <c r="AG18" s="881"/>
      <c r="AH18" s="881"/>
      <c r="AI18" s="881"/>
      <c r="AJ18" s="882"/>
      <c r="AK18" s="880">
        <f>SUM(AK13:AQ17)</f>
        <v>7</v>
      </c>
      <c r="AL18" s="881"/>
      <c r="AM18" s="881"/>
      <c r="AN18" s="881"/>
      <c r="AO18" s="881"/>
      <c r="AP18" s="881"/>
      <c r="AQ18" s="882"/>
      <c r="AR18" s="880">
        <f>SUM(AR13:AX17)</f>
        <v>7</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9">
        <v>6</v>
      </c>
      <c r="Q19" s="660"/>
      <c r="R19" s="660"/>
      <c r="S19" s="660"/>
      <c r="T19" s="660"/>
      <c r="U19" s="660"/>
      <c r="V19" s="661"/>
      <c r="W19" s="659">
        <v>3</v>
      </c>
      <c r="X19" s="660"/>
      <c r="Y19" s="660"/>
      <c r="Z19" s="660"/>
      <c r="AA19" s="660"/>
      <c r="AB19" s="660"/>
      <c r="AC19" s="661"/>
      <c r="AD19" s="659">
        <v>3</v>
      </c>
      <c r="AE19" s="660"/>
      <c r="AF19" s="660"/>
      <c r="AG19" s="660"/>
      <c r="AH19" s="660"/>
      <c r="AI19" s="660"/>
      <c r="AJ19" s="661"/>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8" t="s">
        <v>10</v>
      </c>
      <c r="H20" s="879"/>
      <c r="I20" s="879"/>
      <c r="J20" s="879"/>
      <c r="K20" s="879"/>
      <c r="L20" s="879"/>
      <c r="M20" s="879"/>
      <c r="N20" s="879"/>
      <c r="O20" s="879"/>
      <c r="P20" s="316">
        <f>IF(P18=0, "-", SUM(P19)/P18)</f>
        <v>0.75</v>
      </c>
      <c r="Q20" s="316"/>
      <c r="R20" s="316"/>
      <c r="S20" s="316"/>
      <c r="T20" s="316"/>
      <c r="U20" s="316"/>
      <c r="V20" s="316"/>
      <c r="W20" s="316">
        <f t="shared" ref="W20" si="0">IF(W18=0, "-", SUM(W19)/W18)</f>
        <v>0.5</v>
      </c>
      <c r="X20" s="316"/>
      <c r="Y20" s="316"/>
      <c r="Z20" s="316"/>
      <c r="AA20" s="316"/>
      <c r="AB20" s="316"/>
      <c r="AC20" s="316"/>
      <c r="AD20" s="316">
        <f t="shared" ref="AD20" si="1">IF(AD18=0, "-", SUM(AD19)/AD18)</f>
        <v>0.5</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81"/>
      <c r="G21" s="314" t="s">
        <v>358</v>
      </c>
      <c r="H21" s="315"/>
      <c r="I21" s="315"/>
      <c r="J21" s="315"/>
      <c r="K21" s="315"/>
      <c r="L21" s="315"/>
      <c r="M21" s="315"/>
      <c r="N21" s="315"/>
      <c r="O21" s="315"/>
      <c r="P21" s="316">
        <f>IF(P19=0, "-", SUM(P19)/SUM(P13,P14))</f>
        <v>0.75</v>
      </c>
      <c r="Q21" s="316"/>
      <c r="R21" s="316"/>
      <c r="S21" s="316"/>
      <c r="T21" s="316"/>
      <c r="U21" s="316"/>
      <c r="V21" s="316"/>
      <c r="W21" s="316">
        <f t="shared" ref="W21" si="2">IF(W19=0, "-", SUM(W19)/SUM(W13,W14))</f>
        <v>0.5</v>
      </c>
      <c r="X21" s="316"/>
      <c r="Y21" s="316"/>
      <c r="Z21" s="316"/>
      <c r="AA21" s="316"/>
      <c r="AB21" s="316"/>
      <c r="AC21" s="316"/>
      <c r="AD21" s="316">
        <f t="shared" ref="AD21" si="3">IF(AD19=0, "-", SUM(AD19)/SUM(AD13,AD14))</f>
        <v>0.5</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8" t="s">
        <v>434</v>
      </c>
      <c r="B22" s="949"/>
      <c r="C22" s="949"/>
      <c r="D22" s="949"/>
      <c r="E22" s="949"/>
      <c r="F22" s="950"/>
      <c r="G22" s="986" t="s">
        <v>337</v>
      </c>
      <c r="H22" s="220"/>
      <c r="I22" s="220"/>
      <c r="J22" s="220"/>
      <c r="K22" s="220"/>
      <c r="L22" s="220"/>
      <c r="M22" s="220"/>
      <c r="N22" s="220"/>
      <c r="O22" s="221"/>
      <c r="P22" s="938" t="s">
        <v>435</v>
      </c>
      <c r="Q22" s="220"/>
      <c r="R22" s="220"/>
      <c r="S22" s="220"/>
      <c r="T22" s="220"/>
      <c r="U22" s="220"/>
      <c r="V22" s="221"/>
      <c r="W22" s="938" t="s">
        <v>436</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7"/>
    </row>
    <row r="23" spans="1:50" ht="25.5" customHeight="1" x14ac:dyDescent="0.15">
      <c r="A23" s="951"/>
      <c r="B23" s="952"/>
      <c r="C23" s="952"/>
      <c r="D23" s="952"/>
      <c r="E23" s="952"/>
      <c r="F23" s="953"/>
      <c r="G23" s="987" t="s">
        <v>580</v>
      </c>
      <c r="H23" s="988"/>
      <c r="I23" s="988"/>
      <c r="J23" s="988"/>
      <c r="K23" s="988"/>
      <c r="L23" s="988"/>
      <c r="M23" s="988"/>
      <c r="N23" s="988"/>
      <c r="O23" s="989"/>
      <c r="P23" s="921">
        <v>3.8140000000000001</v>
      </c>
      <c r="Q23" s="922"/>
      <c r="R23" s="922"/>
      <c r="S23" s="922"/>
      <c r="T23" s="922"/>
      <c r="U23" s="922"/>
      <c r="V23" s="923"/>
      <c r="W23" s="921">
        <v>3.8140000000000001</v>
      </c>
      <c r="X23" s="922"/>
      <c r="Y23" s="922"/>
      <c r="Z23" s="922"/>
      <c r="AA23" s="922"/>
      <c r="AB23" s="922"/>
      <c r="AC23" s="923"/>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581</v>
      </c>
      <c r="H24" s="940"/>
      <c r="I24" s="940"/>
      <c r="J24" s="940"/>
      <c r="K24" s="940"/>
      <c r="L24" s="940"/>
      <c r="M24" s="940"/>
      <c r="N24" s="940"/>
      <c r="O24" s="941"/>
      <c r="P24" s="659">
        <v>1.9379999999999999</v>
      </c>
      <c r="Q24" s="660"/>
      <c r="R24" s="660"/>
      <c r="S24" s="660"/>
      <c r="T24" s="660"/>
      <c r="U24" s="660"/>
      <c r="V24" s="661"/>
      <c r="W24" s="659">
        <v>1.9379999999999999</v>
      </c>
      <c r="X24" s="660"/>
      <c r="Y24" s="660"/>
      <c r="Z24" s="660"/>
      <c r="AA24" s="660"/>
      <c r="AB24" s="660"/>
      <c r="AC24" s="661"/>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t="s">
        <v>582</v>
      </c>
      <c r="H25" s="940"/>
      <c r="I25" s="940"/>
      <c r="J25" s="940"/>
      <c r="K25" s="940"/>
      <c r="L25" s="940"/>
      <c r="M25" s="940"/>
      <c r="N25" s="940"/>
      <c r="O25" s="941"/>
      <c r="P25" s="659">
        <v>0.52200000000000002</v>
      </c>
      <c r="Q25" s="660"/>
      <c r="R25" s="660"/>
      <c r="S25" s="660"/>
      <c r="T25" s="660"/>
      <c r="U25" s="660"/>
      <c r="V25" s="661"/>
      <c r="W25" s="659">
        <v>0.52200000000000002</v>
      </c>
      <c r="X25" s="660"/>
      <c r="Y25" s="660"/>
      <c r="Z25" s="660"/>
      <c r="AA25" s="660"/>
      <c r="AB25" s="660"/>
      <c r="AC25" s="661"/>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x14ac:dyDescent="0.15">
      <c r="A26" s="951"/>
      <c r="B26" s="952"/>
      <c r="C26" s="952"/>
      <c r="D26" s="952"/>
      <c r="E26" s="952"/>
      <c r="F26" s="953"/>
      <c r="G26" s="939" t="s">
        <v>583</v>
      </c>
      <c r="H26" s="940"/>
      <c r="I26" s="940"/>
      <c r="J26" s="940"/>
      <c r="K26" s="940"/>
      <c r="L26" s="940"/>
      <c r="M26" s="940"/>
      <c r="N26" s="940"/>
      <c r="O26" s="941"/>
      <c r="P26" s="659">
        <v>0.248</v>
      </c>
      <c r="Q26" s="660"/>
      <c r="R26" s="660"/>
      <c r="S26" s="660"/>
      <c r="T26" s="660"/>
      <c r="U26" s="660"/>
      <c r="V26" s="661"/>
      <c r="W26" s="659">
        <v>0.248</v>
      </c>
      <c r="X26" s="660"/>
      <c r="Y26" s="660"/>
      <c r="Z26" s="660"/>
      <c r="AA26" s="660"/>
      <c r="AB26" s="660"/>
      <c r="AC26" s="661"/>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x14ac:dyDescent="0.15">
      <c r="A27" s="951"/>
      <c r="B27" s="952"/>
      <c r="C27" s="952"/>
      <c r="D27" s="952"/>
      <c r="E27" s="952"/>
      <c r="F27" s="953"/>
      <c r="G27" s="939"/>
      <c r="H27" s="940"/>
      <c r="I27" s="940"/>
      <c r="J27" s="940"/>
      <c r="K27" s="940"/>
      <c r="L27" s="940"/>
      <c r="M27" s="940"/>
      <c r="N27" s="940"/>
      <c r="O27" s="941"/>
      <c r="P27" s="659"/>
      <c r="Q27" s="660"/>
      <c r="R27" s="660"/>
      <c r="S27" s="660"/>
      <c r="T27" s="660"/>
      <c r="U27" s="660"/>
      <c r="V27" s="661"/>
      <c r="W27" s="659"/>
      <c r="X27" s="660"/>
      <c r="Y27" s="660"/>
      <c r="Z27" s="660"/>
      <c r="AA27" s="660"/>
      <c r="AB27" s="660"/>
      <c r="AC27" s="661"/>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341</v>
      </c>
      <c r="H28" s="943"/>
      <c r="I28" s="943"/>
      <c r="J28" s="943"/>
      <c r="K28" s="943"/>
      <c r="L28" s="943"/>
      <c r="M28" s="943"/>
      <c r="N28" s="943"/>
      <c r="O28" s="944"/>
      <c r="P28" s="880">
        <f>P29-SUM(P23:P27)</f>
        <v>0.47799999999999976</v>
      </c>
      <c r="Q28" s="881"/>
      <c r="R28" s="881"/>
      <c r="S28" s="881"/>
      <c r="T28" s="881"/>
      <c r="U28" s="881"/>
      <c r="V28" s="882"/>
      <c r="W28" s="880">
        <f>W29-SUM(W23:W27)</f>
        <v>0.47799999999999976</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9">
        <f>AK13</f>
        <v>7</v>
      </c>
      <c r="Q29" s="660"/>
      <c r="R29" s="660"/>
      <c r="S29" s="660"/>
      <c r="T29" s="660"/>
      <c r="U29" s="660"/>
      <c r="V29" s="661"/>
      <c r="W29" s="969">
        <f>AR13</f>
        <v>7</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353</v>
      </c>
      <c r="B30" s="864"/>
      <c r="C30" s="864"/>
      <c r="D30" s="864"/>
      <c r="E30" s="864"/>
      <c r="F30" s="865"/>
      <c r="G30" s="775" t="s">
        <v>146</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398</v>
      </c>
      <c r="AF30" s="861"/>
      <c r="AG30" s="861"/>
      <c r="AH30" s="862"/>
      <c r="AI30" s="860" t="s">
        <v>420</v>
      </c>
      <c r="AJ30" s="861"/>
      <c r="AK30" s="861"/>
      <c r="AL30" s="862"/>
      <c r="AM30" s="917" t="s">
        <v>425</v>
      </c>
      <c r="AN30" s="917"/>
      <c r="AO30" s="917"/>
      <c r="AP30" s="860"/>
      <c r="AQ30" s="769" t="s">
        <v>235</v>
      </c>
      <c r="AR30" s="770"/>
      <c r="AS30" s="770"/>
      <c r="AT30" s="771"/>
      <c r="AU30" s="776" t="s">
        <v>134</v>
      </c>
      <c r="AV30" s="776"/>
      <c r="AW30" s="776"/>
      <c r="AX30" s="918"/>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90" t="s">
        <v>576</v>
      </c>
      <c r="AR31" s="199"/>
      <c r="AS31" s="132" t="s">
        <v>236</v>
      </c>
      <c r="AT31" s="133"/>
      <c r="AU31" s="198">
        <v>2</v>
      </c>
      <c r="AV31" s="198"/>
      <c r="AW31" s="399" t="s">
        <v>181</v>
      </c>
      <c r="AX31" s="400"/>
    </row>
    <row r="32" spans="1:50" ht="23.25" customHeight="1" x14ac:dyDescent="0.15">
      <c r="A32" s="404"/>
      <c r="B32" s="402"/>
      <c r="C32" s="402"/>
      <c r="D32" s="402"/>
      <c r="E32" s="402"/>
      <c r="F32" s="403"/>
      <c r="G32" s="564" t="s">
        <v>584</v>
      </c>
      <c r="H32" s="565"/>
      <c r="I32" s="565"/>
      <c r="J32" s="565"/>
      <c r="K32" s="565"/>
      <c r="L32" s="565"/>
      <c r="M32" s="565"/>
      <c r="N32" s="565"/>
      <c r="O32" s="566"/>
      <c r="P32" s="104" t="s">
        <v>584</v>
      </c>
      <c r="Q32" s="104"/>
      <c r="R32" s="104"/>
      <c r="S32" s="104"/>
      <c r="T32" s="104"/>
      <c r="U32" s="104"/>
      <c r="V32" s="104"/>
      <c r="W32" s="104"/>
      <c r="X32" s="105"/>
      <c r="Y32" s="474" t="s">
        <v>12</v>
      </c>
      <c r="Z32" s="534"/>
      <c r="AA32" s="535"/>
      <c r="AB32" s="464" t="s">
        <v>585</v>
      </c>
      <c r="AC32" s="464"/>
      <c r="AD32" s="464"/>
      <c r="AE32" s="216">
        <v>120</v>
      </c>
      <c r="AF32" s="217"/>
      <c r="AG32" s="217"/>
      <c r="AH32" s="217"/>
      <c r="AI32" s="216">
        <v>123</v>
      </c>
      <c r="AJ32" s="217"/>
      <c r="AK32" s="217"/>
      <c r="AL32" s="217"/>
      <c r="AM32" s="216">
        <v>122</v>
      </c>
      <c r="AN32" s="217"/>
      <c r="AO32" s="217"/>
      <c r="AP32" s="217"/>
      <c r="AQ32" s="341" t="s">
        <v>575</v>
      </c>
      <c r="AR32" s="206"/>
      <c r="AS32" s="206"/>
      <c r="AT32" s="342"/>
      <c r="AU32" s="217" t="s">
        <v>575</v>
      </c>
      <c r="AV32" s="217"/>
      <c r="AW32" s="217"/>
      <c r="AX32" s="219"/>
    </row>
    <row r="33" spans="1:50" ht="23.25"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6" t="s">
        <v>585</v>
      </c>
      <c r="AC33" s="526"/>
      <c r="AD33" s="526"/>
      <c r="AE33" s="216">
        <v>180</v>
      </c>
      <c r="AF33" s="217"/>
      <c r="AG33" s="217"/>
      <c r="AH33" s="217"/>
      <c r="AI33" s="216">
        <v>180</v>
      </c>
      <c r="AJ33" s="217"/>
      <c r="AK33" s="217"/>
      <c r="AL33" s="217"/>
      <c r="AM33" s="216">
        <v>180</v>
      </c>
      <c r="AN33" s="217"/>
      <c r="AO33" s="217"/>
      <c r="AP33" s="217"/>
      <c r="AQ33" s="341" t="s">
        <v>575</v>
      </c>
      <c r="AR33" s="206"/>
      <c r="AS33" s="206"/>
      <c r="AT33" s="342"/>
      <c r="AU33" s="217"/>
      <c r="AV33" s="217"/>
      <c r="AW33" s="217"/>
      <c r="AX33" s="219"/>
    </row>
    <row r="34" spans="1:50" ht="23.25"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v>67.2</v>
      </c>
      <c r="AF34" s="217"/>
      <c r="AG34" s="217"/>
      <c r="AH34" s="217"/>
      <c r="AI34" s="216">
        <v>68.3</v>
      </c>
      <c r="AJ34" s="217"/>
      <c r="AK34" s="217"/>
      <c r="AL34" s="217"/>
      <c r="AM34" s="216">
        <v>67.8</v>
      </c>
      <c r="AN34" s="217"/>
      <c r="AO34" s="217"/>
      <c r="AP34" s="217"/>
      <c r="AQ34" s="341" t="s">
        <v>576</v>
      </c>
      <c r="AR34" s="206"/>
      <c r="AS34" s="206"/>
      <c r="AT34" s="342"/>
      <c r="AU34" s="217" t="s">
        <v>575</v>
      </c>
      <c r="AV34" s="217"/>
      <c r="AW34" s="217"/>
      <c r="AX34" s="219"/>
    </row>
    <row r="35" spans="1:50" ht="23.25" customHeight="1" x14ac:dyDescent="0.15">
      <c r="A35" s="224" t="s">
        <v>386</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2" t="s">
        <v>353</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2"/>
    </row>
    <row r="38" spans="1:50" ht="18.75" hidden="1"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3.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353</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2"/>
    </row>
    <row r="45" spans="1:50" ht="18.75" hidden="1"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2"/>
      <c r="AF77" s="893"/>
      <c r="AG77" s="893"/>
      <c r="AH77" s="893"/>
      <c r="AI77" s="892"/>
      <c r="AJ77" s="893"/>
      <c r="AK77" s="893"/>
      <c r="AL77" s="893"/>
      <c r="AM77" s="892"/>
      <c r="AN77" s="893"/>
      <c r="AO77" s="893"/>
      <c r="AP77" s="893"/>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7"/>
      <c r="I78" s="588"/>
      <c r="J78" s="588"/>
      <c r="K78" s="588"/>
      <c r="L78" s="588"/>
      <c r="M78" s="588"/>
      <c r="N78" s="588"/>
      <c r="O78" s="58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2"/>
    </row>
    <row r="80" spans="1:50" ht="18.75" hidden="1" customHeight="1" x14ac:dyDescent="0.15">
      <c r="A80" s="866"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7"/>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7"/>
      <c r="B82" s="530"/>
      <c r="C82" s="431"/>
      <c r="D82" s="431"/>
      <c r="E82" s="431"/>
      <c r="F82" s="432"/>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7"/>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7"/>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7"/>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7"/>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7"/>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7"/>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7"/>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7"/>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7"/>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7"/>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7"/>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7"/>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7"/>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8"/>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7" t="s">
        <v>13</v>
      </c>
      <c r="Z99" s="898"/>
      <c r="AA99" s="899"/>
      <c r="AB99" s="894" t="s">
        <v>14</v>
      </c>
      <c r="AC99" s="895"/>
      <c r="AD99" s="896"/>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6"/>
      <c r="Z100" s="857"/>
      <c r="AA100" s="858"/>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587</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588</v>
      </c>
      <c r="AC101" s="464"/>
      <c r="AD101" s="464"/>
      <c r="AE101" s="216">
        <v>1</v>
      </c>
      <c r="AF101" s="217"/>
      <c r="AG101" s="217"/>
      <c r="AH101" s="218"/>
      <c r="AI101" s="216">
        <v>1</v>
      </c>
      <c r="AJ101" s="217"/>
      <c r="AK101" s="217"/>
      <c r="AL101" s="218"/>
      <c r="AM101" s="216">
        <v>1</v>
      </c>
      <c r="AN101" s="217"/>
      <c r="AO101" s="217"/>
      <c r="AP101" s="218"/>
      <c r="AQ101" s="216" t="s">
        <v>575</v>
      </c>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588</v>
      </c>
      <c r="AC102" s="464"/>
      <c r="AD102" s="464"/>
      <c r="AE102" s="322">
        <v>1</v>
      </c>
      <c r="AF102" s="322"/>
      <c r="AG102" s="322"/>
      <c r="AH102" s="322"/>
      <c r="AI102" s="322">
        <v>1</v>
      </c>
      <c r="AJ102" s="322"/>
      <c r="AK102" s="322"/>
      <c r="AL102" s="322"/>
      <c r="AM102" s="322">
        <v>1</v>
      </c>
      <c r="AN102" s="322"/>
      <c r="AO102" s="322"/>
      <c r="AP102" s="322"/>
      <c r="AQ102" s="322">
        <v>2</v>
      </c>
      <c r="AR102" s="322"/>
      <c r="AS102" s="322"/>
      <c r="AT102" s="322"/>
      <c r="AU102" s="271"/>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3"/>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322"/>
      <c r="AF105" s="322"/>
      <c r="AG105" s="322"/>
      <c r="AH105" s="322"/>
      <c r="AI105" s="322"/>
      <c r="AJ105" s="322"/>
      <c r="AK105" s="322"/>
      <c r="AL105" s="322"/>
      <c r="AM105" s="322"/>
      <c r="AN105" s="322"/>
      <c r="AO105" s="322"/>
      <c r="AP105" s="322"/>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3"/>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3"/>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3"/>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398</v>
      </c>
      <c r="AF115" s="420"/>
      <c r="AG115" s="420"/>
      <c r="AH115" s="421"/>
      <c r="AI115" s="419" t="s">
        <v>396</v>
      </c>
      <c r="AJ115" s="420"/>
      <c r="AK115" s="420"/>
      <c r="AL115" s="421"/>
      <c r="AM115" s="419" t="s">
        <v>425</v>
      </c>
      <c r="AN115" s="420"/>
      <c r="AO115" s="420"/>
      <c r="AP115" s="421"/>
      <c r="AQ115" s="591" t="s">
        <v>440</v>
      </c>
      <c r="AR115" s="592"/>
      <c r="AS115" s="592"/>
      <c r="AT115" s="592"/>
      <c r="AU115" s="592"/>
      <c r="AV115" s="592"/>
      <c r="AW115" s="592"/>
      <c r="AX115" s="593"/>
    </row>
    <row r="116" spans="1:50" ht="23.25" customHeight="1" x14ac:dyDescent="0.15">
      <c r="A116" s="442"/>
      <c r="B116" s="443"/>
      <c r="C116" s="443"/>
      <c r="D116" s="443"/>
      <c r="E116" s="443"/>
      <c r="F116" s="444"/>
      <c r="G116" s="394" t="s">
        <v>589</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590</v>
      </c>
      <c r="AC116" s="466"/>
      <c r="AD116" s="467"/>
      <c r="AE116" s="322">
        <v>0.6</v>
      </c>
      <c r="AF116" s="322"/>
      <c r="AG116" s="322"/>
      <c r="AH116" s="322"/>
      <c r="AI116" s="322">
        <v>0.6</v>
      </c>
      <c r="AJ116" s="322"/>
      <c r="AK116" s="322"/>
      <c r="AL116" s="322"/>
      <c r="AM116" s="322">
        <v>0.6</v>
      </c>
      <c r="AN116" s="322"/>
      <c r="AO116" s="322"/>
      <c r="AP116" s="322"/>
      <c r="AQ116" s="216">
        <v>0.6</v>
      </c>
      <c r="AR116" s="217"/>
      <c r="AS116" s="217"/>
      <c r="AT116" s="217"/>
      <c r="AU116" s="217"/>
      <c r="AV116" s="217"/>
      <c r="AW116" s="217"/>
      <c r="AX116" s="219"/>
    </row>
    <row r="117" spans="1:50"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591</v>
      </c>
      <c r="AC117" s="476"/>
      <c r="AD117" s="477"/>
      <c r="AE117" s="554" t="s">
        <v>592</v>
      </c>
      <c r="AF117" s="554"/>
      <c r="AG117" s="554"/>
      <c r="AH117" s="554"/>
      <c r="AI117" s="554" t="s">
        <v>592</v>
      </c>
      <c r="AJ117" s="554"/>
      <c r="AK117" s="554"/>
      <c r="AL117" s="554"/>
      <c r="AM117" s="554" t="s">
        <v>628</v>
      </c>
      <c r="AN117" s="554"/>
      <c r="AO117" s="554"/>
      <c r="AP117" s="554"/>
      <c r="AQ117" s="554" t="s">
        <v>629</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398</v>
      </c>
      <c r="AF118" s="420"/>
      <c r="AG118" s="420"/>
      <c r="AH118" s="421"/>
      <c r="AI118" s="419" t="s">
        <v>396</v>
      </c>
      <c r="AJ118" s="420"/>
      <c r="AK118" s="420"/>
      <c r="AL118" s="421"/>
      <c r="AM118" s="419" t="s">
        <v>425</v>
      </c>
      <c r="AN118" s="420"/>
      <c r="AO118" s="420"/>
      <c r="AP118" s="421"/>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4" t="s">
        <v>363</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c r="AC119" s="466"/>
      <c r="AD119" s="467"/>
      <c r="AE119" s="322"/>
      <c r="AF119" s="322"/>
      <c r="AG119" s="322"/>
      <c r="AH119" s="322"/>
      <c r="AI119" s="322"/>
      <c r="AJ119" s="322"/>
      <c r="AK119" s="322"/>
      <c r="AL119" s="322"/>
      <c r="AM119" s="322"/>
      <c r="AN119" s="322"/>
      <c r="AO119" s="322"/>
      <c r="AP119" s="322"/>
      <c r="AQ119" s="322"/>
      <c r="AR119" s="322"/>
      <c r="AS119" s="322"/>
      <c r="AT119" s="322"/>
      <c r="AU119" s="322"/>
      <c r="AV119" s="322"/>
      <c r="AW119" s="322"/>
      <c r="AX119" s="553"/>
    </row>
    <row r="120" spans="1:50"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398</v>
      </c>
      <c r="AF121" s="420"/>
      <c r="AG121" s="420"/>
      <c r="AH121" s="421"/>
      <c r="AI121" s="419" t="s">
        <v>396</v>
      </c>
      <c r="AJ121" s="420"/>
      <c r="AK121" s="420"/>
      <c r="AL121" s="421"/>
      <c r="AM121" s="419" t="s">
        <v>425</v>
      </c>
      <c r="AN121" s="420"/>
      <c r="AO121" s="420"/>
      <c r="AP121" s="421"/>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4" t="s">
        <v>364</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2"/>
      <c r="AF122" s="322"/>
      <c r="AG122" s="322"/>
      <c r="AH122" s="322"/>
      <c r="AI122" s="322"/>
      <c r="AJ122" s="322"/>
      <c r="AK122" s="322"/>
      <c r="AL122" s="322"/>
      <c r="AM122" s="322"/>
      <c r="AN122" s="322"/>
      <c r="AO122" s="322"/>
      <c r="AP122" s="322"/>
      <c r="AQ122" s="322"/>
      <c r="AR122" s="322"/>
      <c r="AS122" s="322"/>
      <c r="AT122" s="322"/>
      <c r="AU122" s="322"/>
      <c r="AV122" s="322"/>
      <c r="AW122" s="322"/>
      <c r="AX122" s="553"/>
    </row>
    <row r="123" spans="1:50"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398</v>
      </c>
      <c r="AF124" s="420"/>
      <c r="AG124" s="420"/>
      <c r="AH124" s="421"/>
      <c r="AI124" s="419" t="s">
        <v>396</v>
      </c>
      <c r="AJ124" s="420"/>
      <c r="AK124" s="420"/>
      <c r="AL124" s="421"/>
      <c r="AM124" s="419" t="s">
        <v>425</v>
      </c>
      <c r="AN124" s="420"/>
      <c r="AO124" s="420"/>
      <c r="AP124" s="421"/>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4" t="s">
        <v>364</v>
      </c>
      <c r="H125" s="394"/>
      <c r="I125" s="394"/>
      <c r="J125" s="394"/>
      <c r="K125" s="394"/>
      <c r="L125" s="394"/>
      <c r="M125" s="394"/>
      <c r="N125" s="394"/>
      <c r="O125" s="394"/>
      <c r="P125" s="394"/>
      <c r="Q125" s="394"/>
      <c r="R125" s="394"/>
      <c r="S125" s="394"/>
      <c r="T125" s="394"/>
      <c r="U125" s="394"/>
      <c r="V125" s="394"/>
      <c r="W125" s="394"/>
      <c r="X125" s="932"/>
      <c r="Y125" s="458" t="s">
        <v>15</v>
      </c>
      <c r="Z125" s="459"/>
      <c r="AA125" s="460"/>
      <c r="AB125" s="465"/>
      <c r="AC125" s="466"/>
      <c r="AD125" s="467"/>
      <c r="AE125" s="322"/>
      <c r="AF125" s="322"/>
      <c r="AG125" s="322"/>
      <c r="AH125" s="322"/>
      <c r="AI125" s="322"/>
      <c r="AJ125" s="322"/>
      <c r="AK125" s="322"/>
      <c r="AL125" s="322"/>
      <c r="AM125" s="322"/>
      <c r="AN125" s="322"/>
      <c r="AO125" s="322"/>
      <c r="AP125" s="322"/>
      <c r="AQ125" s="322"/>
      <c r="AR125" s="322"/>
      <c r="AS125" s="322"/>
      <c r="AT125" s="322"/>
      <c r="AU125" s="322"/>
      <c r="AV125" s="322"/>
      <c r="AW125" s="322"/>
      <c r="AX125" s="553"/>
    </row>
    <row r="126" spans="1:50"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3"/>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9" t="s">
        <v>398</v>
      </c>
      <c r="AF127" s="420"/>
      <c r="AG127" s="420"/>
      <c r="AH127" s="421"/>
      <c r="AI127" s="419" t="s">
        <v>396</v>
      </c>
      <c r="AJ127" s="420"/>
      <c r="AK127" s="420"/>
      <c r="AL127" s="421"/>
      <c r="AM127" s="419" t="s">
        <v>425</v>
      </c>
      <c r="AN127" s="420"/>
      <c r="AO127" s="420"/>
      <c r="AP127" s="421"/>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4" t="s">
        <v>364</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2"/>
      <c r="AF128" s="322"/>
      <c r="AG128" s="322"/>
      <c r="AH128" s="322"/>
      <c r="AI128" s="322"/>
      <c r="AJ128" s="322"/>
      <c r="AK128" s="322"/>
      <c r="AL128" s="322"/>
      <c r="AM128" s="322"/>
      <c r="AN128" s="322"/>
      <c r="AO128" s="322"/>
      <c r="AP128" s="322"/>
      <c r="AQ128" s="322"/>
      <c r="AR128" s="322"/>
      <c r="AS128" s="322"/>
      <c r="AT128" s="322"/>
      <c r="AU128" s="322"/>
      <c r="AV128" s="322"/>
      <c r="AW128" s="322"/>
      <c r="AX128" s="553"/>
    </row>
    <row r="129" spans="1:50"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597</v>
      </c>
      <c r="AR133" s="198"/>
      <c r="AS133" s="132" t="s">
        <v>236</v>
      </c>
      <c r="AT133" s="133"/>
      <c r="AU133" s="199" t="s">
        <v>575</v>
      </c>
      <c r="AV133" s="199"/>
      <c r="AW133" s="132" t="s">
        <v>181</v>
      </c>
      <c r="AX133" s="194"/>
    </row>
    <row r="134" spans="1:50" ht="39.7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575</v>
      </c>
      <c r="AC134" s="204"/>
      <c r="AD134" s="204"/>
      <c r="AE134" s="205" t="s">
        <v>595</v>
      </c>
      <c r="AF134" s="206"/>
      <c r="AG134" s="206"/>
      <c r="AH134" s="206"/>
      <c r="AI134" s="205" t="s">
        <v>579</v>
      </c>
      <c r="AJ134" s="206"/>
      <c r="AK134" s="206"/>
      <c r="AL134" s="206"/>
      <c r="AM134" s="205" t="s">
        <v>575</v>
      </c>
      <c r="AN134" s="206"/>
      <c r="AO134" s="206"/>
      <c r="AP134" s="206"/>
      <c r="AQ134" s="205" t="s">
        <v>596</v>
      </c>
      <c r="AR134" s="206"/>
      <c r="AS134" s="206"/>
      <c r="AT134" s="206"/>
      <c r="AU134" s="205" t="s">
        <v>575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598</v>
      </c>
      <c r="AC135" s="212"/>
      <c r="AD135" s="212"/>
      <c r="AE135" s="205" t="s">
        <v>575</v>
      </c>
      <c r="AF135" s="206"/>
      <c r="AG135" s="206"/>
      <c r="AH135" s="206"/>
      <c r="AI135" s="205" t="s">
        <v>575</v>
      </c>
      <c r="AJ135" s="206"/>
      <c r="AK135" s="206"/>
      <c r="AL135" s="206"/>
      <c r="AM135" s="205" t="s">
        <v>579</v>
      </c>
      <c r="AN135" s="206"/>
      <c r="AO135" s="206"/>
      <c r="AP135" s="206"/>
      <c r="AQ135" s="205" t="s">
        <v>599</v>
      </c>
      <c r="AR135" s="206"/>
      <c r="AS135" s="206"/>
      <c r="AT135" s="206"/>
      <c r="AU135" s="205" t="s">
        <v>575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65.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4"/>
      <c r="E430" s="173" t="s">
        <v>406</v>
      </c>
      <c r="F430" s="900"/>
      <c r="G430" s="901" t="s">
        <v>255</v>
      </c>
      <c r="H430" s="122"/>
      <c r="I430" s="122"/>
      <c r="J430" s="902" t="s">
        <v>575</v>
      </c>
      <c r="K430" s="903"/>
      <c r="L430" s="903"/>
      <c r="M430" s="903"/>
      <c r="N430" s="903"/>
      <c r="O430" s="903"/>
      <c r="P430" s="903"/>
      <c r="Q430" s="903"/>
      <c r="R430" s="903"/>
      <c r="S430" s="903"/>
      <c r="T430" s="904"/>
      <c r="U430" s="588" t="s">
        <v>575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599</v>
      </c>
      <c r="AF432" s="199"/>
      <c r="AG432" s="132" t="s">
        <v>236</v>
      </c>
      <c r="AH432" s="133"/>
      <c r="AI432" s="155"/>
      <c r="AJ432" s="155"/>
      <c r="AK432" s="155"/>
      <c r="AL432" s="153"/>
      <c r="AM432" s="155"/>
      <c r="AN432" s="155"/>
      <c r="AO432" s="155"/>
      <c r="AP432" s="153"/>
      <c r="AQ432" s="590" t="s">
        <v>575</v>
      </c>
      <c r="AR432" s="199"/>
      <c r="AS432" s="132" t="s">
        <v>236</v>
      </c>
      <c r="AT432" s="133"/>
      <c r="AU432" s="199" t="s">
        <v>605</v>
      </c>
      <c r="AV432" s="199"/>
      <c r="AW432" s="132" t="s">
        <v>181</v>
      </c>
      <c r="AX432" s="194"/>
    </row>
    <row r="433" spans="1:50" ht="23.25" customHeight="1" x14ac:dyDescent="0.15">
      <c r="A433" s="188"/>
      <c r="B433" s="185"/>
      <c r="C433" s="179"/>
      <c r="D433" s="185"/>
      <c r="E433" s="343"/>
      <c r="F433" s="344"/>
      <c r="G433" s="103" t="s">
        <v>575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601</v>
      </c>
      <c r="AC433" s="212"/>
      <c r="AD433" s="212"/>
      <c r="AE433" s="341" t="s">
        <v>602</v>
      </c>
      <c r="AF433" s="206"/>
      <c r="AG433" s="206"/>
      <c r="AH433" s="206"/>
      <c r="AI433" s="341" t="s">
        <v>603</v>
      </c>
      <c r="AJ433" s="206"/>
      <c r="AK433" s="206"/>
      <c r="AL433" s="206"/>
      <c r="AM433" s="341" t="s">
        <v>601</v>
      </c>
      <c r="AN433" s="206"/>
      <c r="AO433" s="206"/>
      <c r="AP433" s="342"/>
      <c r="AQ433" s="341" t="s">
        <v>602</v>
      </c>
      <c r="AR433" s="206"/>
      <c r="AS433" s="206"/>
      <c r="AT433" s="342"/>
      <c r="AU433" s="206" t="s">
        <v>604</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1" t="s">
        <v>601</v>
      </c>
      <c r="AF434" s="206"/>
      <c r="AG434" s="206"/>
      <c r="AH434" s="342"/>
      <c r="AI434" s="341" t="s">
        <v>575</v>
      </c>
      <c r="AJ434" s="206"/>
      <c r="AK434" s="206"/>
      <c r="AL434" s="206"/>
      <c r="AM434" s="341" t="s">
        <v>575</v>
      </c>
      <c r="AN434" s="206"/>
      <c r="AO434" s="206"/>
      <c r="AP434" s="342"/>
      <c r="AQ434" s="341" t="s">
        <v>579</v>
      </c>
      <c r="AR434" s="206"/>
      <c r="AS434" s="206"/>
      <c r="AT434" s="342"/>
      <c r="AU434" s="206" t="s">
        <v>575</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575</v>
      </c>
      <c r="AF435" s="206"/>
      <c r="AG435" s="206"/>
      <c r="AH435" s="342"/>
      <c r="AI435" s="341" t="s">
        <v>575</v>
      </c>
      <c r="AJ435" s="206"/>
      <c r="AK435" s="206"/>
      <c r="AL435" s="206"/>
      <c r="AM435" s="341" t="s">
        <v>575</v>
      </c>
      <c r="AN435" s="206"/>
      <c r="AO435" s="206"/>
      <c r="AP435" s="342"/>
      <c r="AQ435" s="341" t="s">
        <v>606</v>
      </c>
      <c r="AR435" s="206"/>
      <c r="AS435" s="206"/>
      <c r="AT435" s="342"/>
      <c r="AU435" s="206" t="s">
        <v>575</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575</v>
      </c>
      <c r="AF457" s="199"/>
      <c r="AG457" s="132" t="s">
        <v>236</v>
      </c>
      <c r="AH457" s="133"/>
      <c r="AI457" s="155"/>
      <c r="AJ457" s="155"/>
      <c r="AK457" s="155"/>
      <c r="AL457" s="153"/>
      <c r="AM457" s="155"/>
      <c r="AN457" s="155"/>
      <c r="AO457" s="155"/>
      <c r="AP457" s="153"/>
      <c r="AQ457" s="590" t="s">
        <v>578</v>
      </c>
      <c r="AR457" s="199"/>
      <c r="AS457" s="132" t="s">
        <v>236</v>
      </c>
      <c r="AT457" s="133"/>
      <c r="AU457" s="199" t="s">
        <v>575</v>
      </c>
      <c r="AV457" s="199"/>
      <c r="AW457" s="132" t="s">
        <v>181</v>
      </c>
      <c r="AX457" s="194"/>
    </row>
    <row r="458" spans="1:50" ht="23.25" customHeight="1" x14ac:dyDescent="0.15">
      <c r="A458" s="188"/>
      <c r="B458" s="185"/>
      <c r="C458" s="179"/>
      <c r="D458" s="185"/>
      <c r="E458" s="343"/>
      <c r="F458" s="344"/>
      <c r="G458" s="103" t="s">
        <v>575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601</v>
      </c>
      <c r="AC458" s="212"/>
      <c r="AD458" s="212"/>
      <c r="AE458" s="341" t="s">
        <v>575</v>
      </c>
      <c r="AF458" s="206"/>
      <c r="AG458" s="206"/>
      <c r="AH458" s="206"/>
      <c r="AI458" s="341" t="s">
        <v>607</v>
      </c>
      <c r="AJ458" s="206"/>
      <c r="AK458" s="206"/>
      <c r="AL458" s="206"/>
      <c r="AM458" s="341" t="s">
        <v>575</v>
      </c>
      <c r="AN458" s="206"/>
      <c r="AO458" s="206"/>
      <c r="AP458" s="342"/>
      <c r="AQ458" s="341" t="s">
        <v>575</v>
      </c>
      <c r="AR458" s="206"/>
      <c r="AS458" s="206"/>
      <c r="AT458" s="342"/>
      <c r="AU458" s="206" t="s">
        <v>575</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603</v>
      </c>
      <c r="AC459" s="204"/>
      <c r="AD459" s="204"/>
      <c r="AE459" s="341" t="s">
        <v>601</v>
      </c>
      <c r="AF459" s="206"/>
      <c r="AG459" s="206"/>
      <c r="AH459" s="342"/>
      <c r="AI459" s="341" t="s">
        <v>579</v>
      </c>
      <c r="AJ459" s="206"/>
      <c r="AK459" s="206"/>
      <c r="AL459" s="206"/>
      <c r="AM459" s="341" t="s">
        <v>608</v>
      </c>
      <c r="AN459" s="206"/>
      <c r="AO459" s="206"/>
      <c r="AP459" s="342"/>
      <c r="AQ459" s="341" t="s">
        <v>579</v>
      </c>
      <c r="AR459" s="206"/>
      <c r="AS459" s="206"/>
      <c r="AT459" s="342"/>
      <c r="AU459" s="206" t="s">
        <v>579</v>
      </c>
      <c r="AV459" s="206"/>
      <c r="AW459" s="206"/>
      <c r="AX459" s="207"/>
    </row>
    <row r="460" spans="1:50" ht="23.2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t="s">
        <v>604</v>
      </c>
      <c r="AF460" s="206"/>
      <c r="AG460" s="206"/>
      <c r="AH460" s="342"/>
      <c r="AI460" s="341" t="s">
        <v>601</v>
      </c>
      <c r="AJ460" s="206"/>
      <c r="AK460" s="206"/>
      <c r="AL460" s="206"/>
      <c r="AM460" s="341" t="s">
        <v>601</v>
      </c>
      <c r="AN460" s="206"/>
      <c r="AO460" s="206"/>
      <c r="AP460" s="342"/>
      <c r="AQ460" s="341" t="s">
        <v>575</v>
      </c>
      <c r="AR460" s="206"/>
      <c r="AS460" s="206"/>
      <c r="AT460" s="342"/>
      <c r="AU460" s="206" t="s">
        <v>607</v>
      </c>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602</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1" t="s">
        <v>255</v>
      </c>
      <c r="H484" s="122"/>
      <c r="I484" s="122"/>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1" t="s">
        <v>255</v>
      </c>
      <c r="H538" s="122"/>
      <c r="I538" s="122"/>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1" t="s">
        <v>255</v>
      </c>
      <c r="H592" s="122"/>
      <c r="I592" s="122"/>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1" t="s">
        <v>255</v>
      </c>
      <c r="H646" s="122"/>
      <c r="I646" s="122"/>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60" customHeight="1" x14ac:dyDescent="0.15">
      <c r="A702" s="872" t="s">
        <v>140</v>
      </c>
      <c r="B702" s="873"/>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569</v>
      </c>
      <c r="AE702" s="347"/>
      <c r="AF702" s="347"/>
      <c r="AG702" s="386" t="s">
        <v>609</v>
      </c>
      <c r="AH702" s="387"/>
      <c r="AI702" s="387"/>
      <c r="AJ702" s="387"/>
      <c r="AK702" s="387"/>
      <c r="AL702" s="387"/>
      <c r="AM702" s="387"/>
      <c r="AN702" s="387"/>
      <c r="AO702" s="387"/>
      <c r="AP702" s="387"/>
      <c r="AQ702" s="387"/>
      <c r="AR702" s="387"/>
      <c r="AS702" s="387"/>
      <c r="AT702" s="387"/>
      <c r="AU702" s="387"/>
      <c r="AV702" s="387"/>
      <c r="AW702" s="387"/>
      <c r="AX702" s="388"/>
    </row>
    <row r="703" spans="1:50" ht="60"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7" t="s">
        <v>569</v>
      </c>
      <c r="AE703" s="328"/>
      <c r="AF703" s="328"/>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40.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569</v>
      </c>
      <c r="AE704" s="785"/>
      <c r="AF704" s="785"/>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2" t="s">
        <v>39</v>
      </c>
      <c r="B705" s="643"/>
      <c r="C705" s="823" t="s">
        <v>41</v>
      </c>
      <c r="D705" s="8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5"/>
      <c r="AD705" s="716" t="s">
        <v>569</v>
      </c>
      <c r="AE705" s="717"/>
      <c r="AF705" s="717"/>
      <c r="AG705" s="124" t="s">
        <v>611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4"/>
      <c r="B706" s="645"/>
      <c r="C706" s="796"/>
      <c r="D706" s="797"/>
      <c r="E706" s="732" t="s">
        <v>387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7" t="s">
        <v>616</v>
      </c>
      <c r="AE706" s="328"/>
      <c r="AF706" s="665"/>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4"/>
      <c r="B707" s="645"/>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616</v>
      </c>
      <c r="AE707" s="838"/>
      <c r="AF707" s="838"/>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4" t="s">
        <v>617</v>
      </c>
      <c r="AE708" s="605"/>
      <c r="AF708" s="605"/>
      <c r="AG708" s="744" t="s">
        <v>574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569</v>
      </c>
      <c r="AE709" s="328"/>
      <c r="AF709" s="328"/>
      <c r="AG709" s="100" t="s">
        <v>612</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617</v>
      </c>
      <c r="AE710" s="328"/>
      <c r="AF710" s="328"/>
      <c r="AG710" s="100" t="s">
        <v>574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7" t="s">
        <v>569</v>
      </c>
      <c r="AE711" s="328"/>
      <c r="AF711" s="328"/>
      <c r="AG711" s="100" t="s">
        <v>612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4"/>
      <c r="B712" s="646"/>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4" t="s">
        <v>569</v>
      </c>
      <c r="AE712" s="785"/>
      <c r="AF712" s="785"/>
      <c r="AG712" s="812" t="s">
        <v>613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7" t="s">
        <v>617</v>
      </c>
      <c r="AE713" s="328"/>
      <c r="AF713" s="665"/>
      <c r="AG713" s="100" t="s">
        <v>574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7"/>
      <c r="B714" s="648"/>
      <c r="C714" s="649" t="s">
        <v>328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569</v>
      </c>
      <c r="AE714" s="810"/>
      <c r="AF714" s="811"/>
      <c r="AG714" s="738" t="s">
        <v>613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569</v>
      </c>
      <c r="AE715" s="605"/>
      <c r="AF715" s="658"/>
      <c r="AG715" s="744" t="s">
        <v>614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0" t="s">
        <v>574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4"/>
      <c r="B717" s="646"/>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569</v>
      </c>
      <c r="AE717" s="328"/>
      <c r="AF717" s="328"/>
      <c r="AG717" s="100" t="s">
        <v>615</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c r="AE718" s="328"/>
      <c r="AF718" s="328"/>
      <c r="AG718" s="126" t="s">
        <v>574</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617</v>
      </c>
      <c r="AE719" s="605"/>
      <c r="AF719" s="605"/>
      <c r="AG719" s="124" t="s">
        <v>575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0"/>
      <c r="B722" s="781"/>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2"/>
      <c r="B725" s="783"/>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2" t="s">
        <v>48</v>
      </c>
      <c r="B726" s="804"/>
      <c r="C726" s="817" t="s">
        <v>53</v>
      </c>
      <c r="D726" s="839"/>
      <c r="E726" s="839"/>
      <c r="F726" s="840"/>
      <c r="G726" s="577" t="s">
        <v>644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50" t="s">
        <v>57</v>
      </c>
      <c r="D727" s="751"/>
      <c r="E727" s="751"/>
      <c r="F727" s="752"/>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645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138</v>
      </c>
      <c r="B731" s="802"/>
      <c r="C731" s="802"/>
      <c r="D731" s="802"/>
      <c r="E731" s="803"/>
      <c r="F731" s="731" t="s">
        <v>646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138</v>
      </c>
      <c r="B733" s="676"/>
      <c r="C733" s="676"/>
      <c r="D733" s="676"/>
      <c r="E733" s="677"/>
      <c r="F733" s="639" t="s">
        <v>648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356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409</v>
      </c>
      <c r="B737" s="209"/>
      <c r="C737" s="209"/>
      <c r="D737" s="210"/>
      <c r="E737" s="991" t="s">
        <v>619</v>
      </c>
      <c r="F737" s="991"/>
      <c r="G737" s="991"/>
      <c r="H737" s="991"/>
      <c r="I737" s="991"/>
      <c r="J737" s="991"/>
      <c r="K737" s="991"/>
      <c r="L737" s="991"/>
      <c r="M737" s="991"/>
      <c r="N737" s="366" t="s">
        <v>404</v>
      </c>
      <c r="O737" s="366"/>
      <c r="P737" s="366"/>
      <c r="Q737" s="366"/>
      <c r="R737" s="991" t="s">
        <v>620</v>
      </c>
      <c r="S737" s="991"/>
      <c r="T737" s="991"/>
      <c r="U737" s="991"/>
      <c r="V737" s="991"/>
      <c r="W737" s="991"/>
      <c r="X737" s="991"/>
      <c r="Y737" s="991"/>
      <c r="Z737" s="991"/>
      <c r="AA737" s="366" t="s">
        <v>403</v>
      </c>
      <c r="AB737" s="366"/>
      <c r="AC737" s="366"/>
      <c r="AD737" s="366"/>
      <c r="AE737" s="991" t="s">
        <v>621</v>
      </c>
      <c r="AF737" s="991"/>
      <c r="AG737" s="991"/>
      <c r="AH737" s="991"/>
      <c r="AI737" s="991"/>
      <c r="AJ737" s="991"/>
      <c r="AK737" s="991"/>
      <c r="AL737" s="991"/>
      <c r="AM737" s="991"/>
      <c r="AN737" s="366" t="s">
        <v>402</v>
      </c>
      <c r="AO737" s="366"/>
      <c r="AP737" s="366"/>
      <c r="AQ737" s="366"/>
      <c r="AR737" s="997" t="s">
        <v>622</v>
      </c>
      <c r="AS737" s="998"/>
      <c r="AT737" s="998"/>
      <c r="AU737" s="998"/>
      <c r="AV737" s="998"/>
      <c r="AW737" s="998"/>
      <c r="AX737" s="999"/>
      <c r="AY737" s="88"/>
      <c r="AZ737" s="88"/>
    </row>
    <row r="738" spans="1:52" ht="24.75" customHeight="1" x14ac:dyDescent="0.15">
      <c r="A738" s="990" t="s">
        <v>401</v>
      </c>
      <c r="B738" s="209"/>
      <c r="C738" s="209"/>
      <c r="D738" s="210"/>
      <c r="E738" s="991" t="s">
        <v>623</v>
      </c>
      <c r="F738" s="991"/>
      <c r="G738" s="991"/>
      <c r="H738" s="991"/>
      <c r="I738" s="991"/>
      <c r="J738" s="991"/>
      <c r="K738" s="991"/>
      <c r="L738" s="991"/>
      <c r="M738" s="991"/>
      <c r="N738" s="366" t="s">
        <v>400</v>
      </c>
      <c r="O738" s="366"/>
      <c r="P738" s="366"/>
      <c r="Q738" s="366"/>
      <c r="R738" s="991" t="s">
        <v>624</v>
      </c>
      <c r="S738" s="991"/>
      <c r="T738" s="991"/>
      <c r="U738" s="991"/>
      <c r="V738" s="991"/>
      <c r="W738" s="991"/>
      <c r="X738" s="991"/>
      <c r="Y738" s="991"/>
      <c r="Z738" s="991"/>
      <c r="AA738" s="366" t="s">
        <v>399</v>
      </c>
      <c r="AB738" s="366"/>
      <c r="AC738" s="366"/>
      <c r="AD738" s="366"/>
      <c r="AE738" s="991" t="s">
        <v>625</v>
      </c>
      <c r="AF738" s="991"/>
      <c r="AG738" s="991"/>
      <c r="AH738" s="991"/>
      <c r="AI738" s="991"/>
      <c r="AJ738" s="991"/>
      <c r="AK738" s="991"/>
      <c r="AL738" s="991"/>
      <c r="AM738" s="991"/>
      <c r="AN738" s="366" t="s">
        <v>398</v>
      </c>
      <c r="AO738" s="366"/>
      <c r="AP738" s="366"/>
      <c r="AQ738" s="366"/>
      <c r="AR738" s="997" t="s">
        <v>626</v>
      </c>
      <c r="AS738" s="998"/>
      <c r="AT738" s="998"/>
      <c r="AU738" s="998"/>
      <c r="AV738" s="998"/>
      <c r="AW738" s="998"/>
      <c r="AX738" s="999"/>
    </row>
    <row r="739" spans="1:52" ht="24.75" customHeight="1" x14ac:dyDescent="0.15">
      <c r="A739" s="990" t="s">
        <v>397</v>
      </c>
      <c r="B739" s="209"/>
      <c r="C739" s="209"/>
      <c r="D739" s="210"/>
      <c r="E739" s="991" t="s">
        <v>627</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421</v>
      </c>
      <c r="B740" s="973"/>
      <c r="C740" s="973"/>
      <c r="D740" s="974"/>
      <c r="E740" s="975" t="s">
        <v>568</v>
      </c>
      <c r="F740" s="976"/>
      <c r="G740" s="976"/>
      <c r="H740" s="92" t="str">
        <f>IF(E740="", "", "(")</f>
        <v>(</v>
      </c>
      <c r="I740" s="976"/>
      <c r="J740" s="976"/>
      <c r="K740" s="92" t="str">
        <f>IF(OR(I740="　", I740=""), "", "-")</f>
        <v/>
      </c>
      <c r="L740" s="977">
        <v>272</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651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5"/>
    </row>
    <row r="781" spans="1:50" ht="24.75" customHeight="1" x14ac:dyDescent="0.15">
      <c r="A781" s="631"/>
      <c r="B781" s="632"/>
      <c r="C781" s="632"/>
      <c r="D781" s="632"/>
      <c r="E781" s="632"/>
      <c r="F781" s="633"/>
      <c r="G781" s="817" t="s">
        <v>17</v>
      </c>
      <c r="H781" s="670"/>
      <c r="I781" s="670"/>
      <c r="J781" s="670"/>
      <c r="K781" s="670"/>
      <c r="L781" s="669" t="s">
        <v>18</v>
      </c>
      <c r="M781" s="670"/>
      <c r="N781" s="670"/>
      <c r="O781" s="670"/>
      <c r="P781" s="670"/>
      <c r="Q781" s="670"/>
      <c r="R781" s="670"/>
      <c r="S781" s="670"/>
      <c r="T781" s="670"/>
      <c r="U781" s="670"/>
      <c r="V781" s="670"/>
      <c r="W781" s="670"/>
      <c r="X781" s="671"/>
      <c r="Y781" s="655" t="s">
        <v>19</v>
      </c>
      <c r="Z781" s="656"/>
      <c r="AA781" s="656"/>
      <c r="AB781" s="800"/>
      <c r="AC781" s="817" t="s">
        <v>17</v>
      </c>
      <c r="AD781" s="670"/>
      <c r="AE781" s="670"/>
      <c r="AF781" s="670"/>
      <c r="AG781" s="670"/>
      <c r="AH781" s="669" t="s">
        <v>18</v>
      </c>
      <c r="AI781" s="670"/>
      <c r="AJ781" s="670"/>
      <c r="AK781" s="670"/>
      <c r="AL781" s="670"/>
      <c r="AM781" s="670"/>
      <c r="AN781" s="670"/>
      <c r="AO781" s="670"/>
      <c r="AP781" s="670"/>
      <c r="AQ781" s="670"/>
      <c r="AR781" s="670"/>
      <c r="AS781" s="670"/>
      <c r="AT781" s="671"/>
      <c r="AU781" s="655" t="s">
        <v>19</v>
      </c>
      <c r="AV781" s="656"/>
      <c r="AW781" s="656"/>
      <c r="AX781" s="657"/>
    </row>
    <row r="782" spans="1:50" ht="24.75" customHeight="1" x14ac:dyDescent="0.15">
      <c r="A782" s="631"/>
      <c r="B782" s="632"/>
      <c r="C782" s="632"/>
      <c r="D782" s="632"/>
      <c r="E782" s="632"/>
      <c r="F782" s="633"/>
      <c r="G782" s="672" t="s">
        <v>650</v>
      </c>
      <c r="H782" s="673"/>
      <c r="I782" s="673"/>
      <c r="J782" s="673"/>
      <c r="K782" s="674"/>
      <c r="L782" s="666" t="s">
        <v>649</v>
      </c>
      <c r="M782" s="667"/>
      <c r="N782" s="667"/>
      <c r="O782" s="667"/>
      <c r="P782" s="667"/>
      <c r="Q782" s="667"/>
      <c r="R782" s="667"/>
      <c r="S782" s="667"/>
      <c r="T782" s="667"/>
      <c r="U782" s="667"/>
      <c r="V782" s="667"/>
      <c r="W782" s="667"/>
      <c r="X782" s="668"/>
      <c r="Y782" s="389">
        <v>0.5</v>
      </c>
      <c r="Z782" s="390"/>
      <c r="AA782" s="390"/>
      <c r="AB782" s="807"/>
      <c r="AC782" s="672"/>
      <c r="AD782" s="673"/>
      <c r="AE782" s="673"/>
      <c r="AF782" s="673"/>
      <c r="AG782" s="674"/>
      <c r="AH782" s="666"/>
      <c r="AI782" s="667"/>
      <c r="AJ782" s="667"/>
      <c r="AK782" s="667"/>
      <c r="AL782" s="667"/>
      <c r="AM782" s="667"/>
      <c r="AN782" s="667"/>
      <c r="AO782" s="667"/>
      <c r="AP782" s="667"/>
      <c r="AQ782" s="667"/>
      <c r="AR782" s="667"/>
      <c r="AS782" s="667"/>
      <c r="AT782" s="668"/>
      <c r="AU782" s="389"/>
      <c r="AV782" s="390"/>
      <c r="AW782" s="390"/>
      <c r="AX782" s="391"/>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34"/>
      <c r="I786" s="634"/>
      <c r="J786" s="634"/>
      <c r="K786" s="635"/>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8" t="s">
        <v>20</v>
      </c>
      <c r="H792" s="829"/>
      <c r="I792" s="829"/>
      <c r="J792" s="829"/>
      <c r="K792" s="829"/>
      <c r="L792" s="830"/>
      <c r="M792" s="831"/>
      <c r="N792" s="831"/>
      <c r="O792" s="831"/>
      <c r="P792" s="831"/>
      <c r="Q792" s="831"/>
      <c r="R792" s="831"/>
      <c r="S792" s="831"/>
      <c r="T792" s="831"/>
      <c r="U792" s="831"/>
      <c r="V792" s="831"/>
      <c r="W792" s="831"/>
      <c r="X792" s="832"/>
      <c r="Y792" s="833">
        <f>SUM(Y782:AB791)</f>
        <v>0.5</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5"/>
    </row>
    <row r="794" spans="1:50" ht="24.75" hidden="1" customHeight="1" x14ac:dyDescent="0.15">
      <c r="A794" s="631"/>
      <c r="B794" s="632"/>
      <c r="C794" s="632"/>
      <c r="D794" s="632"/>
      <c r="E794" s="632"/>
      <c r="F794" s="633"/>
      <c r="G794" s="817" t="s">
        <v>17</v>
      </c>
      <c r="H794" s="670"/>
      <c r="I794" s="670"/>
      <c r="J794" s="670"/>
      <c r="K794" s="670"/>
      <c r="L794" s="669" t="s">
        <v>18</v>
      </c>
      <c r="M794" s="670"/>
      <c r="N794" s="670"/>
      <c r="O794" s="670"/>
      <c r="P794" s="670"/>
      <c r="Q794" s="670"/>
      <c r="R794" s="670"/>
      <c r="S794" s="670"/>
      <c r="T794" s="670"/>
      <c r="U794" s="670"/>
      <c r="V794" s="670"/>
      <c r="W794" s="670"/>
      <c r="X794" s="671"/>
      <c r="Y794" s="655" t="s">
        <v>19</v>
      </c>
      <c r="Z794" s="656"/>
      <c r="AA794" s="656"/>
      <c r="AB794" s="800"/>
      <c r="AC794" s="817" t="s">
        <v>17</v>
      </c>
      <c r="AD794" s="670"/>
      <c r="AE794" s="670"/>
      <c r="AF794" s="670"/>
      <c r="AG794" s="670"/>
      <c r="AH794" s="669" t="s">
        <v>18</v>
      </c>
      <c r="AI794" s="670"/>
      <c r="AJ794" s="670"/>
      <c r="AK794" s="670"/>
      <c r="AL794" s="670"/>
      <c r="AM794" s="670"/>
      <c r="AN794" s="670"/>
      <c r="AO794" s="670"/>
      <c r="AP794" s="670"/>
      <c r="AQ794" s="670"/>
      <c r="AR794" s="670"/>
      <c r="AS794" s="670"/>
      <c r="AT794" s="671"/>
      <c r="AU794" s="655" t="s">
        <v>19</v>
      </c>
      <c r="AV794" s="656"/>
      <c r="AW794" s="656"/>
      <c r="AX794" s="657"/>
    </row>
    <row r="795" spans="1:50" ht="24.75" hidden="1" customHeight="1" x14ac:dyDescent="0.15">
      <c r="A795" s="631"/>
      <c r="B795" s="632"/>
      <c r="C795" s="632"/>
      <c r="D795" s="632"/>
      <c r="E795" s="632"/>
      <c r="F795" s="633"/>
      <c r="G795" s="672"/>
      <c r="H795" s="673"/>
      <c r="I795" s="673"/>
      <c r="J795" s="673"/>
      <c r="K795" s="674"/>
      <c r="L795" s="666"/>
      <c r="M795" s="667"/>
      <c r="N795" s="667"/>
      <c r="O795" s="667"/>
      <c r="P795" s="667"/>
      <c r="Q795" s="667"/>
      <c r="R795" s="667"/>
      <c r="S795" s="667"/>
      <c r="T795" s="667"/>
      <c r="U795" s="667"/>
      <c r="V795" s="667"/>
      <c r="W795" s="667"/>
      <c r="X795" s="668"/>
      <c r="Y795" s="389"/>
      <c r="Z795" s="390"/>
      <c r="AA795" s="390"/>
      <c r="AB795" s="807"/>
      <c r="AC795" s="672"/>
      <c r="AD795" s="673"/>
      <c r="AE795" s="673"/>
      <c r="AF795" s="673"/>
      <c r="AG795" s="674"/>
      <c r="AH795" s="666"/>
      <c r="AI795" s="667"/>
      <c r="AJ795" s="667"/>
      <c r="AK795" s="667"/>
      <c r="AL795" s="667"/>
      <c r="AM795" s="667"/>
      <c r="AN795" s="667"/>
      <c r="AO795" s="667"/>
      <c r="AP795" s="667"/>
      <c r="AQ795" s="667"/>
      <c r="AR795" s="667"/>
      <c r="AS795" s="667"/>
      <c r="AT795" s="668"/>
      <c r="AU795" s="389"/>
      <c r="AV795" s="390"/>
      <c r="AW795" s="390"/>
      <c r="AX795" s="391"/>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5"/>
    </row>
    <row r="807" spans="1:50" ht="24.75" hidden="1" customHeight="1" x14ac:dyDescent="0.15">
      <c r="A807" s="631"/>
      <c r="B807" s="632"/>
      <c r="C807" s="632"/>
      <c r="D807" s="632"/>
      <c r="E807" s="632"/>
      <c r="F807" s="633"/>
      <c r="G807" s="817" t="s">
        <v>17</v>
      </c>
      <c r="H807" s="670"/>
      <c r="I807" s="670"/>
      <c r="J807" s="670"/>
      <c r="K807" s="670"/>
      <c r="L807" s="669" t="s">
        <v>18</v>
      </c>
      <c r="M807" s="670"/>
      <c r="N807" s="670"/>
      <c r="O807" s="670"/>
      <c r="P807" s="670"/>
      <c r="Q807" s="670"/>
      <c r="R807" s="670"/>
      <c r="S807" s="670"/>
      <c r="T807" s="670"/>
      <c r="U807" s="670"/>
      <c r="V807" s="670"/>
      <c r="W807" s="670"/>
      <c r="X807" s="671"/>
      <c r="Y807" s="655" t="s">
        <v>19</v>
      </c>
      <c r="Z807" s="656"/>
      <c r="AA807" s="656"/>
      <c r="AB807" s="800"/>
      <c r="AC807" s="817" t="s">
        <v>17</v>
      </c>
      <c r="AD807" s="670"/>
      <c r="AE807" s="670"/>
      <c r="AF807" s="670"/>
      <c r="AG807" s="670"/>
      <c r="AH807" s="669" t="s">
        <v>18</v>
      </c>
      <c r="AI807" s="670"/>
      <c r="AJ807" s="670"/>
      <c r="AK807" s="670"/>
      <c r="AL807" s="670"/>
      <c r="AM807" s="670"/>
      <c r="AN807" s="670"/>
      <c r="AO807" s="670"/>
      <c r="AP807" s="670"/>
      <c r="AQ807" s="670"/>
      <c r="AR807" s="670"/>
      <c r="AS807" s="670"/>
      <c r="AT807" s="671"/>
      <c r="AU807" s="655" t="s">
        <v>19</v>
      </c>
      <c r="AV807" s="656"/>
      <c r="AW807" s="656"/>
      <c r="AX807" s="657"/>
    </row>
    <row r="808" spans="1:50" ht="24.75" hidden="1" customHeight="1" x14ac:dyDescent="0.15">
      <c r="A808" s="631"/>
      <c r="B808" s="632"/>
      <c r="C808" s="632"/>
      <c r="D808" s="632"/>
      <c r="E808" s="632"/>
      <c r="F808" s="633"/>
      <c r="G808" s="672"/>
      <c r="H808" s="673"/>
      <c r="I808" s="673"/>
      <c r="J808" s="673"/>
      <c r="K808" s="674"/>
      <c r="L808" s="666"/>
      <c r="M808" s="667"/>
      <c r="N808" s="667"/>
      <c r="O808" s="667"/>
      <c r="P808" s="667"/>
      <c r="Q808" s="667"/>
      <c r="R808" s="667"/>
      <c r="S808" s="667"/>
      <c r="T808" s="667"/>
      <c r="U808" s="667"/>
      <c r="V808" s="667"/>
      <c r="W808" s="667"/>
      <c r="X808" s="668"/>
      <c r="Y808" s="389"/>
      <c r="Z808" s="390"/>
      <c r="AA808" s="390"/>
      <c r="AB808" s="807"/>
      <c r="AC808" s="672"/>
      <c r="AD808" s="673"/>
      <c r="AE808" s="673"/>
      <c r="AF808" s="673"/>
      <c r="AG808" s="674"/>
      <c r="AH808" s="666"/>
      <c r="AI808" s="667"/>
      <c r="AJ808" s="667"/>
      <c r="AK808" s="667"/>
      <c r="AL808" s="667"/>
      <c r="AM808" s="667"/>
      <c r="AN808" s="667"/>
      <c r="AO808" s="667"/>
      <c r="AP808" s="667"/>
      <c r="AQ808" s="667"/>
      <c r="AR808" s="667"/>
      <c r="AS808" s="667"/>
      <c r="AT808" s="668"/>
      <c r="AU808" s="389"/>
      <c r="AV808" s="390"/>
      <c r="AW808" s="390"/>
      <c r="AX808" s="391"/>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5"/>
    </row>
    <row r="820" spans="1:50" ht="24.75" hidden="1" customHeight="1" x14ac:dyDescent="0.15">
      <c r="A820" s="631"/>
      <c r="B820" s="632"/>
      <c r="C820" s="632"/>
      <c r="D820" s="632"/>
      <c r="E820" s="632"/>
      <c r="F820" s="633"/>
      <c r="G820" s="817" t="s">
        <v>17</v>
      </c>
      <c r="H820" s="670"/>
      <c r="I820" s="670"/>
      <c r="J820" s="670"/>
      <c r="K820" s="670"/>
      <c r="L820" s="669" t="s">
        <v>18</v>
      </c>
      <c r="M820" s="670"/>
      <c r="N820" s="670"/>
      <c r="O820" s="670"/>
      <c r="P820" s="670"/>
      <c r="Q820" s="670"/>
      <c r="R820" s="670"/>
      <c r="S820" s="670"/>
      <c r="T820" s="670"/>
      <c r="U820" s="670"/>
      <c r="V820" s="670"/>
      <c r="W820" s="670"/>
      <c r="X820" s="671"/>
      <c r="Y820" s="655" t="s">
        <v>19</v>
      </c>
      <c r="Z820" s="656"/>
      <c r="AA820" s="656"/>
      <c r="AB820" s="800"/>
      <c r="AC820" s="817" t="s">
        <v>17</v>
      </c>
      <c r="AD820" s="670"/>
      <c r="AE820" s="670"/>
      <c r="AF820" s="670"/>
      <c r="AG820" s="670"/>
      <c r="AH820" s="669" t="s">
        <v>18</v>
      </c>
      <c r="AI820" s="670"/>
      <c r="AJ820" s="670"/>
      <c r="AK820" s="670"/>
      <c r="AL820" s="670"/>
      <c r="AM820" s="670"/>
      <c r="AN820" s="670"/>
      <c r="AO820" s="670"/>
      <c r="AP820" s="670"/>
      <c r="AQ820" s="670"/>
      <c r="AR820" s="670"/>
      <c r="AS820" s="670"/>
      <c r="AT820" s="671"/>
      <c r="AU820" s="655" t="s">
        <v>19</v>
      </c>
      <c r="AV820" s="656"/>
      <c r="AW820" s="656"/>
      <c r="AX820" s="657"/>
    </row>
    <row r="821" spans="1:50" s="16" customFormat="1" ht="24.75" hidden="1" customHeight="1" x14ac:dyDescent="0.15">
      <c r="A821" s="631"/>
      <c r="B821" s="632"/>
      <c r="C821" s="632"/>
      <c r="D821" s="632"/>
      <c r="E821" s="632"/>
      <c r="F821" s="633"/>
      <c r="G821" s="672"/>
      <c r="H821" s="673"/>
      <c r="I821" s="673"/>
      <c r="J821" s="673"/>
      <c r="K821" s="674"/>
      <c r="L821" s="666"/>
      <c r="M821" s="667"/>
      <c r="N821" s="667"/>
      <c r="O821" s="667"/>
      <c r="P821" s="667"/>
      <c r="Q821" s="667"/>
      <c r="R821" s="667"/>
      <c r="S821" s="667"/>
      <c r="T821" s="667"/>
      <c r="U821" s="667"/>
      <c r="V821" s="667"/>
      <c r="W821" s="667"/>
      <c r="X821" s="668"/>
      <c r="Y821" s="389"/>
      <c r="Z821" s="390"/>
      <c r="AA821" s="390"/>
      <c r="AB821" s="807"/>
      <c r="AC821" s="672"/>
      <c r="AD821" s="673"/>
      <c r="AE821" s="673"/>
      <c r="AF821" s="673"/>
      <c r="AG821" s="674"/>
      <c r="AH821" s="666"/>
      <c r="AI821" s="667"/>
      <c r="AJ821" s="667"/>
      <c r="AK821" s="667"/>
      <c r="AL821" s="667"/>
      <c r="AM821" s="667"/>
      <c r="AN821" s="667"/>
      <c r="AO821" s="667"/>
      <c r="AP821" s="667"/>
      <c r="AQ821" s="667"/>
      <c r="AR821" s="667"/>
      <c r="AS821" s="667"/>
      <c r="AT821" s="668"/>
      <c r="AU821" s="389"/>
      <c r="AV821" s="390"/>
      <c r="AW821" s="390"/>
      <c r="AX821" s="391"/>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48" customHeight="1" x14ac:dyDescent="0.15">
      <c r="A838" s="377">
        <v>1</v>
      </c>
      <c r="B838" s="377">
        <v>1</v>
      </c>
      <c r="C838" s="362" t="s">
        <v>633</v>
      </c>
      <c r="D838" s="348"/>
      <c r="E838" s="348"/>
      <c r="F838" s="348"/>
      <c r="G838" s="348"/>
      <c r="H838" s="348"/>
      <c r="I838" s="348"/>
      <c r="J838" s="349">
        <v>3010002049767</v>
      </c>
      <c r="K838" s="350"/>
      <c r="L838" s="350"/>
      <c r="M838" s="350"/>
      <c r="N838" s="350"/>
      <c r="O838" s="350"/>
      <c r="P838" s="363" t="s">
        <v>639</v>
      </c>
      <c r="Q838" s="351"/>
      <c r="R838" s="351"/>
      <c r="S838" s="351"/>
      <c r="T838" s="351"/>
      <c r="U838" s="351"/>
      <c r="V838" s="351"/>
      <c r="W838" s="351"/>
      <c r="X838" s="351"/>
      <c r="Y838" s="352">
        <v>0.5</v>
      </c>
      <c r="Z838" s="353"/>
      <c r="AA838" s="353"/>
      <c r="AB838" s="354"/>
      <c r="AC838" s="364" t="s">
        <v>384</v>
      </c>
      <c r="AD838" s="372"/>
      <c r="AE838" s="372"/>
      <c r="AF838" s="372"/>
      <c r="AG838" s="372"/>
      <c r="AH838" s="373" t="s">
        <v>630</v>
      </c>
      <c r="AI838" s="374"/>
      <c r="AJ838" s="374"/>
      <c r="AK838" s="374"/>
      <c r="AL838" s="358">
        <v>100</v>
      </c>
      <c r="AM838" s="359"/>
      <c r="AN838" s="359"/>
      <c r="AO838" s="360"/>
      <c r="AP838" s="361" t="s">
        <v>630</v>
      </c>
      <c r="AQ838" s="361"/>
      <c r="AR838" s="361"/>
      <c r="AS838" s="361"/>
      <c r="AT838" s="361"/>
      <c r="AU838" s="361"/>
      <c r="AV838" s="361"/>
      <c r="AW838" s="361"/>
      <c r="AX838" s="361"/>
    </row>
    <row r="839" spans="1:50" ht="30" customHeight="1" x14ac:dyDescent="0.15">
      <c r="A839" s="377">
        <v>2</v>
      </c>
      <c r="B839" s="377">
        <v>1</v>
      </c>
      <c r="C839" s="348" t="s">
        <v>634</v>
      </c>
      <c r="D839" s="348"/>
      <c r="E839" s="348"/>
      <c r="F839" s="348"/>
      <c r="G839" s="348"/>
      <c r="H839" s="348"/>
      <c r="I839" s="348"/>
      <c r="J839" s="349">
        <v>3013301015869</v>
      </c>
      <c r="K839" s="350"/>
      <c r="L839" s="350"/>
      <c r="M839" s="350"/>
      <c r="N839" s="350"/>
      <c r="O839" s="350"/>
      <c r="P839" s="351" t="s">
        <v>640</v>
      </c>
      <c r="Q839" s="351"/>
      <c r="R839" s="351"/>
      <c r="S839" s="351"/>
      <c r="T839" s="351"/>
      <c r="U839" s="351"/>
      <c r="V839" s="351"/>
      <c r="W839" s="351"/>
      <c r="X839" s="351"/>
      <c r="Y839" s="352">
        <v>0.3</v>
      </c>
      <c r="Z839" s="353"/>
      <c r="AA839" s="353"/>
      <c r="AB839" s="354"/>
      <c r="AC839" s="364" t="s">
        <v>384</v>
      </c>
      <c r="AD839" s="372"/>
      <c r="AE839" s="372"/>
      <c r="AF839" s="372"/>
      <c r="AG839" s="372"/>
      <c r="AH839" s="373" t="s">
        <v>630</v>
      </c>
      <c r="AI839" s="374"/>
      <c r="AJ839" s="374"/>
      <c r="AK839" s="374"/>
      <c r="AL839" s="358">
        <v>100</v>
      </c>
      <c r="AM839" s="359"/>
      <c r="AN839" s="359"/>
      <c r="AO839" s="360"/>
      <c r="AP839" s="361" t="s">
        <v>630</v>
      </c>
      <c r="AQ839" s="361"/>
      <c r="AR839" s="361"/>
      <c r="AS839" s="361"/>
      <c r="AT839" s="361"/>
      <c r="AU839" s="361"/>
      <c r="AV839" s="361"/>
      <c r="AW839" s="361"/>
      <c r="AX839" s="361"/>
    </row>
    <row r="840" spans="1:50" ht="30" customHeight="1" x14ac:dyDescent="0.15">
      <c r="A840" s="377">
        <v>3</v>
      </c>
      <c r="B840" s="377">
        <v>1</v>
      </c>
      <c r="C840" s="362" t="s">
        <v>637</v>
      </c>
      <c r="D840" s="348"/>
      <c r="E840" s="348"/>
      <c r="F840" s="348"/>
      <c r="G840" s="348"/>
      <c r="H840" s="348"/>
      <c r="I840" s="348"/>
      <c r="J840" s="349">
        <v>6010001021699</v>
      </c>
      <c r="K840" s="350"/>
      <c r="L840" s="350"/>
      <c r="M840" s="350"/>
      <c r="N840" s="350"/>
      <c r="O840" s="350"/>
      <c r="P840" s="363" t="s">
        <v>640</v>
      </c>
      <c r="Q840" s="351"/>
      <c r="R840" s="351"/>
      <c r="S840" s="351"/>
      <c r="T840" s="351"/>
      <c r="U840" s="351"/>
      <c r="V840" s="351"/>
      <c r="W840" s="351"/>
      <c r="X840" s="351"/>
      <c r="Y840" s="352">
        <v>0.1</v>
      </c>
      <c r="Z840" s="353"/>
      <c r="AA840" s="353"/>
      <c r="AB840" s="354"/>
      <c r="AC840" s="364" t="s">
        <v>384</v>
      </c>
      <c r="AD840" s="372"/>
      <c r="AE840" s="372"/>
      <c r="AF840" s="372"/>
      <c r="AG840" s="372"/>
      <c r="AH840" s="373" t="s">
        <v>630</v>
      </c>
      <c r="AI840" s="374"/>
      <c r="AJ840" s="374"/>
      <c r="AK840" s="374"/>
      <c r="AL840" s="358">
        <v>100</v>
      </c>
      <c r="AM840" s="359"/>
      <c r="AN840" s="359"/>
      <c r="AO840" s="360"/>
      <c r="AP840" s="361" t="s">
        <v>630</v>
      </c>
      <c r="AQ840" s="361"/>
      <c r="AR840" s="361"/>
      <c r="AS840" s="361"/>
      <c r="AT840" s="361"/>
      <c r="AU840" s="361"/>
      <c r="AV840" s="361"/>
      <c r="AW840" s="361"/>
      <c r="AX840" s="361"/>
    </row>
    <row r="841" spans="1:50" ht="30" customHeight="1" x14ac:dyDescent="0.15">
      <c r="A841" s="377">
        <v>4</v>
      </c>
      <c r="B841" s="377">
        <v>1</v>
      </c>
      <c r="C841" s="362" t="s">
        <v>635</v>
      </c>
      <c r="D841" s="348"/>
      <c r="E841" s="348"/>
      <c r="F841" s="348"/>
      <c r="G841" s="348"/>
      <c r="H841" s="348"/>
      <c r="I841" s="348"/>
      <c r="J841" s="349">
        <v>4120001126778</v>
      </c>
      <c r="K841" s="350"/>
      <c r="L841" s="350"/>
      <c r="M841" s="350"/>
      <c r="N841" s="350"/>
      <c r="O841" s="350"/>
      <c r="P841" s="363" t="s">
        <v>640</v>
      </c>
      <c r="Q841" s="351"/>
      <c r="R841" s="351"/>
      <c r="S841" s="351"/>
      <c r="T841" s="351"/>
      <c r="U841" s="351"/>
      <c r="V841" s="351"/>
      <c r="W841" s="351"/>
      <c r="X841" s="351"/>
      <c r="Y841" s="352">
        <v>0.1</v>
      </c>
      <c r="Z841" s="353"/>
      <c r="AA841" s="353"/>
      <c r="AB841" s="354"/>
      <c r="AC841" s="364" t="s">
        <v>384</v>
      </c>
      <c r="AD841" s="372"/>
      <c r="AE841" s="372"/>
      <c r="AF841" s="372"/>
      <c r="AG841" s="372"/>
      <c r="AH841" s="373" t="s">
        <v>630</v>
      </c>
      <c r="AI841" s="374"/>
      <c r="AJ841" s="374"/>
      <c r="AK841" s="374"/>
      <c r="AL841" s="358">
        <v>100</v>
      </c>
      <c r="AM841" s="359"/>
      <c r="AN841" s="359"/>
      <c r="AO841" s="360"/>
      <c r="AP841" s="361" t="s">
        <v>630</v>
      </c>
      <c r="AQ841" s="361"/>
      <c r="AR841" s="361"/>
      <c r="AS841" s="361"/>
      <c r="AT841" s="361"/>
      <c r="AU841" s="361"/>
      <c r="AV841" s="361"/>
      <c r="AW841" s="361"/>
      <c r="AX841" s="361"/>
    </row>
    <row r="842" spans="1:50" ht="30" customHeight="1" x14ac:dyDescent="0.15">
      <c r="A842" s="377">
        <v>5</v>
      </c>
      <c r="B842" s="377">
        <v>1</v>
      </c>
      <c r="C842" s="362" t="s">
        <v>635</v>
      </c>
      <c r="D842" s="348"/>
      <c r="E842" s="348"/>
      <c r="F842" s="348"/>
      <c r="G842" s="348"/>
      <c r="H842" s="348"/>
      <c r="I842" s="348"/>
      <c r="J842" s="349">
        <v>4120001126778</v>
      </c>
      <c r="K842" s="350"/>
      <c r="L842" s="350"/>
      <c r="M842" s="350"/>
      <c r="N842" s="350"/>
      <c r="O842" s="350"/>
      <c r="P842" s="351" t="s">
        <v>641</v>
      </c>
      <c r="Q842" s="351"/>
      <c r="R842" s="351"/>
      <c r="S842" s="351"/>
      <c r="T842" s="351"/>
      <c r="U842" s="351"/>
      <c r="V842" s="351"/>
      <c r="W842" s="351"/>
      <c r="X842" s="351"/>
      <c r="Y842" s="352">
        <v>0.1</v>
      </c>
      <c r="Z842" s="353"/>
      <c r="AA842" s="353"/>
      <c r="AB842" s="354"/>
      <c r="AC842" s="364" t="s">
        <v>384</v>
      </c>
      <c r="AD842" s="372"/>
      <c r="AE842" s="372"/>
      <c r="AF842" s="372"/>
      <c r="AG842" s="372"/>
      <c r="AH842" s="373" t="s">
        <v>630</v>
      </c>
      <c r="AI842" s="374"/>
      <c r="AJ842" s="374"/>
      <c r="AK842" s="374"/>
      <c r="AL842" s="358">
        <v>100</v>
      </c>
      <c r="AM842" s="359"/>
      <c r="AN842" s="359"/>
      <c r="AO842" s="360"/>
      <c r="AP842" s="361" t="s">
        <v>630</v>
      </c>
      <c r="AQ842" s="361"/>
      <c r="AR842" s="361"/>
      <c r="AS842" s="361"/>
      <c r="AT842" s="361"/>
      <c r="AU842" s="361"/>
      <c r="AV842" s="361"/>
      <c r="AW842" s="361"/>
      <c r="AX842" s="361"/>
    </row>
    <row r="843" spans="1:50" ht="30" customHeight="1" x14ac:dyDescent="0.15">
      <c r="A843" s="377">
        <v>6</v>
      </c>
      <c r="B843" s="377">
        <v>1</v>
      </c>
      <c r="C843" s="362" t="s">
        <v>635</v>
      </c>
      <c r="D843" s="348"/>
      <c r="E843" s="348"/>
      <c r="F843" s="348"/>
      <c r="G843" s="348"/>
      <c r="H843" s="348"/>
      <c r="I843" s="348"/>
      <c r="J843" s="349">
        <v>4120001126778</v>
      </c>
      <c r="K843" s="350"/>
      <c r="L843" s="350"/>
      <c r="M843" s="350"/>
      <c r="N843" s="350"/>
      <c r="O843" s="350"/>
      <c r="P843" s="351" t="s">
        <v>642</v>
      </c>
      <c r="Q843" s="351"/>
      <c r="R843" s="351"/>
      <c r="S843" s="351"/>
      <c r="T843" s="351"/>
      <c r="U843" s="351"/>
      <c r="V843" s="351"/>
      <c r="W843" s="351"/>
      <c r="X843" s="351"/>
      <c r="Y843" s="352">
        <v>0.1</v>
      </c>
      <c r="Z843" s="353"/>
      <c r="AA843" s="353"/>
      <c r="AB843" s="354"/>
      <c r="AC843" s="364" t="s">
        <v>384</v>
      </c>
      <c r="AD843" s="372"/>
      <c r="AE843" s="372"/>
      <c r="AF843" s="372"/>
      <c r="AG843" s="372"/>
      <c r="AH843" s="373" t="s">
        <v>630</v>
      </c>
      <c r="AI843" s="374"/>
      <c r="AJ843" s="374"/>
      <c r="AK843" s="374"/>
      <c r="AL843" s="358">
        <v>100</v>
      </c>
      <c r="AM843" s="359"/>
      <c r="AN843" s="359"/>
      <c r="AO843" s="360"/>
      <c r="AP843" s="361" t="s">
        <v>630</v>
      </c>
      <c r="AQ843" s="361"/>
      <c r="AR843" s="361"/>
      <c r="AS843" s="361"/>
      <c r="AT843" s="361"/>
      <c r="AU843" s="361"/>
      <c r="AV843" s="361"/>
      <c r="AW843" s="361"/>
      <c r="AX843" s="361"/>
    </row>
    <row r="844" spans="1:50" ht="30" customHeight="1" x14ac:dyDescent="0.15">
      <c r="A844" s="377">
        <v>7</v>
      </c>
      <c r="B844" s="377">
        <v>1</v>
      </c>
      <c r="C844" s="362" t="s">
        <v>635</v>
      </c>
      <c r="D844" s="348"/>
      <c r="E844" s="348"/>
      <c r="F844" s="348"/>
      <c r="G844" s="348"/>
      <c r="H844" s="348"/>
      <c r="I844" s="348"/>
      <c r="J844" s="349">
        <v>4120001126778</v>
      </c>
      <c r="K844" s="350"/>
      <c r="L844" s="350"/>
      <c r="M844" s="350"/>
      <c r="N844" s="350"/>
      <c r="O844" s="350"/>
      <c r="P844" s="351" t="s">
        <v>643</v>
      </c>
      <c r="Q844" s="351"/>
      <c r="R844" s="351"/>
      <c r="S844" s="351"/>
      <c r="T844" s="351"/>
      <c r="U844" s="351"/>
      <c r="V844" s="351"/>
      <c r="W844" s="351"/>
      <c r="X844" s="351"/>
      <c r="Y844" s="352">
        <v>0.1</v>
      </c>
      <c r="Z844" s="353"/>
      <c r="AA844" s="353"/>
      <c r="AB844" s="354"/>
      <c r="AC844" s="364" t="s">
        <v>384</v>
      </c>
      <c r="AD844" s="372"/>
      <c r="AE844" s="372"/>
      <c r="AF844" s="372"/>
      <c r="AG844" s="372"/>
      <c r="AH844" s="373" t="s">
        <v>630</v>
      </c>
      <c r="AI844" s="374"/>
      <c r="AJ844" s="374"/>
      <c r="AK844" s="374"/>
      <c r="AL844" s="358">
        <v>100</v>
      </c>
      <c r="AM844" s="359"/>
      <c r="AN844" s="359"/>
      <c r="AO844" s="360"/>
      <c r="AP844" s="361" t="s">
        <v>630</v>
      </c>
      <c r="AQ844" s="361"/>
      <c r="AR844" s="361"/>
      <c r="AS844" s="361"/>
      <c r="AT844" s="361"/>
      <c r="AU844" s="361"/>
      <c r="AV844" s="361"/>
      <c r="AW844" s="361"/>
      <c r="AX844" s="361"/>
    </row>
    <row r="845" spans="1:50" ht="30" customHeight="1" x14ac:dyDescent="0.15">
      <c r="A845" s="377">
        <v>8</v>
      </c>
      <c r="B845" s="377">
        <v>1</v>
      </c>
      <c r="C845" s="362" t="s">
        <v>635</v>
      </c>
      <c r="D845" s="348"/>
      <c r="E845" s="348"/>
      <c r="F845" s="348"/>
      <c r="G845" s="348"/>
      <c r="H845" s="348"/>
      <c r="I845" s="348"/>
      <c r="J845" s="349">
        <v>4120001126778</v>
      </c>
      <c r="K845" s="350"/>
      <c r="L845" s="350"/>
      <c r="M845" s="350"/>
      <c r="N845" s="350"/>
      <c r="O845" s="350"/>
      <c r="P845" s="351" t="s">
        <v>640</v>
      </c>
      <c r="Q845" s="351"/>
      <c r="R845" s="351"/>
      <c r="S845" s="351"/>
      <c r="T845" s="351"/>
      <c r="U845" s="351"/>
      <c r="V845" s="351"/>
      <c r="W845" s="351"/>
      <c r="X845" s="351"/>
      <c r="Y845" s="352">
        <v>0.1</v>
      </c>
      <c r="Z845" s="353"/>
      <c r="AA845" s="353"/>
      <c r="AB845" s="354"/>
      <c r="AC845" s="364" t="s">
        <v>384</v>
      </c>
      <c r="AD845" s="372"/>
      <c r="AE845" s="372"/>
      <c r="AF845" s="372"/>
      <c r="AG845" s="372"/>
      <c r="AH845" s="373" t="s">
        <v>630</v>
      </c>
      <c r="AI845" s="374"/>
      <c r="AJ845" s="374"/>
      <c r="AK845" s="374"/>
      <c r="AL845" s="358">
        <v>100</v>
      </c>
      <c r="AM845" s="359"/>
      <c r="AN845" s="359"/>
      <c r="AO845" s="360"/>
      <c r="AP845" s="361" t="s">
        <v>630</v>
      </c>
      <c r="AQ845" s="361"/>
      <c r="AR845" s="361"/>
      <c r="AS845" s="361"/>
      <c r="AT845" s="361"/>
      <c r="AU845" s="361"/>
      <c r="AV845" s="361"/>
      <c r="AW845" s="361"/>
      <c r="AX845" s="361"/>
    </row>
    <row r="846" spans="1:50" ht="30" customHeight="1" x14ac:dyDescent="0.15">
      <c r="A846" s="377">
        <v>9</v>
      </c>
      <c r="B846" s="377">
        <v>1</v>
      </c>
      <c r="C846" s="362" t="s">
        <v>638</v>
      </c>
      <c r="D846" s="348"/>
      <c r="E846" s="348"/>
      <c r="F846" s="348"/>
      <c r="G846" s="348"/>
      <c r="H846" s="348"/>
      <c r="I846" s="348"/>
      <c r="J846" s="349">
        <v>6010001021699</v>
      </c>
      <c r="K846" s="350"/>
      <c r="L846" s="350"/>
      <c r="M846" s="350"/>
      <c r="N846" s="350"/>
      <c r="O846" s="350"/>
      <c r="P846" s="351" t="s">
        <v>640</v>
      </c>
      <c r="Q846" s="351"/>
      <c r="R846" s="351"/>
      <c r="S846" s="351"/>
      <c r="T846" s="351"/>
      <c r="U846" s="351"/>
      <c r="V846" s="351"/>
      <c r="W846" s="351"/>
      <c r="X846" s="351"/>
      <c r="Y846" s="352">
        <v>0.1</v>
      </c>
      <c r="Z846" s="353"/>
      <c r="AA846" s="353"/>
      <c r="AB846" s="354"/>
      <c r="AC846" s="364" t="s">
        <v>384</v>
      </c>
      <c r="AD846" s="372"/>
      <c r="AE846" s="372"/>
      <c r="AF846" s="372"/>
      <c r="AG846" s="372"/>
      <c r="AH846" s="373" t="s">
        <v>630</v>
      </c>
      <c r="AI846" s="374"/>
      <c r="AJ846" s="374"/>
      <c r="AK846" s="374"/>
      <c r="AL846" s="358">
        <v>100</v>
      </c>
      <c r="AM846" s="359"/>
      <c r="AN846" s="359"/>
      <c r="AO846" s="360"/>
      <c r="AP846" s="361" t="s">
        <v>630</v>
      </c>
      <c r="AQ846" s="361"/>
      <c r="AR846" s="361"/>
      <c r="AS846" s="361"/>
      <c r="AT846" s="361"/>
      <c r="AU846" s="361"/>
      <c r="AV846" s="361"/>
      <c r="AW846" s="361"/>
      <c r="AX846" s="361"/>
    </row>
    <row r="847" spans="1:50" ht="30" customHeight="1" x14ac:dyDescent="0.15">
      <c r="A847" s="377">
        <v>10</v>
      </c>
      <c r="B847" s="377">
        <v>1</v>
      </c>
      <c r="C847" s="362" t="s">
        <v>636</v>
      </c>
      <c r="D847" s="348"/>
      <c r="E847" s="348"/>
      <c r="F847" s="348"/>
      <c r="G847" s="348"/>
      <c r="H847" s="348"/>
      <c r="I847" s="348"/>
      <c r="J847" s="349">
        <v>4120001126778</v>
      </c>
      <c r="K847" s="350"/>
      <c r="L847" s="350"/>
      <c r="M847" s="350"/>
      <c r="N847" s="350"/>
      <c r="O847" s="350"/>
      <c r="P847" s="351" t="s">
        <v>640</v>
      </c>
      <c r="Q847" s="351"/>
      <c r="R847" s="351"/>
      <c r="S847" s="351"/>
      <c r="T847" s="351"/>
      <c r="U847" s="351"/>
      <c r="V847" s="351"/>
      <c r="W847" s="351"/>
      <c r="X847" s="351"/>
      <c r="Y847" s="352">
        <v>0.1</v>
      </c>
      <c r="Z847" s="353"/>
      <c r="AA847" s="353"/>
      <c r="AB847" s="354"/>
      <c r="AC847" s="364" t="s">
        <v>384</v>
      </c>
      <c r="AD847" s="372"/>
      <c r="AE847" s="372"/>
      <c r="AF847" s="372"/>
      <c r="AG847" s="372"/>
      <c r="AH847" s="373" t="s">
        <v>630</v>
      </c>
      <c r="AI847" s="374"/>
      <c r="AJ847" s="374"/>
      <c r="AK847" s="374"/>
      <c r="AL847" s="358">
        <v>100</v>
      </c>
      <c r="AM847" s="359"/>
      <c r="AN847" s="359"/>
      <c r="AO847" s="360"/>
      <c r="AP847" s="361" t="s">
        <v>630</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6" t="s">
        <v>630</v>
      </c>
      <c r="F1103" s="376"/>
      <c r="G1103" s="376"/>
      <c r="H1103" s="376"/>
      <c r="I1103" s="376"/>
      <c r="J1103" s="349" t="s">
        <v>630</v>
      </c>
      <c r="K1103" s="350"/>
      <c r="L1103" s="350"/>
      <c r="M1103" s="350"/>
      <c r="N1103" s="350"/>
      <c r="O1103" s="350"/>
      <c r="P1103" s="363" t="s">
        <v>630</v>
      </c>
      <c r="Q1103" s="351"/>
      <c r="R1103" s="351"/>
      <c r="S1103" s="351"/>
      <c r="T1103" s="351"/>
      <c r="U1103" s="351"/>
      <c r="V1103" s="351"/>
      <c r="W1103" s="351"/>
      <c r="X1103" s="351"/>
      <c r="Y1103" s="352" t="s">
        <v>631</v>
      </c>
      <c r="Z1103" s="353"/>
      <c r="AA1103" s="353"/>
      <c r="AB1103" s="354"/>
      <c r="AC1103" s="355"/>
      <c r="AD1103" s="355"/>
      <c r="AE1103" s="355"/>
      <c r="AF1103" s="355"/>
      <c r="AG1103" s="355"/>
      <c r="AH1103" s="356" t="s">
        <v>630</v>
      </c>
      <c r="AI1103" s="357"/>
      <c r="AJ1103" s="357"/>
      <c r="AK1103" s="357"/>
      <c r="AL1103" s="358" t="s">
        <v>632</v>
      </c>
      <c r="AM1103" s="359"/>
      <c r="AN1103" s="359"/>
      <c r="AO1103" s="360"/>
      <c r="AP1103" s="361" t="s">
        <v>630</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3">
    <cfRule type="expression" dxfId="2789" priority="13875">
      <formula>IF(RIGHT(TEXT(Y783,"0.#"),1)=".",FALSE,TRUE)</formula>
    </cfRule>
    <cfRule type="expression" dxfId="2788" priority="13876">
      <formula>IF(RIGHT(TEXT(Y783,"0.#"),1)=".",TRUE,FALSE)</formula>
    </cfRule>
  </conditionalFormatting>
  <conditionalFormatting sqref="Y792">
    <cfRule type="expression" dxfId="2787" priority="13871">
      <formula>IF(RIGHT(TEXT(Y792,"0.#"),1)=".",FALSE,TRUE)</formula>
    </cfRule>
    <cfRule type="expression" dxfId="2786" priority="13872">
      <formula>IF(RIGHT(TEXT(Y792,"0.#"),1)=".",TRUE,FALSE)</formula>
    </cfRule>
  </conditionalFormatting>
  <conditionalFormatting sqref="Y823:Y830 Y821 Y810:Y817 Y808 Y797:Y804 Y795">
    <cfRule type="expression" dxfId="2785" priority="13653">
      <formula>IF(RIGHT(TEXT(Y795,"0.#"),1)=".",FALSE,TRUE)</formula>
    </cfRule>
    <cfRule type="expression" dxfId="2784" priority="13654">
      <formula>IF(RIGHT(TEXT(Y795,"0.#"),1)=".",TRUE,FALSE)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2 Y784:Y791">
    <cfRule type="expression" dxfId="2777" priority="13677">
      <formula>IF(RIGHT(TEXT(Y782,"0.#"),1)=".",FALSE,TRUE)</formula>
    </cfRule>
    <cfRule type="expression" dxfId="2776" priority="13678">
      <formula>IF(RIGHT(TEXT(Y782,"0.#"),1)=".",TRUE,FALSE)</formula>
    </cfRule>
  </conditionalFormatting>
  <conditionalFormatting sqref="AU783">
    <cfRule type="expression" dxfId="2775" priority="13675">
      <formula>IF(RIGHT(TEXT(AU783,"0.#"),1)=".",FALSE,TRUE)</formula>
    </cfRule>
    <cfRule type="expression" dxfId="2774" priority="13676">
      <formula>IF(RIGHT(TEXT(AU783,"0.#"),1)=".",TRUE,FALSE)</formula>
    </cfRule>
  </conditionalFormatting>
  <conditionalFormatting sqref="AU792">
    <cfRule type="expression" dxfId="2773" priority="13673">
      <formula>IF(RIGHT(TEXT(AU792,"0.#"),1)=".",FALSE,TRUE)</formula>
    </cfRule>
    <cfRule type="expression" dxfId="2772" priority="13674">
      <formula>IF(RIGHT(TEXT(AU792,"0.#"),1)=".",TRUE,FALSE)</formula>
    </cfRule>
  </conditionalFormatting>
  <conditionalFormatting sqref="AU784:AU791 AU782">
    <cfRule type="expression" dxfId="2771" priority="13671">
      <formula>IF(RIGHT(TEXT(AU782,"0.#"),1)=".",FALSE,TRUE)</formula>
    </cfRule>
    <cfRule type="expression" dxfId="2770" priority="13672">
      <formula>IF(RIGHT(TEXT(AU782,"0.#"),1)=".",TRUE,FALSE)</formula>
    </cfRule>
  </conditionalFormatting>
  <conditionalFormatting sqref="Y822 Y809 Y796">
    <cfRule type="expression" dxfId="2769" priority="13657">
      <formula>IF(RIGHT(TEXT(Y796,"0.#"),1)=".",FALSE,TRUE)</formula>
    </cfRule>
    <cfRule type="expression" dxfId="2768" priority="13658">
      <formula>IF(RIGHT(TEXT(Y796,"0.#"),1)=".",TRUE,FALSE)</formula>
    </cfRule>
  </conditionalFormatting>
  <conditionalFormatting sqref="Y831 Y818 Y805">
    <cfRule type="expression" dxfId="2767" priority="13655">
      <formula>IF(RIGHT(TEXT(Y805,"0.#"),1)=".",FALSE,TRUE)</formula>
    </cfRule>
    <cfRule type="expression" dxfId="2766" priority="13656">
      <formula>IF(RIGHT(TEXT(Y805,"0.#"),1)=".",TRUE,FALSE)</formula>
    </cfRule>
  </conditionalFormatting>
  <conditionalFormatting sqref="AU822 AU809 AU796">
    <cfRule type="expression" dxfId="2765" priority="13651">
      <formula>IF(RIGHT(TEXT(AU796,"0.#"),1)=".",FALSE,TRUE)</formula>
    </cfRule>
    <cfRule type="expression" dxfId="2764" priority="13652">
      <formula>IF(RIGHT(TEXT(AU796,"0.#"),1)=".",TRUE,FALSE)</formula>
    </cfRule>
  </conditionalFormatting>
  <conditionalFormatting sqref="AU831 AU818 AU805">
    <cfRule type="expression" dxfId="2763" priority="13649">
      <formula>IF(RIGHT(TEXT(AU805,"0.#"),1)=".",FALSE,TRUE)</formula>
    </cfRule>
    <cfRule type="expression" dxfId="2762" priority="13650">
      <formula>IF(RIGHT(TEXT(AU805,"0.#"),1)=".",TRUE,FALSE)</formula>
    </cfRule>
  </conditionalFormatting>
  <conditionalFormatting sqref="AU823:AU830 AU821 AU810:AU817 AU808 AU797:AU804 AU795">
    <cfRule type="expression" dxfId="2761" priority="13647">
      <formula>IF(RIGHT(TEXT(AU795,"0.#"),1)=".",FALSE,TRUE)</formula>
    </cfRule>
    <cfRule type="expression" dxfId="2760" priority="13648">
      <formula>IF(RIGHT(TEXT(AU795,"0.#"),1)=".",TRUE,FALSE)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AQ102">
    <cfRule type="expression" dxfId="2641" priority="13215">
      <formula>IF(RIGHT(TEXT(AM102,"0.#"),1)=".",FALSE,TRUE)</formula>
    </cfRule>
    <cfRule type="expression" dxfId="2640" priority="13216">
      <formula>IF(RIGHT(TEXT(AM102,"0.#"),1)=".",TRUE,FALSE)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8:AO867">
    <cfRule type="expression" dxfId="2497" priority="6625">
      <formula>IF(AND(AL848&gt;=0, RIGHT(TEXT(AL848,"0.#"),1)&lt;&gt;"."),TRUE,FALSE)</formula>
    </cfRule>
    <cfRule type="expression" dxfId="2496" priority="6626">
      <formula>IF(AND(AL848&gt;=0, RIGHT(TEXT(AL848,"0.#"),1)="."),TRUE,FALSE)</formula>
    </cfRule>
    <cfRule type="expression" dxfId="2495" priority="6627">
      <formula>IF(AND(AL848&lt;0, RIGHT(TEXT(AL848,"0.#"),1)&lt;&gt;"."),TRUE,FALSE)</formula>
    </cfRule>
    <cfRule type="expression" dxfId="2494" priority="6628">
      <formula>IF(AND(AL848&lt;0, RIGHT(TEXT(AL848,"0.#"),1)="."),TRUE,FALSE)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8:Y867">
    <cfRule type="expression" dxfId="2423" priority="2953">
      <formula>IF(RIGHT(TEXT(Y848,"0.#"),1)=".",FALSE,TRUE)</formula>
    </cfRule>
    <cfRule type="expression" dxfId="2422" priority="2954">
      <formula>IF(RIGHT(TEXT(Y848,"0.#"),1)=".",TRUE,FALSE)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47">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47">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5" max="49" man="1"/>
    <brk id="832"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569</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569</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9"/>
      <c r="Z2" s="831"/>
      <c r="AA2" s="832"/>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8"/>
      <c r="Q3" s="399"/>
      <c r="R3" s="399"/>
      <c r="S3" s="399"/>
      <c r="T3" s="399"/>
      <c r="U3" s="399"/>
      <c r="V3" s="399"/>
      <c r="W3" s="399"/>
      <c r="X3" s="418"/>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6"/>
      <c r="I4" s="1006"/>
      <c r="J4" s="1006"/>
      <c r="K4" s="1006"/>
      <c r="L4" s="1006"/>
      <c r="M4" s="1006"/>
      <c r="N4" s="1006"/>
      <c r="O4" s="1007"/>
      <c r="P4" s="104"/>
      <c r="Q4" s="1014"/>
      <c r="R4" s="1014"/>
      <c r="S4" s="1014"/>
      <c r="T4" s="1014"/>
      <c r="U4" s="1014"/>
      <c r="V4" s="1014"/>
      <c r="W4" s="1014"/>
      <c r="X4" s="1015"/>
      <c r="Y4" s="1024" t="s">
        <v>12</v>
      </c>
      <c r="Z4" s="1025"/>
      <c r="AA4" s="1026"/>
      <c r="AB4" s="464"/>
      <c r="AC4" s="1028"/>
      <c r="AD4" s="1028"/>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6"/>
      <c r="AC5" s="1027"/>
      <c r="AD5" s="1027"/>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182</v>
      </c>
      <c r="AC6" s="1023"/>
      <c r="AD6" s="1023"/>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9"/>
      <c r="Z9" s="831"/>
      <c r="AA9" s="832"/>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4"/>
      <c r="AC11" s="1028"/>
      <c r="AD11" s="1028"/>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6"/>
      <c r="AC12" s="1027"/>
      <c r="AD12" s="1027"/>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182</v>
      </c>
      <c r="AC13" s="1023"/>
      <c r="AD13" s="1023"/>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9"/>
      <c r="Z16" s="831"/>
      <c r="AA16" s="832"/>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4"/>
      <c r="AC18" s="1028"/>
      <c r="AD18" s="1028"/>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6"/>
      <c r="AC19" s="1027"/>
      <c r="AD19" s="1027"/>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182</v>
      </c>
      <c r="AC20" s="1023"/>
      <c r="AD20" s="1023"/>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9"/>
      <c r="Z23" s="831"/>
      <c r="AA23" s="832"/>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4"/>
      <c r="AC25" s="1028"/>
      <c r="AD25" s="1028"/>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6"/>
      <c r="AC26" s="1027"/>
      <c r="AD26" s="1027"/>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182</v>
      </c>
      <c r="AC27" s="1023"/>
      <c r="AD27" s="1023"/>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9"/>
      <c r="Z30" s="831"/>
      <c r="AA30" s="832"/>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4"/>
      <c r="AC32" s="1028"/>
      <c r="AD32" s="1028"/>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6"/>
      <c r="AC33" s="1027"/>
      <c r="AD33" s="1027"/>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182</v>
      </c>
      <c r="AC34" s="1023"/>
      <c r="AD34" s="1023"/>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9"/>
      <c r="Z37" s="831"/>
      <c r="AA37" s="832"/>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4"/>
      <c r="AC39" s="1028"/>
      <c r="AD39" s="1028"/>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6"/>
      <c r="AC40" s="1027"/>
      <c r="AD40" s="102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182</v>
      </c>
      <c r="AC41" s="1023"/>
      <c r="AD41" s="102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9"/>
      <c r="Z44" s="831"/>
      <c r="AA44" s="832"/>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4"/>
      <c r="AC46" s="1028"/>
      <c r="AD46" s="1028"/>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6"/>
      <c r="AC47" s="1027"/>
      <c r="AD47" s="10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182</v>
      </c>
      <c r="AC48" s="1023"/>
      <c r="AD48" s="102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9"/>
      <c r="Z51" s="831"/>
      <c r="AA51" s="832"/>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4"/>
      <c r="AC53" s="1028"/>
      <c r="AD53" s="1028"/>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6"/>
      <c r="AC54" s="1027"/>
      <c r="AD54" s="10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182</v>
      </c>
      <c r="AC55" s="1023"/>
      <c r="AD55" s="102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9"/>
      <c r="Z58" s="831"/>
      <c r="AA58" s="832"/>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4"/>
      <c r="AC60" s="1028"/>
      <c r="AD60" s="1028"/>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6"/>
      <c r="AC61" s="1027"/>
      <c r="AD61" s="10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182</v>
      </c>
      <c r="AC62" s="1023"/>
      <c r="AD62" s="102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9"/>
      <c r="Z65" s="831"/>
      <c r="AA65" s="832"/>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4"/>
      <c r="AC67" s="1028"/>
      <c r="AD67" s="1028"/>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6"/>
      <c r="AC68" s="1027"/>
      <c r="AD68" s="1027"/>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59"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2020-11-16T12:23:12Z</cp:lastPrinted>
  <dcterms:created xsi:type="dcterms:W3CDTF">2012-03-13T00:50:25Z</dcterms:created>
  <dcterms:modified xsi:type="dcterms:W3CDTF">2020-11-16T13:26:38Z</dcterms:modified>
</cp:coreProperties>
</file>