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
    </mc:Choice>
  </mc:AlternateContent>
  <bookViews>
    <workbookView xWindow="396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<sst xmlns="http://schemas.openxmlformats.org/spreadsheetml/2006/main" count="2953" uniqueCount="671">
  <si>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</si>
  <si>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</si>
  <si>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</si>
  <si>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</si>
  <si>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</si>
  <si>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</si>
  <si>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</si>
  <si>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</si>
  <si>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</si>
  <si>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</si>
  <si>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</si>
  <si>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</si>
  <si>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</si>
  <si>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</si>
  <si>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</si>
  <si>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</si>
  <si>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</si>
  <si>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</si>
  <si>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</si>
  <si>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</si>
  <si>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</si>
  <si>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</si>
  <si>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</si>
  <si>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</si>
  <si>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</si>
  <si>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</si>
  <si>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</si>
  <si>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</si>
  <si>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</si>
  <si>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</si>
  <si>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</si>
  <si>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</si>
  <si>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</si>
  <si>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</si>
  <si>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</si>
  <si>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</si>
  <si>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</si>
  <si>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</si>
  <si>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</si>
  <si>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</si>
  <si>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</si>
  <si>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</si>
  <si>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</si>
  <si>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</si>
  <si>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</si>
  <si>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</si>
  <si>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</si>
  <si>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</si>
  <si>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</si>
  <si>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</si>
  <si>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</si>
  <si>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</si>
  <si>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</si>
  <si>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</si>
  <si>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</si>
  <si>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</si>
  <si>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</si>
  <si>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</si>
  <si>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</si>
  <si>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</si>
  <si>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</si>
  <si>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</si>
  <si>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</si>
  <si>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</si>
  <si>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</si>
  <si>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</si>
  <si>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</si>
  <si>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</si>
  <si>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</si>
  <si>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</si>
  <si>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</si>
  <si>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</si>
  <si>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</si>
  <si>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</si>
  <si>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</si>
  <si>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</si>
  <si>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</si>
  <si>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</si>
  <si>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</si>
  <si>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</si>
  <si>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</si>
  <si>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</si>
  <si>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</si>
  <si>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</si>
  <si>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</si>
  <si>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</si>
  <si>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</si>
  <si>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</si>
  <si>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</si>
  <si>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</si>
  <si>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</si>
  <si>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</si>
  <si>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</si>
  <si>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</si>
  <si>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</si>
  <si>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</si>
  <si>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</si>
  <si>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</si>
  <si>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</si>
  <si>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</si>
  <si>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</si>
  <si>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</si>
  <si>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</si>
  <si>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</si>
  <si>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</si>
  <si>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</si>
  <si>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</si>
  <si>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</si>
  <si>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</si>
  <si>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</si>
  <si>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</si>
  <si>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</si>
  <si>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</si>
  <si>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</si>
  <si>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</si>
  <si>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</si>
  <si>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</si>
  <si>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</si>
  <si>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</si>
  <si>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</si>
  <si>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</si>
  <si>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</si>
  <si>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</si>
  <si>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</si>
  <si>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</si>
  <si>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</si>
  <si>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</si>
  <si>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</si>
  <si>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</si>
  <si>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</si>
  <si>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</si>
  <si>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</si>
  <si>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</si>
  <si>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</si>
  <si>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</si>
  <si>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</si>
  <si>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</si>
  <si>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</si>
  <si>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</si>
  <si>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</si>
  <si>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</si>
  <si>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</si>
  <si>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</si>
  <si>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</si>
  <si>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</si>
  <si>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</si>
  <si>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</si>
  <si>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</si>
  <si>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</si>
  <si>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</si>
  <si>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</si>
  <si>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</si>
  <si>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</si>
  <si>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</si>
  <si>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</si>
  <si>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</si>
  <si>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</si>
  <si>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</si>
  <si>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</si>
  <si>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</si>
  <si>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</si>
  <si>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</si>
  <si>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</si>
  <si>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</si>
  <si>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</si>
  <si>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</si>
  <si>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</si>
  <si>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</si>
  <si>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</si>
  <si>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</si>
  <si>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</si>
  <si>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</si>
  <si>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</si>
  <si>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</si>
  <si>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</si>
  <si>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</si>
  <si>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</si>
  <si>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</si>
  <si>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</si>
  <si>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</si>
  <si>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</si>
  <si>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</si>
  <si>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</si>
  <si>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</si>
  <si>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</si>
  <si>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</si>
  <si>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</si>
  <si>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</si>
  <si>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</si>
  <si>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</si>
  <si>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</si>
  <si>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</si>
  <si>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</si>
  <si>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</si>
  <si>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</si>
  <si>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</si>
  <si>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</si>
  <si>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</si>
  <si>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</si>
  <si>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</si>
  <si>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</si>
  <si>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</si>
  <si>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</si>
  <si>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</si>
  <si>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</si>
  <si>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</si>
  <si>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</si>
  <si>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</si>
  <si>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</si>
  <si>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</si>
  <si>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</si>
  <si>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</si>
  <si>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</si>
  <si>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</si>
  <si>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</si>
  <si>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</si>
  <si>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</si>
  <si>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</si>
  <si>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</si>
  <si>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</si>
  <si>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</si>
  <si>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</si>
  <si>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</si>
  <si>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</si>
  <si>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</si>
  <si>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</si>
  <si>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</si>
  <si>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</si>
  <si>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</si>
  <si>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</si>
  <si>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</si>
  <si>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</si>
  <si>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</si>
  <si>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</si>
  <si>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</si>
  <si>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</si>
  <si>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</si>
  <si>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</si>
  <si>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</si>
  <si>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</si>
  <si>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</si>
  <si>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</si>
  <si>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</si>
  <si>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</si>
  <si>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</si>
  <si>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</si>
  <si>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</si>
  <si>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</si>
  <si>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</si>
  <si>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</si>
  <si>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</si>
  <si>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</si>
  <si>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</si>
  <si>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</si>
  <si>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</si>
  <si>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</si>
  <si>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</si>
  <si>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</si>
  <si>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</si>
  <si>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</si>
  <si>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</si>
  <si>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</si>
  <si>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</si>
  <si>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</si>
  <si>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</si>
  <si>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</si>
  <si>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</si>
  <si>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</si>
  <si>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</si>
  <si>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</si>
  <si>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</si>
  <si>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</si>
  <si>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</si>
  <si>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</si>
  <si>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</si>
  <si>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</si>
  <si>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</si>
  <si>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</si>
  <si>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</si>
  <si>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</si>
  <si>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</si>
  <si>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</si>
  <si>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</si>
  <si>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</si>
  <si>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</si>
  <si>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</si>
  <si>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</si>
  <si>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</si>
  <si>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</si>
  <si>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</si>
  <si>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</si>
  <si>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</si>
  <si>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</si>
  <si>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</si>
  <si>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</si>
  <si>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</si>
  <si>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</si>
  <si>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</si>
  <si>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</si>
  <si>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</si>
  <si>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</si>
  <si>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</si>
  <si>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</si>
  <si>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</si>
  <si>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</si>
  <si>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</si>
  <si>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</si>
  <si>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</si>
  <si>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</si>
  <si>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</si>
  <si>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</si>
  <si>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</si>
  <si>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</si>
  <si>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</si>
  <si>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</si>
  <si>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</si>
  <si>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</si>
  <si>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</si>
  <si>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</si>
  <si>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</si>
  <si>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</si>
  <si>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</si>
  <si>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</si>
  <si>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</si>
  <si>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</si>
  <si>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</si>
  <si>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</si>
  <si>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</si>
  <si>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</si>
  <si>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</si>
  <si>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</si>
  <si>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</si>
  <si>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</si>
  <si>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</si>
  <si>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</si>
  <si>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</si>
  <si>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</si>
  <si>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</si>
  <si>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</si>
  <si>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</si>
  <si>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</si>
  <si>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</si>
  <si>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</si>
  <si>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</si>
  <si>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</si>
  <si>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</si>
  <si>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</si>
  <si>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</si>
  <si>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</si>
  <si>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</si>
  <si>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</si>
  <si>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</si>
  <si>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</si>
  <si>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</si>
  <si>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</si>
  <si>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</si>
  <si>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</si>
  <si>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</si>
  <si>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</si>
  <si>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</si>
  <si>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</si>
  <si>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</si>
  <si>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</si>
  <si>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</si>
  <si>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</si>
  <si>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</si>
  <si>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</si>
  <si>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</si>
  <si>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</si>
  <si>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</si>
  <si>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</si>
  <si>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</si>
  <si>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</si>
  <si>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</si>
  <si>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</si>
  <si>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</si>
  <si>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</si>
  <si>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</si>
  <si>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</si>
  <si>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</si>
  <si>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</si>
  <si>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</si>
  <si>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</si>
  <si>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</si>
  <si>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</si>
  <si>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</si>
  <si>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</si>
  <si>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</si>
  <si>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</si>
  <si>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</si>
  <si>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</si>
  <si>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</si>
  <si>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</si>
  <si>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</si>
  <si>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</si>
  <si>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</si>
  <si>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</si>
  <si>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</si>
  <si>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</si>
  <si>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</si>
  <si>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</si>
  <si>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</si>
  <si>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</si>
  <si>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</si>
  <si>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</si>
  <si>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</si>
  <si>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</si>
  <si>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</si>
  <si>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</si>
  <si>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</si>
  <si>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</si>
  <si>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</si>
  <si>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</si>
  <si>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</si>
  <si>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</si>
  <si>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</si>
  <si>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</si>
  <si>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</si>
  <si>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</si>
  <si>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</si>
  <si>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</si>
  <si>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</si>
  <si>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</si>
  <si>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</si>
  <si>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</si>
  <si>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</si>
  <si>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</si>
  <si>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</si>
  <si>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</si>
  <si>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</si>
  <si>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</si>
  <si>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</si>
  <si>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</si>
  <si>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</si>
  <si>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</si>
  <si>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</si>
  <si>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</si>
  <si>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</si>
  <si>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</si>
  <si>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</si>
  <si>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</si>
  <si>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</si>
  <si>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</si>
  <si>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</si>
  <si>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</si>
  <si>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</si>
  <si>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</si>
  <si>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</si>
  <si>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</si>
  <si>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</si>
  <si>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</si>
  <si>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</si>
  <si>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</si>
  <si>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</si>
  <si>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</si>
  <si>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</si>
  <si>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</si>
  <si>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</si>
  <si>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</si>
  <si>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</si>
  <si>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</si>
  <si>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</si>
  <si>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</si>
  <si>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</si>
  <si>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</si>
  <si>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</si>
  <si>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</si>
  <si>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</si>
  <si>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</si>
  <si>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</si>
  <si>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</si>
  <si>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</si>
  <si>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</si>
  <si>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</si>
  <si>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</si>
  <si>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</si>
  <si>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</si>
  <si>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</si>
  <si>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</si>
  <si>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</si>
  <si>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</si>
  <si>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</si>
  <si>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</si>
  <si>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</si>
  <si>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</si>
  <si>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</si>
  <si>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</si>
  <si>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</si>
  <si>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</si>
  <si>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</si>
  <si>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</si>
  <si>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</si>
  <si>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</si>
  <si>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</si>
  <si>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</si>
  <si>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</si>
  <si>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</si>
  <si>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</si>
  <si>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</si>
  <si>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</si>
  <si>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</si>
  <si>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</si>
  <si>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</si>
  <si>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</si>
  <si>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</si>
  <si>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</si>
  <si>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</si>
  <si>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</si>
  <si>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</si>
  <si>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</si>
  <si>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</si>
  <si>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</si>
  <si>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</si>
  <si>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</si>
  <si>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</si>
  <si>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</si>
  <si>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</si>
  <si>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</si>
  <si>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</si>
  <si>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</si>
  <si>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</si>
  <si>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</si>
  <si>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</si>
  <si>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</si>
  <si>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</si>
  <si>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</si>
  <si>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</si>
  <si>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</si>
  <si>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</si>
  <si>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</si>
  <si>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</si>
  <si>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</si>
  <si>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</si>
  <si>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</si>
  <si>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</si>
  <si>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</si>
  <si>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</si>
  <si>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</si>
  <si>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</si>
  <si>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</si>
  <si>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</si>
  <si>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</si>
  <si>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</si>
  <si>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</si>
  <si>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</si>
  <si>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</si>
  <si>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</si>
  <si>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</si>
  <si>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</si>
  <si>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</si>
  <si>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</si>
  <si>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</si>
  <si>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</si>
  <si>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</si>
  <si>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</si>
  <si>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</si>
  <si>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</si>
  <si>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</si>
  <si>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</si>
  <si>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</si>
  <si>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</si>
  <si>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</si>
  <si>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</si>
  <si>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</si>
  <si>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</si>
  <si>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</si>
  <si>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</si>
  <si>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</si>
  <si>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</si>
  <si>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</si>
  <si>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医療系ベンチャー育成支援事業</t>
  </si>
  <si>
    <t>平成２９年度</t>
  </si>
  <si>
    <t>経済課</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</si>
  <si>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</si>
  <si>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</si>
  <si>
    <t>ベンチャー企業等への相談支援の実施による各種課題の解決による開発・製品化プロセスの進展</t>
  </si>
  <si>
    <t>ベンチャー企業等への相談支援の実施件数</t>
  </si>
  <si>
    <t>担当課による推計</t>
  </si>
  <si>
    <t>件</t>
  </si>
  <si>
    <t>サポーターの登録件数</t>
  </si>
  <si>
    <t>ベンチャー・サミットの出展者数</t>
  </si>
  <si>
    <t>医療系ベンチャー振興推進会議の開催件数</t>
  </si>
  <si>
    <t>社</t>
  </si>
  <si>
    <t>Ｘ（執行額）／Ｙ（サポーターの登録件数）</t>
  </si>
  <si>
    <t>Ｘ（執行額）／Ｙ（ベンチャー・サミットの出展者数）</t>
  </si>
  <si>
    <t>Ｘ（執行額）／Ｙ（ベンチャー振興推進会議の開催件数）</t>
  </si>
  <si>
    <t>百万円</t>
  </si>
  <si>
    <t>　　X / Y</t>
  </si>
  <si>
    <t>52.8/31</t>
  </si>
  <si>
    <t>117.8/67</t>
  </si>
  <si>
    <t>72.2/63</t>
  </si>
  <si>
    <t>128/96</t>
  </si>
  <si>
    <t>2/2</t>
  </si>
  <si>
    <t>3.6/2</t>
  </si>
  <si>
    <t>政策大目標８　革新的な医療技術の実用化を促進するとともに、医薬品産業等の振興を図ること。</t>
  </si>
  <si>
    <t>革新的な医療技術の実用化を促進するとともに、医薬品産業等の振興を図ること（施策目標Ⅰ－８－１）</t>
  </si>
  <si>
    <t>本事業を実施することにより、我が国において医療系ベンチャーのエコシステムが形成され、日本と世界の保健医療水準の向上と力強い経済成長を同時に達成する。</t>
  </si>
  <si>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</si>
  <si>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</si>
  <si>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</si>
  <si>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有</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</si>
  <si>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</si>
  <si>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</si>
  <si>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t>
    <phoneticPr fontId="5"/>
  </si>
  <si>
    <t>事業に必要な経費が、入札による差額で不用となったため。</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</si>
  <si>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</si>
  <si>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</si>
  <si>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</si>
  <si>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</si>
  <si>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医療研究開発推進事業費補助金（革新的医療技術創出拠点プロジェクト）（保健衛生医療調査等推進事業費補助金含む）</t>
  </si>
  <si>
    <t>新29-028</t>
  </si>
  <si>
    <t>新29-0022</t>
    <rPh sb="0" eb="1">
      <t>シン</t>
    </rPh>
    <phoneticPr fontId="5"/>
  </si>
  <si>
    <t>0249</t>
    <phoneticPr fontId="5"/>
  </si>
  <si>
    <t>B.株式会社ＪＴＢコミュニケーションデザイン</t>
  </si>
  <si>
    <t>医療系ベンチャーの振興を図るための環境づくり等</t>
    <rPh sb="22" eb="23">
      <t>ナド</t>
    </rPh>
    <phoneticPr fontId="5"/>
  </si>
  <si>
    <t>ベンチャーサミット会場設営業務</t>
    <rPh sb="9" eb="11">
      <t>カイジョウ</t>
    </rPh>
    <rPh sb="11" eb="13">
      <t>セツエイ</t>
    </rPh>
    <rPh sb="13" eb="15">
      <t>ギョウム</t>
    </rPh>
    <phoneticPr fontId="5"/>
  </si>
  <si>
    <t>株式会社ＪＴＢコミュニケーションデザイン</t>
    <phoneticPr fontId="5"/>
  </si>
  <si>
    <t>ジャパン・ヘルスケアベンチャー・サミットの企画・運営</t>
    <phoneticPr fontId="5"/>
  </si>
  <si>
    <t>-</t>
    <phoneticPr fontId="5"/>
  </si>
  <si>
    <t>株式会社エヌ・ティ・ティ・データ経営研究所</t>
    <phoneticPr fontId="5"/>
  </si>
  <si>
    <t>医療系ベンチャー振興推進会議」の開催</t>
    <phoneticPr fontId="5"/>
  </si>
  <si>
    <t>文献調査等業務</t>
    <rPh sb="0" eb="2">
      <t>ブンケン</t>
    </rPh>
    <rPh sb="2" eb="5">
      <t>チョウサナド</t>
    </rPh>
    <rPh sb="5" eb="7">
      <t>ギョウム</t>
    </rPh>
    <phoneticPr fontId="5"/>
  </si>
  <si>
    <t>－</t>
    <phoneticPr fontId="5"/>
  </si>
  <si>
    <t>－</t>
    <phoneticPr fontId="5"/>
  </si>
  <si>
    <t>3.3/1</t>
    <phoneticPr fontId="5"/>
  </si>
  <si>
    <t>118/126</t>
    <phoneticPr fontId="5"/>
  </si>
  <si>
    <t>113.4/73</t>
    <phoneticPr fontId="5"/>
  </si>
  <si>
    <t>支出先の選定については、一般競争入札及び随意契約となっている。一般競争入札の案件については、一者応札が3件あったが、令和２年度は委託事業の整理（一者応札だった事業を二者以上応札があった別事業に統合）を行う等、改善を行う。</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</si>
  <si>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phoneticPr fontId="5"/>
  </si>
  <si>
    <t>医療系ベンチャー育成支援事業は平成２９年度から開始された事業であり、関係者との調整に時間を要したことから事業実施期間が短くなったため不用が生じた。
令和元年度は、平成３０年度に続き、早期に調達契約の締結を行った結果、この理由による問題は改善された。</t>
    <rPh sb="74" eb="76">
      <t>レイワ</t>
    </rPh>
    <rPh sb="76" eb="77">
      <t>モト</t>
    </rPh>
    <rPh sb="81" eb="83">
      <t>ヘイセイ</t>
    </rPh>
    <rPh sb="85" eb="87">
      <t>ネンド</t>
    </rPh>
    <rPh sb="88" eb="89">
      <t>ツヅ</t>
    </rPh>
    <rPh sb="118" eb="120">
      <t>カイゼン</t>
    </rPh>
    <phoneticPr fontId="5"/>
  </si>
  <si>
    <t>令和２年度は新型コロナウイルスの影響で、契約締結の時期が昨年度、一昨年度よりも遅くなる見込みであるが、可能な限り早期執行を心がける。</t>
    <rPh sb="0" eb="2">
      <t>レイワ</t>
    </rPh>
    <rPh sb="6" eb="8">
      <t>シンガタ</t>
    </rPh>
    <rPh sb="16" eb="18">
      <t>エイキョウ</t>
    </rPh>
    <rPh sb="20" eb="22">
      <t>ケイヤク</t>
    </rPh>
    <rPh sb="22" eb="24">
      <t>テイケツ</t>
    </rPh>
    <rPh sb="25" eb="27">
      <t>ジキ</t>
    </rPh>
    <rPh sb="28" eb="30">
      <t>サクネン</t>
    </rPh>
    <rPh sb="30" eb="31">
      <t>ド</t>
    </rPh>
    <rPh sb="32" eb="35">
      <t>イッサクネン</t>
    </rPh>
    <rPh sb="35" eb="36">
      <t>ド</t>
    </rPh>
    <rPh sb="39" eb="40">
      <t>オソ</t>
    </rPh>
    <rPh sb="43" eb="45">
      <t>ミコ</t>
    </rPh>
    <rPh sb="51" eb="53">
      <t>カノウ</t>
    </rPh>
    <rPh sb="54" eb="55">
      <t>カギ</t>
    </rPh>
    <rPh sb="56" eb="58">
      <t>ソウキ</t>
    </rPh>
    <phoneticPr fontId="5"/>
  </si>
  <si>
    <t>医薬品等開発支援事業委託費</t>
    <rPh sb="0" eb="3">
      <t>イヤクヒン</t>
    </rPh>
    <rPh sb="3" eb="4">
      <t>トウ</t>
    </rPh>
    <rPh sb="4" eb="6">
      <t>カイハツ</t>
    </rPh>
    <rPh sb="6" eb="8">
      <t>シエン</t>
    </rPh>
    <rPh sb="8" eb="10">
      <t>ジギョウ</t>
    </rPh>
    <rPh sb="10" eb="13">
      <t>イタクヒ</t>
    </rPh>
    <phoneticPr fontId="5"/>
  </si>
  <si>
    <t>A.株式会社野村総合研究所</t>
    <rPh sb="6" eb="8">
      <t>ノムラ</t>
    </rPh>
    <phoneticPr fontId="5"/>
  </si>
  <si>
    <t>税</t>
    <rPh sb="0" eb="1">
      <t>ゼイ</t>
    </rPh>
    <phoneticPr fontId="5"/>
  </si>
  <si>
    <t>借料</t>
    <rPh sb="0" eb="2">
      <t>シャクリョウ</t>
    </rPh>
    <phoneticPr fontId="5"/>
  </si>
  <si>
    <t>人件費</t>
    <rPh sb="0" eb="3">
      <t>ジンケンヒ</t>
    </rPh>
    <phoneticPr fontId="5"/>
  </si>
  <si>
    <t>株式会社野村総合研究所</t>
    <rPh sb="4" eb="6">
      <t>ノムラ</t>
    </rPh>
    <phoneticPr fontId="5"/>
  </si>
  <si>
    <t>D.株式会社ＪＴＢコミュニケーションデザイン</t>
    <phoneticPr fontId="5"/>
  </si>
  <si>
    <t>Ｆ：NRIサイバーパテント株式会社</t>
    <phoneticPr fontId="5"/>
  </si>
  <si>
    <t>点検対象外</t>
    <rPh sb="0" eb="2">
      <t>テンケン</t>
    </rPh>
    <rPh sb="2" eb="5">
      <t>タイショウガイ</t>
    </rPh>
    <phoneticPr fontId="5"/>
  </si>
  <si>
    <t>一者応札となっている要因を分析し、改善を図ること。</t>
    <phoneticPr fontId="5"/>
  </si>
  <si>
    <t>仕様書の改善を図り一者応札を防止するとともに、効率的に事業を実施してまいりたい。</t>
    <phoneticPr fontId="5"/>
  </si>
  <si>
    <t>課長：林　俊宏</t>
    <rPh sb="0" eb="2">
      <t>カチョウ</t>
    </rPh>
    <rPh sb="3" eb="4">
      <t>ハヤシ</t>
    </rPh>
    <rPh sb="5" eb="7">
      <t>トシヒロ</t>
    </rPh>
    <phoneticPr fontId="5"/>
  </si>
  <si>
    <t>C.株式会社株式会社三菱総合研究所</t>
    <phoneticPr fontId="5"/>
  </si>
  <si>
    <t>Ｅ：株式会社エヌ・ティ・ティ・データ経営研究所</t>
    <phoneticPr fontId="5"/>
  </si>
  <si>
    <t>調査費用</t>
    <rPh sb="0" eb="2">
      <t>チョウサ</t>
    </rPh>
    <rPh sb="2" eb="4">
      <t>ヒヨウ</t>
    </rPh>
    <phoneticPr fontId="5"/>
  </si>
  <si>
    <t>情報収集・調査等</t>
    <rPh sb="0" eb="2">
      <t>ジョウホウ</t>
    </rPh>
    <rPh sb="2" eb="4">
      <t>シュウシュウ</t>
    </rPh>
    <rPh sb="5" eb="7">
      <t>チョウサ</t>
    </rPh>
    <rPh sb="7" eb="8">
      <t>ナド</t>
    </rPh>
    <phoneticPr fontId="5"/>
  </si>
  <si>
    <t>人件費等</t>
    <rPh sb="0" eb="3">
      <t>ジンケンヒ</t>
    </rPh>
    <rPh sb="3" eb="4">
      <t>ナド</t>
    </rPh>
    <phoneticPr fontId="5"/>
  </si>
  <si>
    <t>人件費、消費税等</t>
    <rPh sb="0" eb="3">
      <t>ジンケンヒ</t>
    </rPh>
    <rPh sb="4" eb="7">
      <t>ショウヒゼイ</t>
    </rPh>
    <rPh sb="7" eb="8">
      <t>ナド</t>
    </rPh>
    <phoneticPr fontId="5"/>
  </si>
  <si>
    <t>人件費、会議費等</t>
    <rPh sb="0" eb="3">
      <t>ジンケンヒ</t>
    </rPh>
    <rPh sb="4" eb="7">
      <t>カイギヒ</t>
    </rPh>
    <rPh sb="7" eb="8">
      <t>ナド</t>
    </rPh>
    <phoneticPr fontId="5"/>
  </si>
  <si>
    <t>調査費等</t>
    <rPh sb="0" eb="2">
      <t>チョウサ</t>
    </rPh>
    <rPh sb="2" eb="3">
      <t>ヒ</t>
    </rPh>
    <rPh sb="3" eb="4">
      <t>ナド</t>
    </rPh>
    <phoneticPr fontId="5"/>
  </si>
  <si>
    <t>調査、レポート作成等</t>
    <rPh sb="0" eb="2">
      <t>チョウサ</t>
    </rPh>
    <rPh sb="7" eb="9">
      <t>サクセイ</t>
    </rPh>
    <rPh sb="9" eb="10">
      <t>ナド</t>
    </rPh>
    <phoneticPr fontId="5"/>
  </si>
  <si>
    <t>-</t>
    <phoneticPr fontId="5"/>
  </si>
  <si>
    <t>NRIサイバーパテント株式会社</t>
    <phoneticPr fontId="5"/>
  </si>
  <si>
    <t>調査等</t>
    <rPh sb="0" eb="2">
      <t>チョウサ</t>
    </rPh>
    <rPh sb="2" eb="3">
      <t>ナド</t>
    </rPh>
    <phoneticPr fontId="5"/>
  </si>
  <si>
    <t>株式会社イベントレンジャーズ</t>
    <rPh sb="0" eb="4">
      <t>カブシキガイシャ</t>
    </rPh>
    <phoneticPr fontId="5"/>
  </si>
  <si>
    <t>株式会社サーベイリサーチセンター</t>
    <rPh sb="0" eb="4">
      <t>カブシキガイシャ</t>
    </rPh>
    <phoneticPr fontId="5"/>
  </si>
  <si>
    <t>株式会社イッカ</t>
    <rPh sb="0" eb="4">
      <t>カブシキガイシャ</t>
    </rPh>
    <phoneticPr fontId="5"/>
  </si>
  <si>
    <t>イベント経費</t>
    <rPh sb="4" eb="6">
      <t>ケイヒ</t>
    </rPh>
    <phoneticPr fontId="5"/>
  </si>
  <si>
    <t>調査等</t>
    <rPh sb="0" eb="3">
      <t>チョウサナド</t>
    </rPh>
    <phoneticPr fontId="5"/>
  </si>
  <si>
    <t>ウェブサイト運営</t>
    <rPh sb="6" eb="8">
      <t>ウンエイ</t>
    </rPh>
    <phoneticPr fontId="5"/>
  </si>
  <si>
    <t>-</t>
    <phoneticPr fontId="5"/>
  </si>
  <si>
    <t>113.4/73</t>
  </si>
  <si>
    <t>118/126</t>
  </si>
  <si>
    <t>3.3/1</t>
  </si>
  <si>
    <t>株式会社株式会社三菱総合研究所</t>
    <phoneticPr fontId="5"/>
  </si>
  <si>
    <t>会場借料</t>
    <rPh sb="0" eb="2">
      <t>カイジョウ</t>
    </rPh>
    <rPh sb="2" eb="4">
      <t>シャクリョウ</t>
    </rPh>
    <phoneticPr fontId="5"/>
  </si>
  <si>
    <t>雑役務費</t>
    <rPh sb="0" eb="1">
      <t>ザツ</t>
    </rPh>
    <rPh sb="1" eb="4">
      <t>エキムヒ</t>
    </rPh>
    <phoneticPr fontId="5"/>
  </si>
  <si>
    <t>手数料等</t>
    <rPh sb="0" eb="3">
      <t>テスウリョウ</t>
    </rPh>
    <rPh sb="3" eb="4">
      <t>ナド</t>
    </rPh>
    <phoneticPr fontId="5"/>
  </si>
  <si>
    <t>職員基本給等</t>
    <rPh sb="0" eb="2">
      <t>ショクイン</t>
    </rPh>
    <rPh sb="2" eb="5">
      <t>キホンキュウ</t>
    </rPh>
    <rPh sb="5" eb="6">
      <t>ナド</t>
    </rPh>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</si>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</sst>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33619</xdr:colOff>
      <xdr:row>741</xdr:row>
      <xdr:rowOff>33618</xdr:rowOff>
    </xdr:from>
    <xdr:to>
      <xdr:col>35</xdr:col>
      <xdr:colOff>56030</xdr:colOff>
      <xdr:row>744</xdr:row>
      <xdr:rowOff>27214</xdr:rowOff>
    </xdr:to>
    <xdr:sp macro="" textlink="">
      <xdr:nvSpPr>
        <xdr:cNvPr id="2" name="テキスト ボックス 1"/>
        <xdr:cNvSpPr txBox="1"/>
      </xdr:nvSpPr>
      <xdr:spPr>
        <a:xfrm>
          <a:off x="4634194" y="41495943"/>
          <a:ext cx="2422711" cy="10508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４１９百万円</a:t>
          </a:r>
        </a:p>
      </xdr:txBody>
    </xdr:sp>
    <xdr:clientData/>
  </xdr:twoCellAnchor>
  <xdr:twoCellAnchor>
    <xdr:from>
      <xdr:col>23</xdr:col>
      <xdr:colOff>190502</xdr:colOff>
      <xdr:row>744</xdr:row>
      <xdr:rowOff>27214</xdr:rowOff>
    </xdr:from>
    <xdr:to>
      <xdr:col>29</xdr:col>
      <xdr:colOff>44824</xdr:colOff>
      <xdr:row>747</xdr:row>
      <xdr:rowOff>163286</xdr:rowOff>
    </xdr:to>
    <xdr:cxnSp macro="">
      <xdr:nvCxnSpPr>
        <xdr:cNvPr id="3" name="直線矢印コネクタ 2"/>
        <xdr:cNvCxnSpPr>
          <a:stCxn id="2" idx="2"/>
        </xdr:cNvCxnSpPr>
      </xdr:nvCxnSpPr>
      <xdr:spPr>
        <a:xfrm flipH="1">
          <a:off x="4791077" y="42546814"/>
          <a:ext cx="1054472" cy="11933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744</xdr:row>
      <xdr:rowOff>27214</xdr:rowOff>
    </xdr:from>
    <xdr:to>
      <xdr:col>29</xdr:col>
      <xdr:colOff>44824</xdr:colOff>
      <xdr:row>747</xdr:row>
      <xdr:rowOff>204107</xdr:rowOff>
    </xdr:to>
    <xdr:cxnSp macro="">
      <xdr:nvCxnSpPr>
        <xdr:cNvPr id="4" name="直線矢印コネクタ 3"/>
        <xdr:cNvCxnSpPr>
          <a:stCxn id="2" idx="2"/>
        </xdr:cNvCxnSpPr>
      </xdr:nvCxnSpPr>
      <xdr:spPr>
        <a:xfrm flipH="1">
          <a:off x="2600326" y="42546814"/>
          <a:ext cx="3245223" cy="1234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744</xdr:row>
      <xdr:rowOff>27214</xdr:rowOff>
    </xdr:from>
    <xdr:to>
      <xdr:col>34</xdr:col>
      <xdr:colOff>136072</xdr:colOff>
      <xdr:row>747</xdr:row>
      <xdr:rowOff>190500</xdr:rowOff>
    </xdr:to>
    <xdr:cxnSp macro="">
      <xdr:nvCxnSpPr>
        <xdr:cNvPr id="5" name="直線矢印コネクタ 4"/>
        <xdr:cNvCxnSpPr>
          <a:stCxn id="2" idx="2"/>
        </xdr:cNvCxnSpPr>
      </xdr:nvCxnSpPr>
      <xdr:spPr>
        <a:xfrm>
          <a:off x="5845549" y="42546814"/>
          <a:ext cx="1091373" cy="12205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744</xdr:row>
      <xdr:rowOff>27214</xdr:rowOff>
    </xdr:from>
    <xdr:to>
      <xdr:col>46</xdr:col>
      <xdr:colOff>190500</xdr:colOff>
      <xdr:row>747</xdr:row>
      <xdr:rowOff>272143</xdr:rowOff>
    </xdr:to>
    <xdr:cxnSp macro="">
      <xdr:nvCxnSpPr>
        <xdr:cNvPr id="6" name="直線矢印コネクタ 5"/>
        <xdr:cNvCxnSpPr>
          <a:stCxn id="2" idx="2"/>
        </xdr:cNvCxnSpPr>
      </xdr:nvCxnSpPr>
      <xdr:spPr>
        <a:xfrm>
          <a:off x="5845549" y="42546814"/>
          <a:ext cx="3546101" cy="1302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54428</xdr:colOff>
      <xdr:row>749</xdr:row>
      <xdr:rowOff>11206</xdr:rowOff>
    </xdr:from>
    <xdr:to>
      <xdr:col>15</xdr:col>
      <xdr:colOff>180203</xdr:colOff>
      <xdr:row>751</xdr:row>
      <xdr:rowOff>301971</xdr:rowOff>
    </xdr:to>
    <xdr:sp macro="" textlink="">
      <xdr:nvSpPr>
        <xdr:cNvPr id="7" name="テキスト ボックス 6"/>
        <xdr:cNvSpPr txBox="1"/>
      </xdr:nvSpPr>
      <xdr:spPr>
        <a:xfrm>
          <a:off x="1290104" y="49283774"/>
          <a:ext cx="1979288" cy="985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Ａ．株式会社野村総合研究所</a:t>
          </a:r>
          <a:endParaRPr kumimoji="1" lang="en-US" altLang="ja-JP" sz="1100"/>
        </a:p>
        <a:p>
          <a:pPr algn="ctr"/>
          <a:r>
            <a:rPr kumimoji="1" lang="en-US" altLang="ja-JP" sz="1100"/>
            <a:t>131</a:t>
          </a:r>
          <a:r>
            <a:rPr kumimoji="1" lang="ja-JP" altLang="en-US" sz="1100"/>
            <a:t>百万円</a:t>
          </a:r>
        </a:p>
      </xdr:txBody>
    </xdr:sp>
    <xdr:clientData/>
  </xdr:twoCellAnchor>
  <xdr:twoCellAnchor>
    <xdr:from>
      <xdr:col>16</xdr:col>
      <xdr:colOff>180204</xdr:colOff>
      <xdr:row>749</xdr:row>
      <xdr:rowOff>11206</xdr:rowOff>
    </xdr:from>
    <xdr:to>
      <xdr:col>25</xdr:col>
      <xdr:colOff>25744</xdr:colOff>
      <xdr:row>751</xdr:row>
      <xdr:rowOff>307841</xdr:rowOff>
    </xdr:to>
    <xdr:sp macro="" textlink="">
      <xdr:nvSpPr>
        <xdr:cNvPr id="8" name="正方形/長方形 7"/>
        <xdr:cNvSpPr/>
      </xdr:nvSpPr>
      <xdr:spPr>
        <a:xfrm>
          <a:off x="3475339" y="49283774"/>
          <a:ext cx="1699054" cy="99170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Ｂ．株式会社ＪＴＢコミュニケーションデザイン</a:t>
          </a:r>
          <a:endParaRPr kumimoji="1" lang="en-US" altLang="ja-JP" sz="1100" b="0"/>
        </a:p>
        <a:p>
          <a:pPr algn="ctr"/>
          <a:r>
            <a:rPr kumimoji="1" lang="en-US" altLang="ja-JP" sz="1100" b="0"/>
            <a:t>77</a:t>
          </a:r>
          <a:r>
            <a:rPr kumimoji="1" lang="ja-JP" altLang="en-US" sz="1100" b="0"/>
            <a:t>百万円</a:t>
          </a:r>
          <a:endParaRPr kumimoji="1" lang="en-US" altLang="ja-JP" sz="1100" b="0"/>
        </a:p>
      </xdr:txBody>
    </xdr:sp>
    <xdr:clientData/>
  </xdr:twoCellAnchor>
  <xdr:twoCellAnchor>
    <xdr:from>
      <xdr:col>34</xdr:col>
      <xdr:colOff>128715</xdr:colOff>
      <xdr:row>749</xdr:row>
      <xdr:rowOff>11206</xdr:rowOff>
    </xdr:from>
    <xdr:to>
      <xdr:col>42</xdr:col>
      <xdr:colOff>25742</xdr:colOff>
      <xdr:row>751</xdr:row>
      <xdr:rowOff>306480</xdr:rowOff>
    </xdr:to>
    <xdr:sp macro="" textlink="">
      <xdr:nvSpPr>
        <xdr:cNvPr id="9" name="正方形/長方形 8"/>
        <xdr:cNvSpPr/>
      </xdr:nvSpPr>
      <xdr:spPr>
        <a:xfrm>
          <a:off x="7130877" y="49283774"/>
          <a:ext cx="1544595" cy="99034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D</a:t>
          </a:r>
          <a:r>
            <a:rPr kumimoji="1" lang="ja-JP" altLang="en-US" sz="1100" b="0"/>
            <a:t>．株式会社ＪＴＢコミュニケーションデザイン</a:t>
          </a:r>
          <a:endParaRPr kumimoji="1" lang="en-US" altLang="ja-JP" sz="1100" b="0"/>
        </a:p>
        <a:p>
          <a:pPr algn="ctr"/>
          <a:r>
            <a:rPr kumimoji="1" lang="en-US" altLang="ja-JP" sz="1100" b="0"/>
            <a:t>43</a:t>
          </a:r>
          <a:r>
            <a:rPr kumimoji="1" lang="ja-JP" altLang="en-US" sz="1100" b="0"/>
            <a:t> 百万円</a:t>
          </a:r>
          <a:endParaRPr kumimoji="1" lang="en-US" altLang="ja-JP" sz="1100" b="0"/>
        </a:p>
      </xdr:txBody>
    </xdr:sp>
    <xdr:clientData/>
  </xdr:twoCellAnchor>
  <xdr:twoCellAnchor>
    <xdr:from>
      <xdr:col>42</xdr:col>
      <xdr:colOff>102973</xdr:colOff>
      <xdr:row>749</xdr:row>
      <xdr:rowOff>11206</xdr:rowOff>
    </xdr:from>
    <xdr:to>
      <xdr:col>49</xdr:col>
      <xdr:colOff>435430</xdr:colOff>
      <xdr:row>751</xdr:row>
      <xdr:rowOff>306480</xdr:rowOff>
    </xdr:to>
    <xdr:sp macro="" textlink="">
      <xdr:nvSpPr>
        <xdr:cNvPr id="10" name="正方形/長方形 9"/>
        <xdr:cNvSpPr/>
      </xdr:nvSpPr>
      <xdr:spPr>
        <a:xfrm>
          <a:off x="8752703" y="49283774"/>
          <a:ext cx="1774078" cy="99034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E</a:t>
          </a:r>
          <a:r>
            <a:rPr kumimoji="1" lang="ja-JP" altLang="en-US" sz="1100" b="0"/>
            <a:t>．株式会社エヌ・ティ・ティ・データ経営研究所</a:t>
          </a:r>
          <a:endParaRPr kumimoji="1" lang="en-US" altLang="ja-JP" sz="1100" b="0"/>
        </a:p>
        <a:p>
          <a:pPr algn="ctr"/>
          <a:r>
            <a:rPr kumimoji="1" lang="ja-JP" altLang="en-US" sz="1100" b="0"/>
            <a:t>４百万円</a:t>
          </a:r>
          <a:endParaRPr kumimoji="1" lang="en-US" altLang="ja-JP" sz="1100" b="0"/>
        </a:p>
      </xdr:txBody>
    </xdr:sp>
    <xdr:clientData/>
  </xdr:twoCellAnchor>
  <xdr:oneCellAnchor>
    <xdr:from>
      <xdr:col>6</xdr:col>
      <xdr:colOff>68836</xdr:colOff>
      <xdr:row>747</xdr:row>
      <xdr:rowOff>324971</xdr:rowOff>
    </xdr:from>
    <xdr:ext cx="2105104" cy="530678"/>
    <xdr:sp macro="" textlink="">
      <xdr:nvSpPr>
        <xdr:cNvPr id="11" name="テキスト ボックス 10"/>
        <xdr:cNvSpPr txBox="1"/>
      </xdr:nvSpPr>
      <xdr:spPr>
        <a:xfrm>
          <a:off x="1268986" y="43901846"/>
          <a:ext cx="2105104"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17</xdr:col>
      <xdr:colOff>114937</xdr:colOff>
      <xdr:row>747</xdr:row>
      <xdr:rowOff>313765</xdr:rowOff>
    </xdr:from>
    <xdr:ext cx="1815352" cy="530678"/>
    <xdr:sp macro="" textlink="">
      <xdr:nvSpPr>
        <xdr:cNvPr id="12" name="テキスト ボックス 11"/>
        <xdr:cNvSpPr txBox="1"/>
      </xdr:nvSpPr>
      <xdr:spPr>
        <a:xfrm>
          <a:off x="3616018" y="48891265"/>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33</xdr:col>
      <xdr:colOff>197162</xdr:colOff>
      <xdr:row>748</xdr:row>
      <xdr:rowOff>57999</xdr:rowOff>
    </xdr:from>
    <xdr:ext cx="2308412" cy="530678"/>
    <xdr:sp macro="" textlink="">
      <xdr:nvSpPr>
        <xdr:cNvPr id="13" name="テキスト ボックス 12"/>
        <xdr:cNvSpPr txBox="1"/>
      </xdr:nvSpPr>
      <xdr:spPr>
        <a:xfrm>
          <a:off x="6993378" y="48983033"/>
          <a:ext cx="230841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42</xdr:col>
      <xdr:colOff>86770</xdr:colOff>
      <xdr:row>748</xdr:row>
      <xdr:rowOff>41795</xdr:rowOff>
    </xdr:from>
    <xdr:ext cx="2061882" cy="530678"/>
    <xdr:sp macro="" textlink="">
      <xdr:nvSpPr>
        <xdr:cNvPr id="14" name="テキスト ボックス 13"/>
        <xdr:cNvSpPr txBox="1"/>
      </xdr:nvSpPr>
      <xdr:spPr>
        <a:xfrm>
          <a:off x="8736500" y="48966829"/>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一般競争契約（最低価格</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11</xdr:col>
      <xdr:colOff>179294</xdr:colOff>
      <xdr:row>756</xdr:row>
      <xdr:rowOff>22411</xdr:rowOff>
    </xdr:from>
    <xdr:to>
      <xdr:col>11</xdr:col>
      <xdr:colOff>190500</xdr:colOff>
      <xdr:row>757</xdr:row>
      <xdr:rowOff>123265</xdr:rowOff>
    </xdr:to>
    <xdr:cxnSp macro="">
      <xdr:nvCxnSpPr>
        <xdr:cNvPr id="15" name="直線矢印コネクタ 14"/>
        <xdr:cNvCxnSpPr/>
      </xdr:nvCxnSpPr>
      <xdr:spPr>
        <a:xfrm flipH="1">
          <a:off x="2379569" y="46771111"/>
          <a:ext cx="11206" cy="453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56029</xdr:colOff>
      <xdr:row>757</xdr:row>
      <xdr:rowOff>470647</xdr:rowOff>
    </xdr:from>
    <xdr:to>
      <xdr:col>21</xdr:col>
      <xdr:colOff>82378</xdr:colOff>
      <xdr:row>759</xdr:row>
      <xdr:rowOff>268939</xdr:rowOff>
    </xdr:to>
    <xdr:sp macro="" textlink="">
      <xdr:nvSpPr>
        <xdr:cNvPr id="16" name="正方形/長方形 15"/>
        <xdr:cNvSpPr/>
      </xdr:nvSpPr>
      <xdr:spPr>
        <a:xfrm>
          <a:off x="1168137" y="48775269"/>
          <a:ext cx="2806619" cy="1116346"/>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4</a:t>
          </a:r>
          <a:r>
            <a:rPr kumimoji="1" lang="ja-JP" altLang="en-US" sz="1100" b="0">
              <a:latin typeface="ＭＳ Ｐゴシック" panose="020B0600070205080204" pitchFamily="50" charset="-128"/>
              <a:ea typeface="ＭＳ Ｐゴシック" panose="020B0600070205080204" pitchFamily="50" charset="-128"/>
            </a:rPr>
            <a:t>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en-US" altLang="ja-JP" sz="1100" b="0"/>
            <a:t>22</a:t>
          </a:r>
          <a:r>
            <a:rPr kumimoji="1" lang="ja-JP" altLang="en-US" sz="1100" b="0"/>
            <a:t>百万円</a:t>
          </a:r>
          <a:endParaRPr kumimoji="1" lang="en-US" altLang="ja-JP" sz="1100" b="0"/>
        </a:p>
        <a:p>
          <a:pPr algn="ctr"/>
          <a:r>
            <a:rPr kumimoji="1" lang="ja-JP" altLang="en-US" sz="1100" b="0"/>
            <a:t>交付額１位</a:t>
          </a:r>
          <a:r>
            <a:rPr lang="en-US" altLang="ja-JP" sz="1100" b="0" i="0" baseline="0">
              <a:solidFill>
                <a:schemeClr val="dk1"/>
              </a:solidFill>
              <a:effectLst/>
              <a:latin typeface="+mn-lt"/>
              <a:ea typeface="+mn-ea"/>
              <a:cs typeface="+mn-cs"/>
            </a:rPr>
            <a:t>NRI</a:t>
          </a:r>
          <a:r>
            <a:rPr lang="ja-JP" altLang="ja-JP" sz="1100" b="0" i="0" baseline="0">
              <a:solidFill>
                <a:schemeClr val="dk1"/>
              </a:solidFill>
              <a:effectLst/>
              <a:latin typeface="+mn-lt"/>
              <a:ea typeface="+mn-ea"/>
              <a:cs typeface="+mn-cs"/>
            </a:rPr>
            <a:t>サイバーパテント株式会社</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oneCellAnchor>
    <xdr:from>
      <xdr:col>7</xdr:col>
      <xdr:colOff>78442</xdr:colOff>
      <xdr:row>757</xdr:row>
      <xdr:rowOff>168086</xdr:rowOff>
    </xdr:from>
    <xdr:ext cx="2463692" cy="526677"/>
    <xdr:sp macro="" textlink="">
      <xdr:nvSpPr>
        <xdr:cNvPr id="17" name="テキスト ボックス 16"/>
        <xdr:cNvSpPr txBox="1"/>
      </xdr:nvSpPr>
      <xdr:spPr>
        <a:xfrm>
          <a:off x="1478617" y="47269211"/>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36</xdr:col>
      <xdr:colOff>33617</xdr:colOff>
      <xdr:row>742</xdr:row>
      <xdr:rowOff>179294</xdr:rowOff>
    </xdr:from>
    <xdr:to>
      <xdr:col>49</xdr:col>
      <xdr:colOff>268941</xdr:colOff>
      <xdr:row>745</xdr:row>
      <xdr:rowOff>22411</xdr:rowOff>
    </xdr:to>
    <xdr:sp macro="" textlink="">
      <xdr:nvSpPr>
        <xdr:cNvPr id="18" name="大かっこ 17"/>
        <xdr:cNvSpPr/>
      </xdr:nvSpPr>
      <xdr:spPr>
        <a:xfrm>
          <a:off x="7234517" y="41994044"/>
          <a:ext cx="2835649" cy="9003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145678</xdr:colOff>
      <xdr:row>752</xdr:row>
      <xdr:rowOff>11205</xdr:rowOff>
    </xdr:from>
    <xdr:to>
      <xdr:col>15</xdr:col>
      <xdr:colOff>90103</xdr:colOff>
      <xdr:row>755</xdr:row>
      <xdr:rowOff>246529</xdr:rowOff>
    </xdr:to>
    <xdr:sp macro="" textlink="">
      <xdr:nvSpPr>
        <xdr:cNvPr id="19" name="大かっこ 18"/>
        <xdr:cNvSpPr/>
      </xdr:nvSpPr>
      <xdr:spPr>
        <a:xfrm>
          <a:off x="1381354" y="50326374"/>
          <a:ext cx="1797938" cy="12779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アカデミア等における研究開発動向の情報収集・調査及びベンチャー企業への支援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38616</xdr:colOff>
      <xdr:row>752</xdr:row>
      <xdr:rowOff>11206</xdr:rowOff>
    </xdr:from>
    <xdr:to>
      <xdr:col>25</xdr:col>
      <xdr:colOff>0</xdr:colOff>
      <xdr:row>755</xdr:row>
      <xdr:rowOff>246530</xdr:rowOff>
    </xdr:to>
    <xdr:sp macro="" textlink="">
      <xdr:nvSpPr>
        <xdr:cNvPr id="20" name="大かっこ 19"/>
        <xdr:cNvSpPr/>
      </xdr:nvSpPr>
      <xdr:spPr>
        <a:xfrm>
          <a:off x="3539697" y="50326375"/>
          <a:ext cx="1608952" cy="12779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141588</xdr:colOff>
      <xdr:row>751</xdr:row>
      <xdr:rowOff>347381</xdr:rowOff>
    </xdr:from>
    <xdr:to>
      <xdr:col>41</xdr:col>
      <xdr:colOff>193074</xdr:colOff>
      <xdr:row>755</xdr:row>
      <xdr:rowOff>224117</xdr:rowOff>
    </xdr:to>
    <xdr:sp macro="" textlink="">
      <xdr:nvSpPr>
        <xdr:cNvPr id="21" name="大かっこ 20"/>
        <xdr:cNvSpPr/>
      </xdr:nvSpPr>
      <xdr:spPr>
        <a:xfrm>
          <a:off x="7143750" y="50315016"/>
          <a:ext cx="1493108" cy="12668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ジャパン・ヘルスケアベンチャー・サミットの企画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42</xdr:col>
      <xdr:colOff>154459</xdr:colOff>
      <xdr:row>752</xdr:row>
      <xdr:rowOff>11206</xdr:rowOff>
    </xdr:from>
    <xdr:to>
      <xdr:col>49</xdr:col>
      <xdr:colOff>448236</xdr:colOff>
      <xdr:row>755</xdr:row>
      <xdr:rowOff>224118</xdr:rowOff>
    </xdr:to>
    <xdr:sp macro="" textlink="">
      <xdr:nvSpPr>
        <xdr:cNvPr id="22" name="大かっこ 21"/>
        <xdr:cNvSpPr/>
      </xdr:nvSpPr>
      <xdr:spPr>
        <a:xfrm>
          <a:off x="8804189" y="50326375"/>
          <a:ext cx="1735398" cy="12555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67236</xdr:colOff>
      <xdr:row>759</xdr:row>
      <xdr:rowOff>313764</xdr:rowOff>
    </xdr:from>
    <xdr:to>
      <xdr:col>19</xdr:col>
      <xdr:colOff>145676</xdr:colOff>
      <xdr:row>760</xdr:row>
      <xdr:rowOff>336176</xdr:rowOff>
    </xdr:to>
    <xdr:sp macro="" textlink="">
      <xdr:nvSpPr>
        <xdr:cNvPr id="23" name="大かっこ 22"/>
        <xdr:cNvSpPr/>
      </xdr:nvSpPr>
      <xdr:spPr>
        <a:xfrm>
          <a:off x="1267386" y="48748389"/>
          <a:ext cx="2678765"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文献調査及びインタビュー対象企業の選定・調整実施業務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167330</xdr:colOff>
      <xdr:row>749</xdr:row>
      <xdr:rowOff>25742</xdr:rowOff>
    </xdr:from>
    <xdr:to>
      <xdr:col>34</xdr:col>
      <xdr:colOff>12871</xdr:colOff>
      <xdr:row>751</xdr:row>
      <xdr:rowOff>322377</xdr:rowOff>
    </xdr:to>
    <xdr:sp macro="" textlink="">
      <xdr:nvSpPr>
        <xdr:cNvPr id="30" name="正方形/長方形 29"/>
        <xdr:cNvSpPr/>
      </xdr:nvSpPr>
      <xdr:spPr>
        <a:xfrm>
          <a:off x="5315979" y="49298310"/>
          <a:ext cx="1699054" cy="991702"/>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141587</xdr:colOff>
      <xdr:row>752</xdr:row>
      <xdr:rowOff>12871</xdr:rowOff>
    </xdr:from>
    <xdr:to>
      <xdr:col>33</xdr:col>
      <xdr:colOff>102972</xdr:colOff>
      <xdr:row>755</xdr:row>
      <xdr:rowOff>248195</xdr:rowOff>
    </xdr:to>
    <xdr:sp macro="" textlink="">
      <xdr:nvSpPr>
        <xdr:cNvPr id="31" name="大かっこ 30"/>
        <xdr:cNvSpPr/>
      </xdr:nvSpPr>
      <xdr:spPr>
        <a:xfrm>
          <a:off x="5290236" y="50328040"/>
          <a:ext cx="1608952" cy="12779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        人材交流事業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30892</xdr:colOff>
      <xdr:row>744</xdr:row>
      <xdr:rowOff>41190</xdr:rowOff>
    </xdr:from>
    <xdr:to>
      <xdr:col>29</xdr:col>
      <xdr:colOff>113270</xdr:colOff>
      <xdr:row>748</xdr:row>
      <xdr:rowOff>10298</xdr:rowOff>
    </xdr:to>
    <xdr:cxnSp macro="">
      <xdr:nvCxnSpPr>
        <xdr:cNvPr id="27" name="直線矢印コネクタ 26"/>
        <xdr:cNvCxnSpPr/>
      </xdr:nvCxnSpPr>
      <xdr:spPr>
        <a:xfrm>
          <a:off x="5406081" y="43691433"/>
          <a:ext cx="82378" cy="13901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166424</xdr:colOff>
      <xdr:row>748</xdr:row>
      <xdr:rowOff>40887</xdr:rowOff>
    </xdr:from>
    <xdr:ext cx="2308412" cy="530678"/>
    <xdr:sp macro="" textlink="">
      <xdr:nvSpPr>
        <xdr:cNvPr id="29" name="テキスト ボックス 28"/>
        <xdr:cNvSpPr txBox="1"/>
      </xdr:nvSpPr>
      <xdr:spPr>
        <a:xfrm>
          <a:off x="4614856" y="45112157"/>
          <a:ext cx="230841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269</v>
      </c>
      <c r="AT2" s="218"/>
      <c r="AU2" s="218"/>
      <c r="AV2" s="51" t="str">
        <f>IF(AW2="", "", "-")</f>
        <v/>
      </c>
      <c r="AW2" s="401"/>
      <c r="AX2" s="401"/>
    </row>
    <row r="3" spans="1:50" ht="21" customHeight="1" thickBot="1" x14ac:dyDescent="0.25">
      <c r="A3" s="524" t="s">
        <v>424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556</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571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572</v>
      </c>
      <c r="AF5" s="721"/>
      <c r="AG5" s="721"/>
      <c r="AH5" s="721"/>
      <c r="AI5" s="721"/>
      <c r="AJ5" s="721"/>
      <c r="AK5" s="721"/>
      <c r="AL5" s="721"/>
      <c r="AM5" s="721"/>
      <c r="AN5" s="721"/>
      <c r="AO5" s="721"/>
      <c r="AP5" s="722"/>
      <c r="AQ5" s="723" t="s">
        <v>642</v>
      </c>
      <c r="AR5" s="724"/>
      <c r="AS5" s="724"/>
      <c r="AT5" s="724"/>
      <c r="AU5" s="724"/>
      <c r="AV5" s="724"/>
      <c r="AW5" s="724"/>
      <c r="AX5" s="725"/>
    </row>
    <row r="6" spans="1:50" ht="39" customHeight="1" x14ac:dyDescent="0.2">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399" t="s">
        <v>388</v>
      </c>
      <c r="Z7" s="300"/>
      <c r="AA7" s="300"/>
      <c r="AB7" s="300"/>
      <c r="AC7" s="300"/>
      <c r="AD7" s="400"/>
      <c r="AE7" s="387" t="s">
        <v>563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0" t="s">
        <v>259</v>
      </c>
      <c r="B8" s="831"/>
      <c r="C8" s="831"/>
      <c r="D8" s="831"/>
      <c r="E8" s="831"/>
      <c r="F8" s="832"/>
      <c r="G8" s="225" t="str">
        <f>入力規則等!A27</f>
        <v>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9" t="s">
        <v>23</v>
      </c>
      <c r="B9" s="150"/>
      <c r="C9" s="150"/>
      <c r="D9" s="150"/>
      <c r="E9" s="150"/>
      <c r="F9" s="150"/>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45"/>
    </row>
    <row r="13" spans="1:50" ht="21" customHeight="1" x14ac:dyDescent="0.2">
      <c r="A13" s="146"/>
      <c r="B13" s="147"/>
      <c r="C13" s="147"/>
      <c r="D13" s="147"/>
      <c r="E13" s="147"/>
      <c r="F13" s="148"/>
      <c r="G13" s="746" t="s">
        <v>6</v>
      </c>
      <c r="H13" s="747"/>
      <c r="I13" s="639" t="s">
        <v>7</v>
      </c>
      <c r="J13" s="640"/>
      <c r="K13" s="640"/>
      <c r="L13" s="640"/>
      <c r="M13" s="640"/>
      <c r="N13" s="640"/>
      <c r="O13" s="641"/>
      <c r="P13" s="116">
        <v>399</v>
      </c>
      <c r="Q13" s="117"/>
      <c r="R13" s="117"/>
      <c r="S13" s="117"/>
      <c r="T13" s="117"/>
      <c r="U13" s="117"/>
      <c r="V13" s="118"/>
      <c r="W13" s="116">
        <v>576</v>
      </c>
      <c r="X13" s="117"/>
      <c r="Y13" s="117"/>
      <c r="Z13" s="117"/>
      <c r="AA13" s="117"/>
      <c r="AB13" s="117"/>
      <c r="AC13" s="118"/>
      <c r="AD13" s="116">
        <v>576</v>
      </c>
      <c r="AE13" s="117"/>
      <c r="AF13" s="117"/>
      <c r="AG13" s="117"/>
      <c r="AH13" s="117"/>
      <c r="AI13" s="117"/>
      <c r="AJ13" s="118"/>
      <c r="AK13" s="116">
        <v>546</v>
      </c>
      <c r="AL13" s="117"/>
      <c r="AM13" s="117"/>
      <c r="AN13" s="117"/>
      <c r="AO13" s="117"/>
      <c r="AP13" s="117"/>
      <c r="AQ13" s="118"/>
      <c r="AR13" s="113">
        <v>546</v>
      </c>
      <c r="AS13" s="114"/>
      <c r="AT13" s="114"/>
      <c r="AU13" s="114"/>
      <c r="AV13" s="114"/>
      <c r="AW13" s="114"/>
      <c r="AX13" s="398"/>
    </row>
    <row r="14" spans="1:50" ht="21" customHeight="1" x14ac:dyDescent="0.2">
      <c r="A14" s="146"/>
      <c r="B14" s="147"/>
      <c r="C14" s="147"/>
      <c r="D14" s="147"/>
      <c r="E14" s="147"/>
      <c r="F14" s="148"/>
      <c r="G14" s="748"/>
      <c r="H14" s="749"/>
      <c r="I14" s="576" t="s">
        <v>8</v>
      </c>
      <c r="J14" s="630"/>
      <c r="K14" s="630"/>
      <c r="L14" s="630"/>
      <c r="M14" s="630"/>
      <c r="N14" s="630"/>
      <c r="O14" s="631"/>
      <c r="P14" s="116" t="s">
        <v>563</v>
      </c>
      <c r="Q14" s="117"/>
      <c r="R14" s="117"/>
      <c r="S14" s="117"/>
      <c r="T14" s="117"/>
      <c r="U14" s="117"/>
      <c r="V14" s="118"/>
      <c r="W14" s="116" t="s">
        <v>563</v>
      </c>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8"/>
      <c r="H15" s="749"/>
      <c r="I15" s="576" t="s">
        <v>51</v>
      </c>
      <c r="J15" s="577"/>
      <c r="K15" s="577"/>
      <c r="L15" s="577"/>
      <c r="M15" s="577"/>
      <c r="N15" s="577"/>
      <c r="O15" s="578"/>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2">
      <c r="A16" s="146"/>
      <c r="B16" s="147"/>
      <c r="C16" s="147"/>
      <c r="D16" s="147"/>
      <c r="E16" s="147"/>
      <c r="F16" s="148"/>
      <c r="G16" s="748"/>
      <c r="H16" s="749"/>
      <c r="I16" s="576" t="s">
        <v>52</v>
      </c>
      <c r="J16" s="577"/>
      <c r="K16" s="577"/>
      <c r="L16" s="577"/>
      <c r="M16" s="577"/>
      <c r="N16" s="577"/>
      <c r="O16" s="578"/>
      <c r="P16" s="116" t="s">
        <v>563</v>
      </c>
      <c r="Q16" s="117"/>
      <c r="R16" s="117"/>
      <c r="S16" s="117"/>
      <c r="T16" s="117"/>
      <c r="U16" s="117"/>
      <c r="V16" s="118"/>
      <c r="W16" s="116" t="s">
        <v>563</v>
      </c>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8"/>
      <c r="H17" s="749"/>
      <c r="I17" s="576" t="s">
        <v>50</v>
      </c>
      <c r="J17" s="630"/>
      <c r="K17" s="630"/>
      <c r="L17" s="630"/>
      <c r="M17" s="630"/>
      <c r="N17" s="630"/>
      <c r="O17" s="631"/>
      <c r="P17" s="116" t="s">
        <v>563</v>
      </c>
      <c r="Q17" s="117"/>
      <c r="R17" s="117"/>
      <c r="S17" s="117"/>
      <c r="T17" s="117"/>
      <c r="U17" s="117"/>
      <c r="V17" s="118"/>
      <c r="W17" s="116" t="s">
        <v>563</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0"/>
      <c r="H18" s="751"/>
      <c r="I18" s="738" t="s">
        <v>20</v>
      </c>
      <c r="J18" s="739"/>
      <c r="K18" s="739"/>
      <c r="L18" s="739"/>
      <c r="M18" s="739"/>
      <c r="N18" s="739"/>
      <c r="O18" s="740"/>
      <c r="P18" s="122">
        <f>SUM(P13:V17)</f>
        <v>399</v>
      </c>
      <c r="Q18" s="123"/>
      <c r="R18" s="123"/>
      <c r="S18" s="123"/>
      <c r="T18" s="123"/>
      <c r="U18" s="123"/>
      <c r="V18" s="124"/>
      <c r="W18" s="122">
        <f>SUM(W13:AC17)</f>
        <v>576</v>
      </c>
      <c r="X18" s="123"/>
      <c r="Y18" s="123"/>
      <c r="Z18" s="123"/>
      <c r="AA18" s="123"/>
      <c r="AB18" s="123"/>
      <c r="AC18" s="124"/>
      <c r="AD18" s="122">
        <f>SUM(AD13:AJ17)</f>
        <v>576</v>
      </c>
      <c r="AE18" s="123"/>
      <c r="AF18" s="123"/>
      <c r="AG18" s="123"/>
      <c r="AH18" s="123"/>
      <c r="AI18" s="123"/>
      <c r="AJ18" s="124"/>
      <c r="AK18" s="122">
        <f>SUM(AK13:AQ17)</f>
        <v>546</v>
      </c>
      <c r="AL18" s="123"/>
      <c r="AM18" s="123"/>
      <c r="AN18" s="123"/>
      <c r="AO18" s="123"/>
      <c r="AP18" s="123"/>
      <c r="AQ18" s="124"/>
      <c r="AR18" s="122">
        <f>SUM(AR13:AX17)</f>
        <v>546</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127</v>
      </c>
      <c r="Q19" s="117"/>
      <c r="R19" s="117"/>
      <c r="S19" s="117"/>
      <c r="T19" s="117"/>
      <c r="U19" s="117"/>
      <c r="V19" s="118"/>
      <c r="W19" s="116">
        <v>498</v>
      </c>
      <c r="X19" s="117"/>
      <c r="Y19" s="117"/>
      <c r="Z19" s="117"/>
      <c r="AA19" s="117"/>
      <c r="AB19" s="117"/>
      <c r="AC19" s="118"/>
      <c r="AD19" s="116">
        <v>419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f>IF(P18=0, "-", SUM(P19)/P18)</f>
        <v>0.31829573934837091</v>
      </c>
      <c r="Q20" s="540"/>
      <c r="R20" s="540"/>
      <c r="S20" s="540"/>
      <c r="T20" s="540"/>
      <c r="U20" s="540"/>
      <c r="V20" s="540"/>
      <c r="W20" s="540">
        <f t="shared" ref="W20" si="0">IF(W18=0, "-", SUM(W19)/W18)</f>
        <v>0.86458333333333337</v>
      </c>
      <c r="X20" s="540"/>
      <c r="Y20" s="540"/>
      <c r="Z20" s="540"/>
      <c r="AA20" s="540"/>
      <c r="AB20" s="540"/>
      <c r="AC20" s="540"/>
      <c r="AD20" s="540">
        <f t="shared" ref="AD20" si="1">IF(AD18=0, "-", SUM(AD19)/AD18)</f>
        <v>0.72743055555555558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1" t="s">
        <v>354</v>
      </c>
      <c r="H21" s="932"/>
      <c r="I21" s="932"/>
      <c r="J21" s="932"/>
      <c r="K21" s="932"/>
      <c r="L21" s="932"/>
      <c r="M21" s="932"/>
      <c r="N21" s="932"/>
      <c r="O21" s="932"/>
      <c r="P21" s="540">
        <f>IF(P19=0, "-", SUM(P19)/SUM(P13,P14))</f>
        <v>0.31829573934837091</v>
      </c>
      <c r="Q21" s="540"/>
      <c r="R21" s="540"/>
      <c r="S21" s="540"/>
      <c r="T21" s="540"/>
      <c r="U21" s="540"/>
      <c r="V21" s="540"/>
      <c r="W21" s="540">
        <f t="shared" ref="W21" si="2">IF(W19=0, "-", SUM(W19)/SUM(W13,W14))</f>
        <v>0.86458333333333337</v>
      </c>
      <c r="X21" s="540"/>
      <c r="Y21" s="540"/>
      <c r="Z21" s="540"/>
      <c r="AA21" s="540"/>
      <c r="AB21" s="540"/>
      <c r="AC21" s="540"/>
      <c r="AD21" s="540">
        <f t="shared" ref="AD21" si="3">IF(AD19=0, "-", SUM(AD19)/SUM(AD13,AD14))</f>
        <v>0.72743055555555558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427</v>
      </c>
      <c r="B22" s="197"/>
      <c r="C22" s="197"/>
      <c r="D22" s="197"/>
      <c r="E22" s="197"/>
      <c r="F22" s="198"/>
      <c r="G22" s="187" t="s">
        <v>333</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631</v>
      </c>
      <c r="H23" s="191"/>
      <c r="I23" s="191"/>
      <c r="J23" s="191"/>
      <c r="K23" s="191"/>
      <c r="L23" s="191"/>
      <c r="M23" s="191"/>
      <c r="N23" s="191"/>
      <c r="O23" s="192"/>
      <c r="P23" s="113">
        <v>546</v>
      </c>
      <c r="Q23" s="114"/>
      <c r="R23" s="114"/>
      <c r="S23" s="114"/>
      <c r="T23" s="114"/>
      <c r="U23" s="114"/>
      <c r="V23" s="115"/>
      <c r="W23" s="113">
        <v>546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334</v>
      </c>
      <c r="H29" s="233"/>
      <c r="I29" s="233"/>
      <c r="J29" s="233"/>
      <c r="K29" s="233"/>
      <c r="L29" s="233"/>
      <c r="M29" s="233"/>
      <c r="N29" s="233"/>
      <c r="O29" s="234"/>
      <c r="P29" s="116">
        <f>AK13</f>
        <v>546</v>
      </c>
      <c r="Q29" s="117"/>
      <c r="R29" s="117"/>
      <c r="S29" s="117"/>
      <c r="T29" s="117"/>
      <c r="U29" s="117"/>
      <c r="V29" s="118"/>
      <c r="W29" s="222">
        <f>AR13</f>
        <v>546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349</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391</v>
      </c>
      <c r="AF30" s="391"/>
      <c r="AG30" s="391"/>
      <c r="AH30" s="392"/>
      <c r="AI30" s="390" t="s">
        <v>413</v>
      </c>
      <c r="AJ30" s="391"/>
      <c r="AK30" s="391"/>
      <c r="AL30" s="392"/>
      <c r="AM30" s="393" t="s">
        <v>418</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1</v>
      </c>
      <c r="AR31" s="140"/>
      <c r="AS31" s="141" t="s">
        <v>236</v>
      </c>
      <c r="AT31" s="176"/>
      <c r="AU31" s="275">
        <v>3</v>
      </c>
      <c r="AV31" s="275"/>
      <c r="AW31" s="383" t="s">
        <v>181</v>
      </c>
      <c r="AX31" s="384"/>
    </row>
    <row r="32" spans="1:50" ht="23.25" customHeight="1" x14ac:dyDescent="0.2">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578</v>
      </c>
      <c r="AC32" s="552"/>
      <c r="AD32" s="552"/>
      <c r="AE32" s="368">
        <v>78</v>
      </c>
      <c r="AF32" s="369"/>
      <c r="AG32" s="369"/>
      <c r="AH32" s="369"/>
      <c r="AI32" s="368">
        <v>169</v>
      </c>
      <c r="AJ32" s="369"/>
      <c r="AK32" s="369"/>
      <c r="AL32" s="369"/>
      <c r="AM32" s="368">
        <v>200</v>
      </c>
      <c r="AN32" s="369"/>
      <c r="AO32" s="369"/>
      <c r="AP32" s="369"/>
      <c r="AQ32" s="119">
        <v>200</v>
      </c>
      <c r="AR32" s="120"/>
      <c r="AS32" s="120"/>
      <c r="AT32" s="121"/>
      <c r="AU32" s="369" t="s">
        <v>563</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v>60</v>
      </c>
      <c r="AF33" s="369"/>
      <c r="AG33" s="369"/>
      <c r="AH33" s="369"/>
      <c r="AI33" s="368">
        <v>60</v>
      </c>
      <c r="AJ33" s="369"/>
      <c r="AK33" s="369"/>
      <c r="AL33" s="369"/>
      <c r="AM33" s="368">
        <v>180</v>
      </c>
      <c r="AN33" s="369"/>
      <c r="AO33" s="369"/>
      <c r="AP33" s="369"/>
      <c r="AQ33" s="119">
        <v>180</v>
      </c>
      <c r="AR33" s="120"/>
      <c r="AS33" s="120"/>
      <c r="AT33" s="121"/>
      <c r="AU33" s="369">
        <v>180</v>
      </c>
      <c r="AV33" s="369"/>
      <c r="AW33" s="369"/>
      <c r="AX33" s="371"/>
    </row>
    <row r="34" spans="1:50" ht="23.25"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117</v>
      </c>
      <c r="AF34" s="369"/>
      <c r="AG34" s="369"/>
      <c r="AH34" s="369"/>
      <c r="AI34" s="368">
        <v>282</v>
      </c>
      <c r="AJ34" s="369"/>
      <c r="AK34" s="369"/>
      <c r="AL34" s="369"/>
      <c r="AM34" s="368">
        <v>111</v>
      </c>
      <c r="AN34" s="369"/>
      <c r="AO34" s="369"/>
      <c r="AP34" s="369"/>
      <c r="AQ34" s="119">
        <v>111</v>
      </c>
      <c r="AR34" s="120"/>
      <c r="AS34" s="120"/>
      <c r="AT34" s="121"/>
      <c r="AU34" s="369" t="s">
        <v>563</v>
      </c>
      <c r="AV34" s="369"/>
      <c r="AW34" s="369"/>
      <c r="AX34" s="371"/>
    </row>
    <row r="35" spans="1:50" ht="23.25" customHeight="1" x14ac:dyDescent="0.2">
      <c r="A35" s="901" t="s">
        <v>379</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2">
      <c r="A37" s="645" t="s">
        <v>349</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391</v>
      </c>
      <c r="AF37" s="373"/>
      <c r="AG37" s="373"/>
      <c r="AH37" s="374"/>
      <c r="AI37" s="372" t="s">
        <v>389</v>
      </c>
      <c r="AJ37" s="373"/>
      <c r="AK37" s="373"/>
      <c r="AL37" s="374"/>
      <c r="AM37" s="379" t="s">
        <v>418</v>
      </c>
      <c r="AN37" s="379"/>
      <c r="AO37" s="379"/>
      <c r="AP37" s="379"/>
      <c r="AQ37" s="271" t="s">
        <v>235</v>
      </c>
      <c r="AR37" s="272"/>
      <c r="AS37" s="272"/>
      <c r="AT37" s="273"/>
      <c r="AU37" s="385" t="s">
        <v>134</v>
      </c>
      <c r="AV37" s="385"/>
      <c r="AW37" s="385"/>
      <c r="AX37" s="386"/>
    </row>
    <row r="38" spans="1:50" ht="18.75" hidden="1"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2">
      <c r="A44" s="645" t="s">
        <v>349</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391</v>
      </c>
      <c r="AF44" s="373"/>
      <c r="AG44" s="373"/>
      <c r="AH44" s="374"/>
      <c r="AI44" s="372" t="s">
        <v>389</v>
      </c>
      <c r="AJ44" s="373"/>
      <c r="AK44" s="373"/>
      <c r="AL44" s="374"/>
      <c r="AM44" s="379" t="s">
        <v>418</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2">
      <c r="A51" s="513" t="s">
        <v>349</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391</v>
      </c>
      <c r="AF51" s="373"/>
      <c r="AG51" s="373"/>
      <c r="AH51" s="374"/>
      <c r="AI51" s="372" t="s">
        <v>389</v>
      </c>
      <c r="AJ51" s="373"/>
      <c r="AK51" s="373"/>
      <c r="AL51" s="374"/>
      <c r="AM51" s="379" t="s">
        <v>418</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2">
      <c r="A58" s="513" t="s">
        <v>349</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391</v>
      </c>
      <c r="AF58" s="373"/>
      <c r="AG58" s="373"/>
      <c r="AH58" s="374"/>
      <c r="AI58" s="372" t="s">
        <v>389</v>
      </c>
      <c r="AJ58" s="373"/>
      <c r="AK58" s="373"/>
      <c r="AL58" s="374"/>
      <c r="AM58" s="379" t="s">
        <v>418</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2">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72" t="s">
        <v>391</v>
      </c>
      <c r="AF65" s="373"/>
      <c r="AG65" s="373"/>
      <c r="AH65" s="374"/>
      <c r="AI65" s="372" t="s">
        <v>389</v>
      </c>
      <c r="AJ65" s="373"/>
      <c r="AK65" s="373"/>
      <c r="AL65" s="374"/>
      <c r="AM65" s="379" t="s">
        <v>418</v>
      </c>
      <c r="AN65" s="379"/>
      <c r="AO65" s="379"/>
      <c r="AP65" s="379"/>
      <c r="AQ65" s="871" t="s">
        <v>235</v>
      </c>
      <c r="AR65" s="867"/>
      <c r="AS65" s="867"/>
      <c r="AT65" s="868"/>
      <c r="AU65" s="981" t="s">
        <v>134</v>
      </c>
      <c r="AV65" s="981"/>
      <c r="AW65" s="981"/>
      <c r="AX65" s="982"/>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348</v>
      </c>
      <c r="AX66" s="983"/>
    </row>
    <row r="67" spans="1:50" ht="23.25" hidden="1" customHeight="1" x14ac:dyDescent="0.2">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369</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370</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2">
      <c r="A70" s="855" t="s">
        <v>355</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369</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370</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1" t="s">
        <v>350</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391</v>
      </c>
      <c r="AF73" s="373"/>
      <c r="AG73" s="373"/>
      <c r="AH73" s="374"/>
      <c r="AI73" s="372" t="s">
        <v>389</v>
      </c>
      <c r="AJ73" s="373"/>
      <c r="AK73" s="373"/>
      <c r="AL73" s="374"/>
      <c r="AM73" s="379" t="s">
        <v>418</v>
      </c>
      <c r="AN73" s="379"/>
      <c r="AO73" s="379"/>
      <c r="AP73" s="379"/>
      <c r="AQ73" s="180" t="s">
        <v>235</v>
      </c>
      <c r="AR73" s="173"/>
      <c r="AS73" s="173"/>
      <c r="AT73" s="174"/>
      <c r="AU73" s="277" t="s">
        <v>134</v>
      </c>
      <c r="AV73" s="138"/>
      <c r="AW73" s="138"/>
      <c r="AX73" s="139"/>
    </row>
    <row r="74" spans="1:50" ht="18.75" hidden="1" customHeight="1" x14ac:dyDescent="0.2">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6" t="s">
        <v>382</v>
      </c>
      <c r="B78" s="917"/>
      <c r="C78" s="917"/>
      <c r="D78" s="917"/>
      <c r="E78" s="914" t="s">
        <v>328</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344</v>
      </c>
      <c r="AP79" s="153"/>
      <c r="AQ79" s="153"/>
      <c r="AR79" s="80" t="s">
        <v>342</v>
      </c>
      <c r="AS79" s="152"/>
      <c r="AT79" s="153"/>
      <c r="AU79" s="153"/>
      <c r="AV79" s="153"/>
      <c r="AW79" s="153"/>
      <c r="AX79" s="154"/>
    </row>
    <row r="80" spans="1:50" ht="18.75" hidden="1" customHeight="1" x14ac:dyDescent="0.2">
      <c r="A80" s="520"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391</v>
      </c>
      <c r="AF85" s="373"/>
      <c r="AG85" s="373"/>
      <c r="AH85" s="374"/>
      <c r="AI85" s="372" t="s">
        <v>389</v>
      </c>
      <c r="AJ85" s="373"/>
      <c r="AK85" s="373"/>
      <c r="AL85" s="374"/>
      <c r="AM85" s="379" t="s">
        <v>418</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391</v>
      </c>
      <c r="AF90" s="373"/>
      <c r="AG90" s="373"/>
      <c r="AH90" s="374"/>
      <c r="AI90" s="372" t="s">
        <v>389</v>
      </c>
      <c r="AJ90" s="373"/>
      <c r="AK90" s="373"/>
      <c r="AL90" s="374"/>
      <c r="AM90" s="379" t="s">
        <v>418</v>
      </c>
      <c r="AN90" s="379"/>
      <c r="AO90" s="379"/>
      <c r="AP90" s="379"/>
      <c r="AQ90" s="180" t="s">
        <v>235</v>
      </c>
      <c r="AR90" s="173"/>
      <c r="AS90" s="173"/>
      <c r="AT90" s="174"/>
      <c r="AU90" s="377" t="s">
        <v>134</v>
      </c>
      <c r="AV90" s="377"/>
      <c r="AW90" s="377"/>
      <c r="AX90" s="378"/>
    </row>
    <row r="91" spans="1:60" ht="18.75" hidden="1" customHeight="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391</v>
      </c>
      <c r="AF95" s="373"/>
      <c r="AG95" s="373"/>
      <c r="AH95" s="374"/>
      <c r="AI95" s="372" t="s">
        <v>389</v>
      </c>
      <c r="AJ95" s="373"/>
      <c r="AK95" s="373"/>
      <c r="AL95" s="374"/>
      <c r="AM95" s="379" t="s">
        <v>418</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5">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391</v>
      </c>
      <c r="AF100" s="828"/>
      <c r="AG100" s="828"/>
      <c r="AH100" s="829"/>
      <c r="AI100" s="827" t="s">
        <v>411</v>
      </c>
      <c r="AJ100" s="828"/>
      <c r="AK100" s="828"/>
      <c r="AL100" s="829"/>
      <c r="AM100" s="827" t="s">
        <v>418</v>
      </c>
      <c r="AN100" s="828"/>
      <c r="AO100" s="828"/>
      <c r="AP100" s="829"/>
      <c r="AQ100" s="933" t="s">
        <v>431</v>
      </c>
      <c r="AR100" s="934"/>
      <c r="AS100" s="934"/>
      <c r="AT100" s="935"/>
      <c r="AU100" s="933" t="s">
        <v>432</v>
      </c>
      <c r="AV100" s="934"/>
      <c r="AW100" s="934"/>
      <c r="AX100" s="936"/>
    </row>
    <row r="101" spans="1:60" ht="23.25" customHeight="1" x14ac:dyDescent="0.2">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31</v>
      </c>
      <c r="AF101" s="369"/>
      <c r="AG101" s="369"/>
      <c r="AH101" s="370"/>
      <c r="AI101" s="368">
        <v>67</v>
      </c>
      <c r="AJ101" s="369"/>
      <c r="AK101" s="369"/>
      <c r="AL101" s="370"/>
      <c r="AM101" s="368">
        <v>73</v>
      </c>
      <c r="AN101" s="369"/>
      <c r="AO101" s="369"/>
      <c r="AP101" s="370"/>
      <c r="AQ101" s="368" t="s">
        <v>563</v>
      </c>
      <c r="AR101" s="369"/>
      <c r="AS101" s="369"/>
      <c r="AT101" s="370"/>
      <c r="AU101" s="368" t="s">
        <v>661</v>
      </c>
      <c r="AV101" s="369"/>
      <c r="AW101" s="369"/>
      <c r="AX101" s="370"/>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30</v>
      </c>
      <c r="AF102" s="362"/>
      <c r="AG102" s="362"/>
      <c r="AH102" s="362"/>
      <c r="AI102" s="362">
        <v>40</v>
      </c>
      <c r="AJ102" s="362"/>
      <c r="AK102" s="362"/>
      <c r="AL102" s="362"/>
      <c r="AM102" s="362">
        <v>70</v>
      </c>
      <c r="AN102" s="362"/>
      <c r="AO102" s="362"/>
      <c r="AP102" s="362"/>
      <c r="AQ102" s="818">
        <v>70</v>
      </c>
      <c r="AR102" s="819"/>
      <c r="AS102" s="819"/>
      <c r="AT102" s="820"/>
      <c r="AU102" s="818">
        <v>70</v>
      </c>
      <c r="AV102" s="819"/>
      <c r="AW102" s="819"/>
      <c r="AX102" s="820"/>
    </row>
    <row r="103" spans="1:60" ht="31.5" customHeight="1" x14ac:dyDescent="0.2">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391</v>
      </c>
      <c r="AF103" s="302"/>
      <c r="AG103" s="302"/>
      <c r="AH103" s="303"/>
      <c r="AI103" s="307" t="s">
        <v>389</v>
      </c>
      <c r="AJ103" s="302"/>
      <c r="AK103" s="302"/>
      <c r="AL103" s="303"/>
      <c r="AM103" s="307" t="s">
        <v>418</v>
      </c>
      <c r="AN103" s="302"/>
      <c r="AO103" s="302"/>
      <c r="AP103" s="303"/>
      <c r="AQ103" s="364" t="s">
        <v>431</v>
      </c>
      <c r="AR103" s="365"/>
      <c r="AS103" s="365"/>
      <c r="AT103" s="366"/>
      <c r="AU103" s="364" t="s">
        <v>432</v>
      </c>
      <c r="AV103" s="365"/>
      <c r="AW103" s="365"/>
      <c r="AX103" s="367"/>
    </row>
    <row r="104" spans="1:60" ht="23.25" customHeight="1" x14ac:dyDescent="0.2">
      <c r="A104" s="492"/>
      <c r="B104" s="493"/>
      <c r="C104" s="493"/>
      <c r="D104" s="493"/>
      <c r="E104" s="493"/>
      <c r="F104" s="494"/>
      <c r="G104" s="165" t="s">
        <v>580</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582</v>
      </c>
      <c r="AC104" s="473"/>
      <c r="AD104" s="474"/>
      <c r="AE104" s="368">
        <v>63</v>
      </c>
      <c r="AF104" s="369"/>
      <c r="AG104" s="369"/>
      <c r="AH104" s="370"/>
      <c r="AI104" s="368">
        <v>96</v>
      </c>
      <c r="AJ104" s="369"/>
      <c r="AK104" s="369"/>
      <c r="AL104" s="370"/>
      <c r="AM104" s="368">
        <v>126</v>
      </c>
      <c r="AN104" s="369"/>
      <c r="AO104" s="369"/>
      <c r="AP104" s="370"/>
      <c r="AQ104" s="368" t="s">
        <v>563</v>
      </c>
      <c r="AR104" s="369"/>
      <c r="AS104" s="369"/>
      <c r="AT104" s="370"/>
      <c r="AU104" s="368" t="s">
        <v>661</v>
      </c>
      <c r="AV104" s="369"/>
      <c r="AW104" s="369"/>
      <c r="AX104" s="370"/>
    </row>
    <row r="105" spans="1:60" ht="23.25"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582</v>
      </c>
      <c r="AC105" s="411"/>
      <c r="AD105" s="412"/>
      <c r="AE105" s="362">
        <v>40</v>
      </c>
      <c r="AF105" s="362"/>
      <c r="AG105" s="362"/>
      <c r="AH105" s="362"/>
      <c r="AI105" s="362">
        <v>80</v>
      </c>
      <c r="AJ105" s="362"/>
      <c r="AK105" s="362"/>
      <c r="AL105" s="362"/>
      <c r="AM105" s="362">
        <v>100</v>
      </c>
      <c r="AN105" s="362"/>
      <c r="AO105" s="362"/>
      <c r="AP105" s="362"/>
      <c r="AQ105" s="368">
        <v>100</v>
      </c>
      <c r="AR105" s="369"/>
      <c r="AS105" s="369"/>
      <c r="AT105" s="370"/>
      <c r="AU105" s="818">
        <v>100</v>
      </c>
      <c r="AV105" s="819"/>
      <c r="AW105" s="819"/>
      <c r="AX105" s="820"/>
    </row>
    <row r="106" spans="1:60" ht="31.5" customHeight="1" x14ac:dyDescent="0.2">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391</v>
      </c>
      <c r="AF106" s="302"/>
      <c r="AG106" s="302"/>
      <c r="AH106" s="303"/>
      <c r="AI106" s="307" t="s">
        <v>389</v>
      </c>
      <c r="AJ106" s="302"/>
      <c r="AK106" s="302"/>
      <c r="AL106" s="303"/>
      <c r="AM106" s="307" t="s">
        <v>418</v>
      </c>
      <c r="AN106" s="302"/>
      <c r="AO106" s="302"/>
      <c r="AP106" s="303"/>
      <c r="AQ106" s="364" t="s">
        <v>431</v>
      </c>
      <c r="AR106" s="365"/>
      <c r="AS106" s="365"/>
      <c r="AT106" s="366"/>
      <c r="AU106" s="364" t="s">
        <v>432</v>
      </c>
      <c r="AV106" s="365"/>
      <c r="AW106" s="365"/>
      <c r="AX106" s="367"/>
    </row>
    <row r="107" spans="1:60" ht="23.25" customHeight="1" x14ac:dyDescent="0.2">
      <c r="A107" s="492"/>
      <c r="B107" s="493"/>
      <c r="C107" s="493"/>
      <c r="D107" s="493"/>
      <c r="E107" s="493"/>
      <c r="F107" s="494"/>
      <c r="G107" s="165" t="s">
        <v>581</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578</v>
      </c>
      <c r="AC107" s="473"/>
      <c r="AD107" s="474"/>
      <c r="AE107" s="362">
        <v>2</v>
      </c>
      <c r="AF107" s="362"/>
      <c r="AG107" s="362"/>
      <c r="AH107" s="362"/>
      <c r="AI107" s="362">
        <v>2</v>
      </c>
      <c r="AJ107" s="362"/>
      <c r="AK107" s="362"/>
      <c r="AL107" s="362"/>
      <c r="AM107" s="362">
        <v>1</v>
      </c>
      <c r="AN107" s="362"/>
      <c r="AO107" s="362"/>
      <c r="AP107" s="362"/>
      <c r="AQ107" s="368" t="s">
        <v>563</v>
      </c>
      <c r="AR107" s="369"/>
      <c r="AS107" s="369"/>
      <c r="AT107" s="370"/>
      <c r="AU107" s="368" t="s">
        <v>661</v>
      </c>
      <c r="AV107" s="369"/>
      <c r="AW107" s="369"/>
      <c r="AX107" s="370"/>
    </row>
    <row r="108" spans="1:60" ht="23.25"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578</v>
      </c>
      <c r="AC108" s="411"/>
      <c r="AD108" s="412"/>
      <c r="AE108" s="362">
        <v>4</v>
      </c>
      <c r="AF108" s="362"/>
      <c r="AG108" s="362"/>
      <c r="AH108" s="362"/>
      <c r="AI108" s="362">
        <v>3</v>
      </c>
      <c r="AJ108" s="362"/>
      <c r="AK108" s="362"/>
      <c r="AL108" s="362"/>
      <c r="AM108" s="362">
        <v>3</v>
      </c>
      <c r="AN108" s="362"/>
      <c r="AO108" s="362"/>
      <c r="AP108" s="362"/>
      <c r="AQ108" s="368">
        <v>3</v>
      </c>
      <c r="AR108" s="369"/>
      <c r="AS108" s="369"/>
      <c r="AT108" s="370"/>
      <c r="AU108" s="818">
        <v>3</v>
      </c>
      <c r="AV108" s="819"/>
      <c r="AW108" s="819"/>
      <c r="AX108" s="820"/>
    </row>
    <row r="109" spans="1:60" ht="31.5" hidden="1" customHeight="1" x14ac:dyDescent="0.2">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391</v>
      </c>
      <c r="AF109" s="302"/>
      <c r="AG109" s="302"/>
      <c r="AH109" s="303"/>
      <c r="AI109" s="307" t="s">
        <v>389</v>
      </c>
      <c r="AJ109" s="302"/>
      <c r="AK109" s="302"/>
      <c r="AL109" s="303"/>
      <c r="AM109" s="307" t="s">
        <v>418</v>
      </c>
      <c r="AN109" s="302"/>
      <c r="AO109" s="302"/>
      <c r="AP109" s="303"/>
      <c r="AQ109" s="364" t="s">
        <v>431</v>
      </c>
      <c r="AR109" s="365"/>
      <c r="AS109" s="365"/>
      <c r="AT109" s="366"/>
      <c r="AU109" s="364" t="s">
        <v>432</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2">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391</v>
      </c>
      <c r="AF112" s="302"/>
      <c r="AG112" s="302"/>
      <c r="AH112" s="303"/>
      <c r="AI112" s="307" t="s">
        <v>389</v>
      </c>
      <c r="AJ112" s="302"/>
      <c r="AK112" s="302"/>
      <c r="AL112" s="303"/>
      <c r="AM112" s="307" t="s">
        <v>418</v>
      </c>
      <c r="AN112" s="302"/>
      <c r="AO112" s="302"/>
      <c r="AP112" s="303"/>
      <c r="AQ112" s="364" t="s">
        <v>431</v>
      </c>
      <c r="AR112" s="365"/>
      <c r="AS112" s="365"/>
      <c r="AT112" s="366"/>
      <c r="AU112" s="364" t="s">
        <v>432</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391</v>
      </c>
      <c r="AF115" s="302"/>
      <c r="AG115" s="302"/>
      <c r="AH115" s="303"/>
      <c r="AI115" s="307" t="s">
        <v>389</v>
      </c>
      <c r="AJ115" s="302"/>
      <c r="AK115" s="302"/>
      <c r="AL115" s="303"/>
      <c r="AM115" s="307" t="s">
        <v>418</v>
      </c>
      <c r="AN115" s="302"/>
      <c r="AO115" s="302"/>
      <c r="AP115" s="303"/>
      <c r="AQ115" s="339" t="s">
        <v>433</v>
      </c>
      <c r="AR115" s="340"/>
      <c r="AS115" s="340"/>
      <c r="AT115" s="340"/>
      <c r="AU115" s="340"/>
      <c r="AV115" s="340"/>
      <c r="AW115" s="340"/>
      <c r="AX115" s="341"/>
    </row>
    <row r="116" spans="1:50" ht="23.25" customHeight="1" x14ac:dyDescent="0.2">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1.7</v>
      </c>
      <c r="AF116" s="362"/>
      <c r="AG116" s="362"/>
      <c r="AH116" s="362"/>
      <c r="AI116" s="362">
        <v>1.8</v>
      </c>
      <c r="AJ116" s="362"/>
      <c r="AK116" s="362"/>
      <c r="AL116" s="362"/>
      <c r="AM116" s="362">
        <v>1.6</v>
      </c>
      <c r="AN116" s="362"/>
      <c r="AO116" s="362"/>
      <c r="AP116" s="362"/>
      <c r="AQ116" s="368">
        <v>1.6</v>
      </c>
      <c r="AR116" s="369"/>
      <c r="AS116" s="369"/>
      <c r="AT116" s="369"/>
      <c r="AU116" s="369"/>
      <c r="AV116" s="369"/>
      <c r="AW116" s="369"/>
      <c r="AX116" s="371"/>
    </row>
    <row r="117" spans="1:50" ht="46.5" customHeigh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589</v>
      </c>
      <c r="AJ117" s="310"/>
      <c r="AK117" s="310"/>
      <c r="AL117" s="310"/>
      <c r="AM117" s="310" t="s">
        <v>626</v>
      </c>
      <c r="AN117" s="310"/>
      <c r="AO117" s="310"/>
      <c r="AP117" s="310"/>
      <c r="AQ117" s="310" t="s">
        <v>662</v>
      </c>
      <c r="AR117" s="310"/>
      <c r="AS117" s="310"/>
      <c r="AT117" s="310"/>
      <c r="AU117" s="310"/>
      <c r="AV117" s="310"/>
      <c r="AW117" s="310"/>
      <c r="AX117" s="311"/>
    </row>
    <row r="118" spans="1:50" ht="23.25"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391</v>
      </c>
      <c r="AF118" s="302"/>
      <c r="AG118" s="302"/>
      <c r="AH118" s="303"/>
      <c r="AI118" s="307" t="s">
        <v>389</v>
      </c>
      <c r="AJ118" s="302"/>
      <c r="AK118" s="302"/>
      <c r="AL118" s="303"/>
      <c r="AM118" s="307" t="s">
        <v>418</v>
      </c>
      <c r="AN118" s="302"/>
      <c r="AO118" s="302"/>
      <c r="AP118" s="303"/>
      <c r="AQ118" s="339" t="s">
        <v>433</v>
      </c>
      <c r="AR118" s="340"/>
      <c r="AS118" s="340"/>
      <c r="AT118" s="340"/>
      <c r="AU118" s="340"/>
      <c r="AV118" s="340"/>
      <c r="AW118" s="340"/>
      <c r="AX118" s="341"/>
    </row>
    <row r="119" spans="1:50" ht="23.25" customHeight="1" x14ac:dyDescent="0.2">
      <c r="A119" s="296"/>
      <c r="B119" s="297"/>
      <c r="C119" s="297"/>
      <c r="D119" s="297"/>
      <c r="E119" s="297"/>
      <c r="F119" s="298"/>
      <c r="G119" s="355" t="s">
        <v>584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586</v>
      </c>
      <c r="AC119" s="305"/>
      <c r="AD119" s="306"/>
      <c r="AE119" s="362">
        <v>1.1000000000000001</v>
      </c>
      <c r="AF119" s="362"/>
      <c r="AG119" s="362"/>
      <c r="AH119" s="362"/>
      <c r="AI119" s="362">
        <v>1.3</v>
      </c>
      <c r="AJ119" s="362"/>
      <c r="AK119" s="362"/>
      <c r="AL119" s="362"/>
      <c r="AM119" s="362">
        <v>0.9</v>
      </c>
      <c r="AN119" s="362"/>
      <c r="AO119" s="362"/>
      <c r="AP119" s="362"/>
      <c r="AQ119" s="362">
        <v>0.9</v>
      </c>
      <c r="AR119" s="362"/>
      <c r="AS119" s="362"/>
      <c r="AT119" s="362"/>
      <c r="AU119" s="362"/>
      <c r="AV119" s="362"/>
      <c r="AW119" s="362"/>
      <c r="AX119" s="363"/>
    </row>
    <row r="120" spans="1:50" ht="46.5"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587</v>
      </c>
      <c r="AC120" s="346"/>
      <c r="AD120" s="347"/>
      <c r="AE120" s="310" t="s">
        <v>590</v>
      </c>
      <c r="AF120" s="310"/>
      <c r="AG120" s="310"/>
      <c r="AH120" s="310"/>
      <c r="AI120" s="310" t="s">
        <v>591</v>
      </c>
      <c r="AJ120" s="310"/>
      <c r="AK120" s="310"/>
      <c r="AL120" s="310"/>
      <c r="AM120" s="310" t="s">
        <v>625</v>
      </c>
      <c r="AN120" s="310"/>
      <c r="AO120" s="310"/>
      <c r="AP120" s="310"/>
      <c r="AQ120" s="310" t="s">
        <v>663</v>
      </c>
      <c r="AR120" s="310"/>
      <c r="AS120" s="310"/>
      <c r="AT120" s="310"/>
      <c r="AU120" s="310"/>
      <c r="AV120" s="310"/>
      <c r="AW120" s="310"/>
      <c r="AX120" s="311"/>
    </row>
    <row r="121" spans="1:50" ht="23.25"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391</v>
      </c>
      <c r="AF121" s="302"/>
      <c r="AG121" s="302"/>
      <c r="AH121" s="303"/>
      <c r="AI121" s="307" t="s">
        <v>389</v>
      </c>
      <c r="AJ121" s="302"/>
      <c r="AK121" s="302"/>
      <c r="AL121" s="303"/>
      <c r="AM121" s="307" t="s">
        <v>418</v>
      </c>
      <c r="AN121" s="302"/>
      <c r="AO121" s="302"/>
      <c r="AP121" s="303"/>
      <c r="AQ121" s="339" t="s">
        <v>433</v>
      </c>
      <c r="AR121" s="340"/>
      <c r="AS121" s="340"/>
      <c r="AT121" s="340"/>
      <c r="AU121" s="340"/>
      <c r="AV121" s="340"/>
      <c r="AW121" s="340"/>
      <c r="AX121" s="341"/>
    </row>
    <row r="122" spans="1:50" ht="23.25" customHeight="1" x14ac:dyDescent="0.2">
      <c r="A122" s="296"/>
      <c r="B122" s="297"/>
      <c r="C122" s="297"/>
      <c r="D122" s="297"/>
      <c r="E122" s="297"/>
      <c r="F122" s="298"/>
      <c r="G122" s="355" t="s">
        <v>585</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586</v>
      </c>
      <c r="AC122" s="305"/>
      <c r="AD122" s="306"/>
      <c r="AE122" s="362">
        <v>1</v>
      </c>
      <c r="AF122" s="362"/>
      <c r="AG122" s="362"/>
      <c r="AH122" s="362"/>
      <c r="AI122" s="362">
        <v>1.8</v>
      </c>
      <c r="AJ122" s="362"/>
      <c r="AK122" s="362"/>
      <c r="AL122" s="362"/>
      <c r="AM122" s="362">
        <v>3.3</v>
      </c>
      <c r="AN122" s="362"/>
      <c r="AO122" s="362"/>
      <c r="AP122" s="362"/>
      <c r="AQ122" s="362">
        <v>3.3</v>
      </c>
      <c r="AR122" s="362"/>
      <c r="AS122" s="362"/>
      <c r="AT122" s="362"/>
      <c r="AU122" s="362"/>
      <c r="AV122" s="362"/>
      <c r="AW122" s="362"/>
      <c r="AX122" s="363"/>
    </row>
    <row r="123" spans="1:50" ht="46.5" customHeight="1" thickBot="1" x14ac:dyDescent="0.2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587</v>
      </c>
      <c r="AC123" s="346"/>
      <c r="AD123" s="347"/>
      <c r="AE123" s="310" t="s">
        <v>592</v>
      </c>
      <c r="AF123" s="310"/>
      <c r="AG123" s="310"/>
      <c r="AH123" s="310"/>
      <c r="AI123" s="310" t="s">
        <v>593</v>
      </c>
      <c r="AJ123" s="310"/>
      <c r="AK123" s="310"/>
      <c r="AL123" s="310"/>
      <c r="AM123" s="310" t="s">
        <v>624</v>
      </c>
      <c r="AN123" s="310"/>
      <c r="AO123" s="310"/>
      <c r="AP123" s="310"/>
      <c r="AQ123" s="310" t="s">
        <v>664</v>
      </c>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391</v>
      </c>
      <c r="AF124" s="302"/>
      <c r="AG124" s="302"/>
      <c r="AH124" s="303"/>
      <c r="AI124" s="307" t="s">
        <v>389</v>
      </c>
      <c r="AJ124" s="302"/>
      <c r="AK124" s="302"/>
      <c r="AL124" s="303"/>
      <c r="AM124" s="307" t="s">
        <v>418</v>
      </c>
      <c r="AN124" s="302"/>
      <c r="AO124" s="302"/>
      <c r="AP124" s="303"/>
      <c r="AQ124" s="339" t="s">
        <v>433</v>
      </c>
      <c r="AR124" s="340"/>
      <c r="AS124" s="340"/>
      <c r="AT124" s="340"/>
      <c r="AU124" s="340"/>
      <c r="AV124" s="340"/>
      <c r="AW124" s="340"/>
      <c r="AX124" s="341"/>
    </row>
    <row r="125" spans="1:50" ht="23.25" hidden="1" customHeight="1" x14ac:dyDescent="0.2">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391</v>
      </c>
      <c r="AF127" s="302"/>
      <c r="AG127" s="302"/>
      <c r="AH127" s="303"/>
      <c r="AI127" s="307" t="s">
        <v>389</v>
      </c>
      <c r="AJ127" s="302"/>
      <c r="AK127" s="302"/>
      <c r="AL127" s="303"/>
      <c r="AM127" s="307" t="s">
        <v>418</v>
      </c>
      <c r="AN127" s="302"/>
      <c r="AO127" s="302"/>
      <c r="AP127" s="303"/>
      <c r="AQ127" s="339" t="s">
        <v>433</v>
      </c>
      <c r="AR127" s="340"/>
      <c r="AS127" s="340"/>
      <c r="AT127" s="340"/>
      <c r="AU127" s="340"/>
      <c r="AV127" s="340"/>
      <c r="AW127" s="340"/>
      <c r="AX127" s="341"/>
    </row>
    <row r="128" spans="1:50" ht="23.25" hidden="1" customHeight="1" x14ac:dyDescent="0.2">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998" t="s">
        <v>406</v>
      </c>
      <c r="B130" s="996"/>
      <c r="C130" s="995" t="s">
        <v>239</v>
      </c>
      <c r="D130" s="996"/>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999"/>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235</v>
      </c>
      <c r="AR132" s="272"/>
      <c r="AS132" s="272"/>
      <c r="AT132" s="273"/>
      <c r="AU132" s="283" t="s">
        <v>251</v>
      </c>
      <c r="AV132" s="283"/>
      <c r="AW132" s="283"/>
      <c r="AX132" s="284"/>
    </row>
    <row r="133" spans="1:50" ht="18.75" customHeight="1" x14ac:dyDescent="0.2">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2">
      <c r="A134" s="999"/>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9.75" customHeight="1" x14ac:dyDescent="0.2">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568</v>
      </c>
      <c r="AN135" s="120"/>
      <c r="AO135" s="120"/>
      <c r="AP135" s="120"/>
      <c r="AQ135" s="270" t="s">
        <v>567</v>
      </c>
      <c r="AR135" s="120"/>
      <c r="AS135" s="120"/>
      <c r="AT135" s="120"/>
      <c r="AU135" s="270" t="s">
        <v>567</v>
      </c>
      <c r="AV135" s="120"/>
      <c r="AW135" s="120"/>
      <c r="AX135" s="219"/>
    </row>
    <row r="136" spans="1:50" ht="18.75" hidden="1" customHeight="1" x14ac:dyDescent="0.2">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235</v>
      </c>
      <c r="AR136" s="272"/>
      <c r="AS136" s="272"/>
      <c r="AT136" s="273"/>
      <c r="AU136" s="283" t="s">
        <v>251</v>
      </c>
      <c r="AV136" s="283"/>
      <c r="AW136" s="283"/>
      <c r="AX136" s="284"/>
    </row>
    <row r="137" spans="1:50" ht="18.75" hidden="1" customHeight="1" x14ac:dyDescent="0.2">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235</v>
      </c>
      <c r="AR140" s="272"/>
      <c r="AS140" s="272"/>
      <c r="AT140" s="273"/>
      <c r="AU140" s="283" t="s">
        <v>251</v>
      </c>
      <c r="AV140" s="283"/>
      <c r="AW140" s="283"/>
      <c r="AX140" s="284"/>
    </row>
    <row r="141" spans="1:50" ht="18.75" hidden="1" customHeight="1" x14ac:dyDescent="0.2">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235</v>
      </c>
      <c r="AR144" s="272"/>
      <c r="AS144" s="272"/>
      <c r="AT144" s="273"/>
      <c r="AU144" s="283" t="s">
        <v>251</v>
      </c>
      <c r="AV144" s="283"/>
      <c r="AW144" s="283"/>
      <c r="AX144" s="284"/>
    </row>
    <row r="145" spans="1:50" ht="18.75" hidden="1" customHeight="1" x14ac:dyDescent="0.2">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235</v>
      </c>
      <c r="AR148" s="272"/>
      <c r="AS148" s="272"/>
      <c r="AT148" s="273"/>
      <c r="AU148" s="283" t="s">
        <v>251</v>
      </c>
      <c r="AV148" s="283"/>
      <c r="AW148" s="283"/>
      <c r="AX148" s="284"/>
    </row>
    <row r="149" spans="1:50" ht="18.75" hidden="1" customHeight="1" x14ac:dyDescent="0.2">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999"/>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2">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999"/>
      <c r="B154" s="256"/>
      <c r="C154" s="255"/>
      <c r="D154" s="256"/>
      <c r="E154" s="255"/>
      <c r="F154" s="318"/>
      <c r="G154" s="235" t="s">
        <v>565</v>
      </c>
      <c r="H154" s="165"/>
      <c r="I154" s="165"/>
      <c r="J154" s="165"/>
      <c r="K154" s="165"/>
      <c r="L154" s="165"/>
      <c r="M154" s="165"/>
      <c r="N154" s="165"/>
      <c r="O154" s="165"/>
      <c r="P154" s="236"/>
      <c r="Q154" s="164" t="s">
        <v>564</v>
      </c>
      <c r="R154" s="165"/>
      <c r="S154" s="165"/>
      <c r="T154" s="165"/>
      <c r="U154" s="165"/>
      <c r="V154" s="165"/>
      <c r="W154" s="165"/>
      <c r="X154" s="165"/>
      <c r="Y154" s="165"/>
      <c r="Z154" s="165"/>
      <c r="AA154" s="928"/>
      <c r="AB154" s="259" t="s">
        <v>566</v>
      </c>
      <c r="AC154" s="260"/>
      <c r="AD154" s="260"/>
      <c r="AE154" s="265" t="s">
        <v>564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2">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999"/>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999"/>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999"/>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999"/>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235</v>
      </c>
      <c r="AR192" s="272"/>
      <c r="AS192" s="272"/>
      <c r="AT192" s="273"/>
      <c r="AU192" s="283" t="s">
        <v>251</v>
      </c>
      <c r="AV192" s="283"/>
      <c r="AW192" s="283"/>
      <c r="AX192" s="284"/>
    </row>
    <row r="193" spans="1:50" ht="18.75" hidden="1" customHeight="1" x14ac:dyDescent="0.2">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235</v>
      </c>
      <c r="AR196" s="272"/>
      <c r="AS196" s="272"/>
      <c r="AT196" s="273"/>
      <c r="AU196" s="283" t="s">
        <v>251</v>
      </c>
      <c r="AV196" s="283"/>
      <c r="AW196" s="283"/>
      <c r="AX196" s="284"/>
    </row>
    <row r="197" spans="1:50" ht="18.75" hidden="1" customHeight="1" x14ac:dyDescent="0.2">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235</v>
      </c>
      <c r="AR200" s="272"/>
      <c r="AS200" s="272"/>
      <c r="AT200" s="273"/>
      <c r="AU200" s="283" t="s">
        <v>251</v>
      </c>
      <c r="AV200" s="283"/>
      <c r="AW200" s="283"/>
      <c r="AX200" s="284"/>
    </row>
    <row r="201" spans="1:50" ht="18.75" hidden="1" customHeight="1" x14ac:dyDescent="0.2">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235</v>
      </c>
      <c r="AR204" s="272"/>
      <c r="AS204" s="272"/>
      <c r="AT204" s="273"/>
      <c r="AU204" s="283" t="s">
        <v>251</v>
      </c>
      <c r="AV204" s="283"/>
      <c r="AW204" s="283"/>
      <c r="AX204" s="284"/>
    </row>
    <row r="205" spans="1:50" ht="18.75" hidden="1" customHeight="1" x14ac:dyDescent="0.2">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235</v>
      </c>
      <c r="AR208" s="272"/>
      <c r="AS208" s="272"/>
      <c r="AT208" s="273"/>
      <c r="AU208" s="283" t="s">
        <v>251</v>
      </c>
      <c r="AV208" s="283"/>
      <c r="AW208" s="283"/>
      <c r="AX208" s="284"/>
    </row>
    <row r="209" spans="1:50" ht="18.75" hidden="1" customHeight="1" x14ac:dyDescent="0.2">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999"/>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999"/>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999"/>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999"/>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999"/>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235</v>
      </c>
      <c r="AR252" s="272"/>
      <c r="AS252" s="272"/>
      <c r="AT252" s="273"/>
      <c r="AU252" s="283" t="s">
        <v>251</v>
      </c>
      <c r="AV252" s="283"/>
      <c r="AW252" s="283"/>
      <c r="AX252" s="284"/>
    </row>
    <row r="253" spans="1:50" ht="18.75" hidden="1" customHeight="1" x14ac:dyDescent="0.2">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235</v>
      </c>
      <c r="AR256" s="272"/>
      <c r="AS256" s="272"/>
      <c r="AT256" s="273"/>
      <c r="AU256" s="283" t="s">
        <v>251</v>
      </c>
      <c r="AV256" s="283"/>
      <c r="AW256" s="283"/>
      <c r="AX256" s="284"/>
    </row>
    <row r="257" spans="1:50" ht="18.75" hidden="1" customHeight="1" x14ac:dyDescent="0.2">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235</v>
      </c>
      <c r="AR260" s="272"/>
      <c r="AS260" s="272"/>
      <c r="AT260" s="273"/>
      <c r="AU260" s="283" t="s">
        <v>251</v>
      </c>
      <c r="AV260" s="283"/>
      <c r="AW260" s="283"/>
      <c r="AX260" s="284"/>
    </row>
    <row r="261" spans="1:50" ht="18.75" hidden="1" customHeight="1" x14ac:dyDescent="0.2">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235</v>
      </c>
      <c r="AR264" s="173"/>
      <c r="AS264" s="173"/>
      <c r="AT264" s="174"/>
      <c r="AU264" s="138" t="s">
        <v>251</v>
      </c>
      <c r="AV264" s="138"/>
      <c r="AW264" s="138"/>
      <c r="AX264" s="139"/>
    </row>
    <row r="265" spans="1:50" ht="18.75" hidden="1" customHeight="1" x14ac:dyDescent="0.2">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235</v>
      </c>
      <c r="AR268" s="272"/>
      <c r="AS268" s="272"/>
      <c r="AT268" s="273"/>
      <c r="AU268" s="283" t="s">
        <v>251</v>
      </c>
      <c r="AV268" s="283"/>
      <c r="AW268" s="283"/>
      <c r="AX268" s="284"/>
    </row>
    <row r="269" spans="1:50" ht="18.75" hidden="1" customHeight="1" x14ac:dyDescent="0.2">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999"/>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999"/>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999"/>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999"/>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999"/>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235</v>
      </c>
      <c r="AR312" s="272"/>
      <c r="AS312" s="272"/>
      <c r="AT312" s="273"/>
      <c r="AU312" s="283" t="s">
        <v>251</v>
      </c>
      <c r="AV312" s="283"/>
      <c r="AW312" s="283"/>
      <c r="AX312" s="284"/>
    </row>
    <row r="313" spans="1:50" ht="18.75" hidden="1" customHeight="1" x14ac:dyDescent="0.2">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235</v>
      </c>
      <c r="AR316" s="272"/>
      <c r="AS316" s="272"/>
      <c r="AT316" s="273"/>
      <c r="AU316" s="283" t="s">
        <v>251</v>
      </c>
      <c r="AV316" s="283"/>
      <c r="AW316" s="283"/>
      <c r="AX316" s="284"/>
    </row>
    <row r="317" spans="1:50" ht="18.75" hidden="1" customHeight="1" x14ac:dyDescent="0.2">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235</v>
      </c>
      <c r="AR320" s="272"/>
      <c r="AS320" s="272"/>
      <c r="AT320" s="273"/>
      <c r="AU320" s="283" t="s">
        <v>251</v>
      </c>
      <c r="AV320" s="283"/>
      <c r="AW320" s="283"/>
      <c r="AX320" s="284"/>
    </row>
    <row r="321" spans="1:50" ht="18.75" hidden="1" customHeight="1" x14ac:dyDescent="0.2">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235</v>
      </c>
      <c r="AR324" s="272"/>
      <c r="AS324" s="272"/>
      <c r="AT324" s="273"/>
      <c r="AU324" s="283" t="s">
        <v>251</v>
      </c>
      <c r="AV324" s="283"/>
      <c r="AW324" s="283"/>
      <c r="AX324" s="284"/>
    </row>
    <row r="325" spans="1:50" ht="18.75" hidden="1" customHeight="1" x14ac:dyDescent="0.2">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235</v>
      </c>
      <c r="AR328" s="272"/>
      <c r="AS328" s="272"/>
      <c r="AT328" s="273"/>
      <c r="AU328" s="283" t="s">
        <v>251</v>
      </c>
      <c r="AV328" s="283"/>
      <c r="AW328" s="283"/>
      <c r="AX328" s="284"/>
    </row>
    <row r="329" spans="1:50" ht="18.75" hidden="1" customHeight="1" x14ac:dyDescent="0.2">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999"/>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999"/>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999"/>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999"/>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999"/>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235</v>
      </c>
      <c r="AR372" s="272"/>
      <c r="AS372" s="272"/>
      <c r="AT372" s="273"/>
      <c r="AU372" s="283" t="s">
        <v>251</v>
      </c>
      <c r="AV372" s="283"/>
      <c r="AW372" s="283"/>
      <c r="AX372" s="284"/>
    </row>
    <row r="373" spans="1:50" ht="18.75" hidden="1" customHeight="1" x14ac:dyDescent="0.2">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235</v>
      </c>
      <c r="AR376" s="272"/>
      <c r="AS376" s="272"/>
      <c r="AT376" s="273"/>
      <c r="AU376" s="283" t="s">
        <v>251</v>
      </c>
      <c r="AV376" s="283"/>
      <c r="AW376" s="283"/>
      <c r="AX376" s="284"/>
    </row>
    <row r="377" spans="1:50" ht="18.75" hidden="1" customHeight="1" x14ac:dyDescent="0.2">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235</v>
      </c>
      <c r="AR380" s="272"/>
      <c r="AS380" s="272"/>
      <c r="AT380" s="273"/>
      <c r="AU380" s="283" t="s">
        <v>251</v>
      </c>
      <c r="AV380" s="283"/>
      <c r="AW380" s="283"/>
      <c r="AX380" s="284"/>
    </row>
    <row r="381" spans="1:50" ht="18.75" hidden="1" customHeight="1" x14ac:dyDescent="0.2">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235</v>
      </c>
      <c r="AR384" s="272"/>
      <c r="AS384" s="272"/>
      <c r="AT384" s="273"/>
      <c r="AU384" s="283" t="s">
        <v>251</v>
      </c>
      <c r="AV384" s="283"/>
      <c r="AW384" s="283"/>
      <c r="AX384" s="284"/>
    </row>
    <row r="385" spans="1:50" ht="18.75" hidden="1" customHeight="1" x14ac:dyDescent="0.2">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235</v>
      </c>
      <c r="AR388" s="272"/>
      <c r="AS388" s="272"/>
      <c r="AT388" s="273"/>
      <c r="AU388" s="283" t="s">
        <v>251</v>
      </c>
      <c r="AV388" s="283"/>
      <c r="AW388" s="283"/>
      <c r="AX388" s="284"/>
    </row>
    <row r="389" spans="1:50" ht="18.75" hidden="1" customHeight="1" x14ac:dyDescent="0.2">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999"/>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999"/>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999"/>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999"/>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999"/>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2">
      <c r="A430" s="999"/>
      <c r="B430" s="256"/>
      <c r="C430" s="253" t="s">
        <v>421</v>
      </c>
      <c r="D430" s="254"/>
      <c r="E430" s="242" t="s">
        <v>399</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8.75" customHeight="1" x14ac:dyDescent="0.2">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2">
      <c r="A433" s="999"/>
      <c r="B433" s="256"/>
      <c r="C433" s="255"/>
      <c r="D433" s="256"/>
      <c r="E433" s="170"/>
      <c r="F433" s="171"/>
      <c r="G433" s="235" t="s">
        <v>564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563</v>
      </c>
      <c r="AC433" s="137"/>
      <c r="AD433" s="137"/>
      <c r="AE433" s="119" t="s">
        <v>563</v>
      </c>
      <c r="AF433" s="120"/>
      <c r="AG433" s="120"/>
      <c r="AH433" s="120"/>
      <c r="AI433" s="119" t="s">
        <v>563</v>
      </c>
      <c r="AJ433" s="120"/>
      <c r="AK433" s="120"/>
      <c r="AL433" s="120"/>
      <c r="AM433" s="119" t="s">
        <v>563</v>
      </c>
      <c r="AN433" s="120"/>
      <c r="AO433" s="120"/>
      <c r="AP433" s="121"/>
      <c r="AQ433" s="119" t="s">
        <v>563</v>
      </c>
      <c r="AR433" s="120"/>
      <c r="AS433" s="120"/>
      <c r="AT433" s="121"/>
      <c r="AU433" s="120" t="s">
        <v>563</v>
      </c>
      <c r="AV433" s="120"/>
      <c r="AW433" s="120"/>
      <c r="AX433" s="219"/>
    </row>
    <row r="434" spans="1:50" ht="23.25" customHeight="1" x14ac:dyDescent="0.2">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563</v>
      </c>
      <c r="AC434" s="228"/>
      <c r="AD434" s="228"/>
      <c r="AE434" s="119" t="s">
        <v>563</v>
      </c>
      <c r="AF434" s="120"/>
      <c r="AG434" s="120"/>
      <c r="AH434" s="121"/>
      <c r="AI434" s="119" t="s">
        <v>563</v>
      </c>
      <c r="AJ434" s="120"/>
      <c r="AK434" s="120"/>
      <c r="AL434" s="120"/>
      <c r="AM434" s="119" t="s">
        <v>563</v>
      </c>
      <c r="AN434" s="120"/>
      <c r="AO434" s="120"/>
      <c r="AP434" s="121"/>
      <c r="AQ434" s="119" t="s">
        <v>563</v>
      </c>
      <c r="AR434" s="120"/>
      <c r="AS434" s="120"/>
      <c r="AT434" s="121"/>
      <c r="AU434" s="120" t="s">
        <v>563</v>
      </c>
      <c r="AV434" s="120"/>
      <c r="AW434" s="120"/>
      <c r="AX434" s="219"/>
    </row>
    <row r="435" spans="1:50" ht="23.25" customHeight="1" x14ac:dyDescent="0.2">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563</v>
      </c>
      <c r="AF435" s="120"/>
      <c r="AG435" s="120"/>
      <c r="AH435" s="121"/>
      <c r="AI435" s="119" t="s">
        <v>563</v>
      </c>
      <c r="AJ435" s="120"/>
      <c r="AK435" s="120"/>
      <c r="AL435" s="120"/>
      <c r="AM435" s="119" t="s">
        <v>563</v>
      </c>
      <c r="AN435" s="120"/>
      <c r="AO435" s="120"/>
      <c r="AP435" s="121"/>
      <c r="AQ435" s="119" t="s">
        <v>563</v>
      </c>
      <c r="AR435" s="120"/>
      <c r="AS435" s="120"/>
      <c r="AT435" s="121"/>
      <c r="AU435" s="120" t="s">
        <v>563</v>
      </c>
      <c r="AV435" s="120"/>
      <c r="AW435" s="120"/>
      <c r="AX435" s="219"/>
    </row>
    <row r="436" spans="1:50" ht="18.75" hidden="1" customHeight="1" x14ac:dyDescent="0.2">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x14ac:dyDescent="0.2">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t="18.75" hidden="1" customHeight="1" x14ac:dyDescent="0.2">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t="18.75" hidden="1" customHeight="1" x14ac:dyDescent="0.2">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t="18.75" hidden="1" customHeight="1" x14ac:dyDescent="0.2">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8.75" customHeight="1" x14ac:dyDescent="0.2">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2">
      <c r="A458" s="999"/>
      <c r="B458" s="256"/>
      <c r="C458" s="255"/>
      <c r="D458" s="256"/>
      <c r="E458" s="170"/>
      <c r="F458" s="171"/>
      <c r="G458" s="235" t="s">
        <v>564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563</v>
      </c>
      <c r="AC458" s="137"/>
      <c r="AD458" s="137"/>
      <c r="AE458" s="119" t="s">
        <v>563</v>
      </c>
      <c r="AF458" s="120"/>
      <c r="AG458" s="120"/>
      <c r="AH458" s="120"/>
      <c r="AI458" s="119" t="s">
        <v>563</v>
      </c>
      <c r="AJ458" s="120"/>
      <c r="AK458" s="120"/>
      <c r="AL458" s="120"/>
      <c r="AM458" s="119" t="s">
        <v>563</v>
      </c>
      <c r="AN458" s="120"/>
      <c r="AO458" s="120"/>
      <c r="AP458" s="121"/>
      <c r="AQ458" s="119" t="s">
        <v>563</v>
      </c>
      <c r="AR458" s="120"/>
      <c r="AS458" s="120"/>
      <c r="AT458" s="121"/>
      <c r="AU458" s="120" t="s">
        <v>563</v>
      </c>
      <c r="AV458" s="120"/>
      <c r="AW458" s="120"/>
      <c r="AX458" s="219"/>
    </row>
    <row r="459" spans="1:50" ht="23.25" customHeight="1" x14ac:dyDescent="0.2">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563</v>
      </c>
      <c r="AC459" s="228"/>
      <c r="AD459" s="228"/>
      <c r="AE459" s="119" t="s">
        <v>563</v>
      </c>
      <c r="AF459" s="120"/>
      <c r="AG459" s="120"/>
      <c r="AH459" s="121"/>
      <c r="AI459" s="119" t="s">
        <v>563</v>
      </c>
      <c r="AJ459" s="120"/>
      <c r="AK459" s="120"/>
      <c r="AL459" s="120"/>
      <c r="AM459" s="119" t="s">
        <v>563</v>
      </c>
      <c r="AN459" s="120"/>
      <c r="AO459" s="120"/>
      <c r="AP459" s="121"/>
      <c r="AQ459" s="119" t="s">
        <v>563</v>
      </c>
      <c r="AR459" s="120"/>
      <c r="AS459" s="120"/>
      <c r="AT459" s="121"/>
      <c r="AU459" s="120" t="s">
        <v>563</v>
      </c>
      <c r="AV459" s="120"/>
      <c r="AW459" s="120"/>
      <c r="AX459" s="219"/>
    </row>
    <row r="460" spans="1:50" ht="23.25" customHeigh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563</v>
      </c>
      <c r="AF460" s="120"/>
      <c r="AG460" s="120"/>
      <c r="AH460" s="121"/>
      <c r="AI460" s="119" t="s">
        <v>563</v>
      </c>
      <c r="AJ460" s="120"/>
      <c r="AK460" s="120"/>
      <c r="AL460" s="120"/>
      <c r="AM460" s="119" t="s">
        <v>563</v>
      </c>
      <c r="AN460" s="120"/>
      <c r="AO460" s="120"/>
      <c r="AP460" s="121"/>
      <c r="AQ460" s="119" t="s">
        <v>563</v>
      </c>
      <c r="AR460" s="120"/>
      <c r="AS460" s="120"/>
      <c r="AT460" s="121"/>
      <c r="AU460" s="120" t="s">
        <v>563</v>
      </c>
      <c r="AV460" s="120"/>
      <c r="AW460" s="120"/>
      <c r="AX460" s="219"/>
    </row>
    <row r="461" spans="1:50" ht="18.75" hidden="1" customHeight="1" x14ac:dyDescent="0.2">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t="18.75" hidden="1" customHeight="1" x14ac:dyDescent="0.2">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t="18.75" hidden="1" customHeight="1" x14ac:dyDescent="0.2">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t="18.75" hidden="1" customHeight="1" x14ac:dyDescent="0.2">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t="18.75" hidden="1" customHeight="1" x14ac:dyDescent="0.2">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999"/>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999"/>
      <c r="B482" s="256"/>
      <c r="C482" s="255"/>
      <c r="D482" s="256"/>
      <c r="E482" s="164" t="s">
        <v>558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999"/>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t="18.75" hidden="1" customHeight="1" x14ac:dyDescent="0.2">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t="18.75" hidden="1" customHeight="1" x14ac:dyDescent="0.2">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t="18.75" hidden="1" customHeight="1" x14ac:dyDescent="0.2">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t="18.75" hidden="1" customHeight="1" x14ac:dyDescent="0.2">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t="18.75" hidden="1" customHeight="1" x14ac:dyDescent="0.2">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t="18.75" hidden="1" customHeight="1" x14ac:dyDescent="0.2">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t="18.75" hidden="1" customHeight="1" x14ac:dyDescent="0.2">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t="18.75" hidden="1" customHeight="1" x14ac:dyDescent="0.2">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t="18.75" hidden="1" customHeight="1" x14ac:dyDescent="0.2">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t="18.75" hidden="1" customHeight="1" x14ac:dyDescent="0.2">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999"/>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999"/>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t="18.75" hidden="1" customHeight="1" x14ac:dyDescent="0.2">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t="18.75" hidden="1" customHeight="1" x14ac:dyDescent="0.2">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t="18.75" hidden="1" customHeight="1" x14ac:dyDescent="0.2">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t="18.75" hidden="1" customHeight="1" x14ac:dyDescent="0.2">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t="18.75" hidden="1" customHeight="1" x14ac:dyDescent="0.2">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t="18.75" hidden="1" customHeight="1" x14ac:dyDescent="0.2">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t="18.75" hidden="1" customHeight="1" x14ac:dyDescent="0.2">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t="18.75" hidden="1" customHeight="1" x14ac:dyDescent="0.2">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t="18.75" hidden="1" customHeight="1" x14ac:dyDescent="0.2">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t="18.75" hidden="1" customHeight="1" x14ac:dyDescent="0.2">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999"/>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999"/>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t="18.75" hidden="1" customHeight="1" x14ac:dyDescent="0.2">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t="18.75" hidden="1" customHeight="1" x14ac:dyDescent="0.2">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t="18.75" hidden="1" customHeight="1" x14ac:dyDescent="0.2">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t="18.75" hidden="1" customHeight="1" x14ac:dyDescent="0.2">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t="18.75" hidden="1" customHeight="1" x14ac:dyDescent="0.2">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t="18.75" hidden="1" customHeight="1" x14ac:dyDescent="0.2">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t="18.75" hidden="1" customHeight="1" x14ac:dyDescent="0.2">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t="18.75" hidden="1" customHeight="1" x14ac:dyDescent="0.2">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t="18.75" hidden="1" customHeight="1" x14ac:dyDescent="0.2">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t="18.75" hidden="1" customHeight="1" x14ac:dyDescent="0.2">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999"/>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999"/>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t="18.75" hidden="1" customHeight="1" x14ac:dyDescent="0.2">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t="18.75" hidden="1" customHeight="1" x14ac:dyDescent="0.2">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t="18.75" hidden="1" customHeight="1" x14ac:dyDescent="0.2">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t="18.75" hidden="1" customHeight="1" x14ac:dyDescent="0.2">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t="18.75" hidden="1" customHeight="1" x14ac:dyDescent="0.2">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t="18.75" hidden="1" customHeight="1" x14ac:dyDescent="0.2">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t="18.75" hidden="1" customHeight="1" x14ac:dyDescent="0.2">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t="18.75" hidden="1" customHeight="1" x14ac:dyDescent="0.2">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t="18.75" hidden="1" customHeight="1" x14ac:dyDescent="0.2">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t="18.75" hidden="1" customHeight="1" x14ac:dyDescent="0.2">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999"/>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557</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557</v>
      </c>
      <c r="AE703" s="159"/>
      <c r="AF703" s="159"/>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557</v>
      </c>
      <c r="AE705" s="737"/>
      <c r="AF705" s="737"/>
      <c r="AG705" s="164" t="s">
        <v>627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4"/>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601</v>
      </c>
      <c r="AE708" s="672"/>
      <c r="AF708" s="672"/>
      <c r="AG708" s="527" t="s">
        <v>407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557</v>
      </c>
      <c r="AE709" s="159"/>
      <c r="AF709" s="159"/>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601</v>
      </c>
      <c r="AE710" s="159"/>
      <c r="AF710" s="159"/>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601</v>
      </c>
      <c r="AE711" s="159"/>
      <c r="AF711" s="159"/>
      <c r="AG711" s="668" t="s">
        <v>603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557</v>
      </c>
      <c r="AE712" s="587"/>
      <c r="AF712" s="587"/>
      <c r="AG712" s="595" t="s">
        <v>604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595" t="s">
        <v>603</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2">
      <c r="A714" s="661"/>
      <c r="B714" s="662"/>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601</v>
      </c>
      <c r="AE714" s="593"/>
      <c r="AF714" s="594"/>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2" t="s">
        <v>40</v>
      </c>
      <c r="B715" s="658"/>
      <c r="C715" s="663" t="s">
        <v>325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1"/>
      <c r="AG715" s="668" t="s">
        <v>606</v>
      </c>
      <c r="AH715" s="669"/>
      <c r="AI715" s="669"/>
      <c r="AJ715" s="669"/>
      <c r="AK715" s="669"/>
      <c r="AL715" s="669"/>
      <c r="AM715" s="669"/>
      <c r="AN715" s="669"/>
      <c r="AO715" s="669"/>
      <c r="AP715" s="669"/>
      <c r="AQ715" s="669"/>
      <c r="AR715" s="669"/>
      <c r="AS715" s="669"/>
      <c r="AT715" s="669"/>
      <c r="AU715" s="669"/>
      <c r="AV715" s="669"/>
      <c r="AW715" s="669"/>
      <c r="AX715" s="670"/>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601</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557</v>
      </c>
      <c r="AE717" s="159"/>
      <c r="AF717" s="159"/>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557</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628</v>
      </c>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54"/>
      <c r="B720" s="655"/>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6.75" customHeight="1" x14ac:dyDescent="0.2">
      <c r="A721" s="654"/>
      <c r="B721" s="655"/>
      <c r="C721" s="922" t="s">
        <v>556</v>
      </c>
      <c r="D721" s="923"/>
      <c r="E721" s="923"/>
      <c r="F721" s="924"/>
      <c r="G721" s="942"/>
      <c r="H721" s="943"/>
      <c r="I721" s="82" t="str">
        <f>IF(OR(G721="　", G721=""), "", "-")</f>
        <v/>
      </c>
      <c r="J721" s="921">
        <v>922</v>
      </c>
      <c r="K721" s="921"/>
      <c r="L721" s="82" t="str">
        <f>IF(M721="","","-")</f>
        <v/>
      </c>
      <c r="M721" s="83"/>
      <c r="N721" s="918" t="s">
        <v>609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22" t="s">
        <v>48</v>
      </c>
      <c r="B726" s="623"/>
      <c r="C726" s="447" t="s">
        <v>53</v>
      </c>
      <c r="D726" s="582"/>
      <c r="E726" s="582"/>
      <c r="F726" s="583"/>
      <c r="G726" s="801" t="s">
        <v>629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4"/>
      <c r="B727" s="625"/>
      <c r="C727" s="699" t="s">
        <v>57</v>
      </c>
      <c r="D727" s="700"/>
      <c r="E727" s="700"/>
      <c r="F727" s="701"/>
      <c r="G727" s="799" t="s">
        <v>630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3.25" customHeight="1" thickBot="1" x14ac:dyDescent="0.25">
      <c r="A729" s="769" t="s">
        <v>639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3.25" customHeight="1" thickBot="1" x14ac:dyDescent="0.25">
      <c r="A731" s="619" t="s">
        <v>137</v>
      </c>
      <c r="B731" s="620"/>
      <c r="C731" s="620"/>
      <c r="D731" s="620"/>
      <c r="E731" s="621"/>
      <c r="F731" s="684" t="s">
        <v>640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3.25" customHeight="1" thickBot="1" x14ac:dyDescent="0.25">
      <c r="A733" s="753" t="s">
        <v>384</v>
      </c>
      <c r="B733" s="754"/>
      <c r="C733" s="754"/>
      <c r="D733" s="754"/>
      <c r="E733" s="755"/>
      <c r="F733" s="770" t="s">
        <v>641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3.2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00" t="s">
        <v>402</v>
      </c>
      <c r="B737" s="101"/>
      <c r="C737" s="101"/>
      <c r="D737" s="102"/>
      <c r="E737" s="103" t="s">
        <v>563</v>
      </c>
      <c r="F737" s="103"/>
      <c r="G737" s="103"/>
      <c r="H737" s="103"/>
      <c r="I737" s="103"/>
      <c r="J737" s="103"/>
      <c r="K737" s="103"/>
      <c r="L737" s="103"/>
      <c r="M737" s="103"/>
      <c r="N737" s="109" t="s">
        <v>397</v>
      </c>
      <c r="O737" s="109"/>
      <c r="P737" s="109"/>
      <c r="Q737" s="109"/>
      <c r="R737" s="103" t="s">
        <v>563</v>
      </c>
      <c r="S737" s="103"/>
      <c r="T737" s="103"/>
      <c r="U737" s="103"/>
      <c r="V737" s="103"/>
      <c r="W737" s="103"/>
      <c r="X737" s="103"/>
      <c r="Y737" s="103"/>
      <c r="Z737" s="103"/>
      <c r="AA737" s="109" t="s">
        <v>396</v>
      </c>
      <c r="AB737" s="109"/>
      <c r="AC737" s="109"/>
      <c r="AD737" s="109"/>
      <c r="AE737" s="103" t="s">
        <v>563</v>
      </c>
      <c r="AF737" s="103"/>
      <c r="AG737" s="103"/>
      <c r="AH737" s="103"/>
      <c r="AI737" s="103"/>
      <c r="AJ737" s="103"/>
      <c r="AK737" s="103"/>
      <c r="AL737" s="103"/>
      <c r="AM737" s="103"/>
      <c r="AN737" s="109" t="s">
        <v>395</v>
      </c>
      <c r="AO737" s="109"/>
      <c r="AP737" s="109"/>
      <c r="AQ737" s="109"/>
      <c r="AR737" s="110" t="s">
        <v>563</v>
      </c>
      <c r="AS737" s="111"/>
      <c r="AT737" s="111"/>
      <c r="AU737" s="111"/>
      <c r="AV737" s="111"/>
      <c r="AW737" s="111"/>
      <c r="AX737" s="112"/>
      <c r="AY737" s="88"/>
      <c r="AZ737" s="88"/>
    </row>
    <row r="738" spans="1:52" ht="24.75" customHeight="1" x14ac:dyDescent="0.2">
      <c r="A738" s="100" t="s">
        <v>394</v>
      </c>
      <c r="B738" s="101"/>
      <c r="C738" s="101"/>
      <c r="D738" s="102"/>
      <c r="E738" s="103" t="s">
        <v>563</v>
      </c>
      <c r="F738" s="103"/>
      <c r="G738" s="103"/>
      <c r="H738" s="103"/>
      <c r="I738" s="103"/>
      <c r="J738" s="103"/>
      <c r="K738" s="103"/>
      <c r="L738" s="103"/>
      <c r="M738" s="103"/>
      <c r="N738" s="109" t="s">
        <v>393</v>
      </c>
      <c r="O738" s="109"/>
      <c r="P738" s="109"/>
      <c r="Q738" s="109"/>
      <c r="R738" s="103" t="s">
        <v>563</v>
      </c>
      <c r="S738" s="103"/>
      <c r="T738" s="103"/>
      <c r="U738" s="103"/>
      <c r="V738" s="103"/>
      <c r="W738" s="103"/>
      <c r="X738" s="103"/>
      <c r="Y738" s="103"/>
      <c r="Z738" s="103"/>
      <c r="AA738" s="109" t="s">
        <v>392</v>
      </c>
      <c r="AB738" s="109"/>
      <c r="AC738" s="109"/>
      <c r="AD738" s="109"/>
      <c r="AE738" s="103" t="s">
        <v>610</v>
      </c>
      <c r="AF738" s="103"/>
      <c r="AG738" s="103"/>
      <c r="AH738" s="103"/>
      <c r="AI738" s="103"/>
      <c r="AJ738" s="103"/>
      <c r="AK738" s="103"/>
      <c r="AL738" s="103"/>
      <c r="AM738" s="103"/>
      <c r="AN738" s="109" t="s">
        <v>391</v>
      </c>
      <c r="AO738" s="109"/>
      <c r="AP738" s="109"/>
      <c r="AQ738" s="109"/>
      <c r="AR738" s="110" t="s">
        <v>611</v>
      </c>
      <c r="AS738" s="111"/>
      <c r="AT738" s="111"/>
      <c r="AU738" s="111"/>
      <c r="AV738" s="111"/>
      <c r="AW738" s="111"/>
      <c r="AX738" s="112"/>
    </row>
    <row r="739" spans="1:52" ht="24.75" customHeight="1" x14ac:dyDescent="0.2">
      <c r="A739" s="100" t="s">
        <v>390</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414</v>
      </c>
      <c r="B740" s="131"/>
      <c r="C740" s="131"/>
      <c r="D740" s="132"/>
      <c r="E740" s="133" t="s">
        <v>569</v>
      </c>
      <c r="F740" s="125"/>
      <c r="G740" s="125"/>
      <c r="H740" s="92" t="str">
        <f>IF(E740="", "", "(")</f>
        <v>(</v>
      </c>
      <c r="I740" s="125"/>
      <c r="J740" s="125"/>
      <c r="K740" s="92" t="str">
        <f>IF(OR(I740="　", I740=""), "", "-")</f>
        <v/>
      </c>
      <c r="L740" s="126">
        <v>259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4" t="s">
        <v>385</v>
      </c>
      <c r="B780" s="765"/>
      <c r="C780" s="765"/>
      <c r="D780" s="765"/>
      <c r="E780" s="765"/>
      <c r="F780" s="766"/>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2">
      <c r="A782" s="557"/>
      <c r="B782" s="767"/>
      <c r="C782" s="767"/>
      <c r="D782" s="767"/>
      <c r="E782" s="767"/>
      <c r="F782" s="768"/>
      <c r="G782" s="453" t="s">
        <v>645</v>
      </c>
      <c r="H782" s="454"/>
      <c r="I782" s="454"/>
      <c r="J782" s="454"/>
      <c r="K782" s="455"/>
      <c r="L782" s="456" t="s">
        <v>646</v>
      </c>
      <c r="M782" s="457"/>
      <c r="N782" s="457"/>
      <c r="O782" s="457"/>
      <c r="P782" s="457"/>
      <c r="Q782" s="457"/>
      <c r="R782" s="457"/>
      <c r="S782" s="457"/>
      <c r="T782" s="457"/>
      <c r="U782" s="457"/>
      <c r="V782" s="457"/>
      <c r="W782" s="457"/>
      <c r="X782" s="458"/>
      <c r="Y782" s="459">
        <v>131</v>
      </c>
      <c r="Z782" s="460"/>
      <c r="AA782" s="460"/>
      <c r="AB782" s="558"/>
      <c r="AC782" s="453" t="s">
        <v>634</v>
      </c>
      <c r="AD782" s="454"/>
      <c r="AE782" s="454"/>
      <c r="AF782" s="454"/>
      <c r="AG782" s="455"/>
      <c r="AH782" s="456" t="s">
        <v>666</v>
      </c>
      <c r="AI782" s="457"/>
      <c r="AJ782" s="457"/>
      <c r="AK782" s="457"/>
      <c r="AL782" s="457"/>
      <c r="AM782" s="457"/>
      <c r="AN782" s="457"/>
      <c r="AO782" s="457"/>
      <c r="AP782" s="457"/>
      <c r="AQ782" s="457"/>
      <c r="AR782" s="457"/>
      <c r="AS782" s="457"/>
      <c r="AT782" s="458"/>
      <c r="AU782" s="459">
        <v>55</v>
      </c>
      <c r="AV782" s="460"/>
      <c r="AW782" s="460"/>
      <c r="AX782" s="461"/>
    </row>
    <row r="783" spans="1:50" ht="24.75" customHeight="1" x14ac:dyDescent="0.2">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667</v>
      </c>
      <c r="AD783" s="353"/>
      <c r="AE783" s="353"/>
      <c r="AF783" s="353"/>
      <c r="AG783" s="354"/>
      <c r="AH783" s="405" t="s">
        <v>668</v>
      </c>
      <c r="AI783" s="406"/>
      <c r="AJ783" s="406"/>
      <c r="AK783" s="406"/>
      <c r="AL783" s="406"/>
      <c r="AM783" s="406"/>
      <c r="AN783" s="406"/>
      <c r="AO783" s="406"/>
      <c r="AP783" s="406"/>
      <c r="AQ783" s="406"/>
      <c r="AR783" s="406"/>
      <c r="AS783" s="406"/>
      <c r="AT783" s="407"/>
      <c r="AU783" s="402">
        <v>15</v>
      </c>
      <c r="AV783" s="403"/>
      <c r="AW783" s="403"/>
      <c r="AX783" s="404"/>
    </row>
    <row r="784" spans="1:50" ht="24.75" customHeight="1" x14ac:dyDescent="0.2">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635</v>
      </c>
      <c r="AD784" s="353"/>
      <c r="AE784" s="353"/>
      <c r="AF784" s="353"/>
      <c r="AG784" s="354"/>
      <c r="AH784" s="405" t="s">
        <v>669</v>
      </c>
      <c r="AI784" s="406"/>
      <c r="AJ784" s="406"/>
      <c r="AK784" s="406"/>
      <c r="AL784" s="406"/>
      <c r="AM784" s="406"/>
      <c r="AN784" s="406"/>
      <c r="AO784" s="406"/>
      <c r="AP784" s="406"/>
      <c r="AQ784" s="406"/>
      <c r="AR784" s="406"/>
      <c r="AS784" s="406"/>
      <c r="AT784" s="407"/>
      <c r="AU784" s="402">
        <v>0.3</v>
      </c>
      <c r="AV784" s="403"/>
      <c r="AW784" s="403"/>
      <c r="AX784" s="404"/>
    </row>
    <row r="785" spans="1:50" ht="24.75" customHeight="1" x14ac:dyDescent="0.2">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633</v>
      </c>
      <c r="AD785" s="353"/>
      <c r="AE785" s="353"/>
      <c r="AF785" s="353"/>
      <c r="AG785" s="354"/>
      <c r="AH785" s="405" t="s">
        <v>670</v>
      </c>
      <c r="AI785" s="406"/>
      <c r="AJ785" s="406"/>
      <c r="AK785" s="406"/>
      <c r="AL785" s="406"/>
      <c r="AM785" s="406"/>
      <c r="AN785" s="406"/>
      <c r="AO785" s="406"/>
      <c r="AP785" s="406"/>
      <c r="AQ785" s="406"/>
      <c r="AR785" s="406"/>
      <c r="AS785" s="406"/>
      <c r="AT785" s="407"/>
      <c r="AU785" s="402">
        <v>7</v>
      </c>
      <c r="AV785" s="403"/>
      <c r="AW785" s="403"/>
      <c r="AX785" s="404"/>
    </row>
    <row r="786" spans="1:50" ht="24.75" hidden="1" customHeight="1" x14ac:dyDescent="0.2">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2">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131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77.3</v>
      </c>
      <c r="AV792" s="419"/>
      <c r="AW792" s="419"/>
      <c r="AX792" s="421"/>
    </row>
    <row r="793" spans="1:50" ht="24.75" customHeight="1" x14ac:dyDescent="0.2">
      <c r="A793" s="557"/>
      <c r="B793" s="767"/>
      <c r="C793" s="767"/>
      <c r="D793" s="767"/>
      <c r="E793" s="767"/>
      <c r="F793" s="768"/>
      <c r="G793" s="443" t="s">
        <v>643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637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2">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2">
      <c r="A795" s="557"/>
      <c r="B795" s="767"/>
      <c r="C795" s="767"/>
      <c r="D795" s="767"/>
      <c r="E795" s="767"/>
      <c r="F795" s="768"/>
      <c r="G795" s="453" t="s">
        <v>647</v>
      </c>
      <c r="H795" s="454"/>
      <c r="I795" s="454"/>
      <c r="J795" s="454"/>
      <c r="K795" s="455"/>
      <c r="L795" s="456" t="s">
        <v>648</v>
      </c>
      <c r="M795" s="457"/>
      <c r="N795" s="457"/>
      <c r="O795" s="457"/>
      <c r="P795" s="457"/>
      <c r="Q795" s="457"/>
      <c r="R795" s="457"/>
      <c r="S795" s="457"/>
      <c r="T795" s="457"/>
      <c r="U795" s="457"/>
      <c r="V795" s="457"/>
      <c r="W795" s="457"/>
      <c r="X795" s="458"/>
      <c r="Y795" s="459">
        <v>151</v>
      </c>
      <c r="Z795" s="460"/>
      <c r="AA795" s="460"/>
      <c r="AB795" s="558"/>
      <c r="AC795" s="453" t="s">
        <v>647</v>
      </c>
      <c r="AD795" s="454"/>
      <c r="AE795" s="454"/>
      <c r="AF795" s="454"/>
      <c r="AG795" s="455"/>
      <c r="AH795" s="456" t="s">
        <v>648</v>
      </c>
      <c r="AI795" s="457"/>
      <c r="AJ795" s="457"/>
      <c r="AK795" s="457"/>
      <c r="AL795" s="457"/>
      <c r="AM795" s="457"/>
      <c r="AN795" s="457"/>
      <c r="AO795" s="457"/>
      <c r="AP795" s="457"/>
      <c r="AQ795" s="457"/>
      <c r="AR795" s="457"/>
      <c r="AS795" s="457"/>
      <c r="AT795" s="458"/>
      <c r="AU795" s="459">
        <v>43</v>
      </c>
      <c r="AV795" s="460"/>
      <c r="AW795" s="460"/>
      <c r="AX795" s="461"/>
    </row>
    <row r="796" spans="1:50" ht="24.75" hidden="1" customHeight="1" x14ac:dyDescent="0.2">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151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43</v>
      </c>
      <c r="AV805" s="419"/>
      <c r="AW805" s="419"/>
      <c r="AX805" s="421"/>
    </row>
    <row r="806" spans="1:50" ht="24.75" customHeight="1" x14ac:dyDescent="0.2">
      <c r="A806" s="557"/>
      <c r="B806" s="767"/>
      <c r="C806" s="767"/>
      <c r="D806" s="767"/>
      <c r="E806" s="767"/>
      <c r="F806" s="768"/>
      <c r="G806" s="443" t="s">
        <v>644</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638</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2">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2">
      <c r="A808" s="557"/>
      <c r="B808" s="767"/>
      <c r="C808" s="767"/>
      <c r="D808" s="767"/>
      <c r="E808" s="767"/>
      <c r="F808" s="768"/>
      <c r="G808" s="453" t="s">
        <v>647</v>
      </c>
      <c r="H808" s="454"/>
      <c r="I808" s="454"/>
      <c r="J808" s="454"/>
      <c r="K808" s="455"/>
      <c r="L808" s="456" t="s">
        <v>649</v>
      </c>
      <c r="M808" s="457"/>
      <c r="N808" s="457"/>
      <c r="O808" s="457"/>
      <c r="P808" s="457"/>
      <c r="Q808" s="457"/>
      <c r="R808" s="457"/>
      <c r="S808" s="457"/>
      <c r="T808" s="457"/>
      <c r="U808" s="457"/>
      <c r="V808" s="457"/>
      <c r="W808" s="457"/>
      <c r="X808" s="458"/>
      <c r="Y808" s="459">
        <v>4</v>
      </c>
      <c r="Z808" s="460"/>
      <c r="AA808" s="460"/>
      <c r="AB808" s="558"/>
      <c r="AC808" s="453" t="s">
        <v>650</v>
      </c>
      <c r="AD808" s="454"/>
      <c r="AE808" s="454"/>
      <c r="AF808" s="454"/>
      <c r="AG808" s="455"/>
      <c r="AH808" s="456" t="s">
        <v>651</v>
      </c>
      <c r="AI808" s="457"/>
      <c r="AJ808" s="457"/>
      <c r="AK808" s="457"/>
      <c r="AL808" s="457"/>
      <c r="AM808" s="457"/>
      <c r="AN808" s="457"/>
      <c r="AO808" s="457"/>
      <c r="AP808" s="457"/>
      <c r="AQ808" s="457"/>
      <c r="AR808" s="457"/>
      <c r="AS808" s="457"/>
      <c r="AT808" s="458"/>
      <c r="AU808" s="459">
        <v>14</v>
      </c>
      <c r="AV808" s="460"/>
      <c r="AW808" s="460"/>
      <c r="AX808" s="461"/>
    </row>
    <row r="809" spans="1:50" ht="24.75" hidden="1" customHeight="1" x14ac:dyDescent="0.2">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4</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14</v>
      </c>
      <c r="AV818" s="419"/>
      <c r="AW818" s="419"/>
      <c r="AX818" s="421"/>
    </row>
    <row r="819" spans="1:50" ht="24.75" hidden="1" customHeight="1" x14ac:dyDescent="0.2">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344</v>
      </c>
      <c r="AM832" s="961"/>
      <c r="AN832" s="961"/>
      <c r="AO832" s="81" t="s">
        <v>342</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366</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2">
      <c r="A838" s="408">
        <v>1</v>
      </c>
      <c r="B838" s="408">
        <v>1</v>
      </c>
      <c r="C838" s="428" t="s">
        <v>636</v>
      </c>
      <c r="D838" s="422"/>
      <c r="E838" s="422"/>
      <c r="F838" s="422"/>
      <c r="G838" s="422"/>
      <c r="H838" s="422"/>
      <c r="I838" s="422"/>
      <c r="J838" s="423">
        <v>4010001054032</v>
      </c>
      <c r="K838" s="424"/>
      <c r="L838" s="424"/>
      <c r="M838" s="424"/>
      <c r="N838" s="424"/>
      <c r="O838" s="424"/>
      <c r="P838" s="429" t="s">
        <v>614</v>
      </c>
      <c r="Q838" s="321"/>
      <c r="R838" s="321"/>
      <c r="S838" s="321"/>
      <c r="T838" s="321"/>
      <c r="U838" s="321"/>
      <c r="V838" s="321"/>
      <c r="W838" s="321"/>
      <c r="X838" s="321"/>
      <c r="Y838" s="322">
        <v>131</v>
      </c>
      <c r="Z838" s="323"/>
      <c r="AA838" s="323"/>
      <c r="AB838" s="324"/>
      <c r="AC838" s="332" t="s">
        <v>372</v>
      </c>
      <c r="AD838" s="427"/>
      <c r="AE838" s="427"/>
      <c r="AF838" s="427"/>
      <c r="AG838" s="427"/>
      <c r="AH838" s="425">
        <v>2</v>
      </c>
      <c r="AI838" s="426"/>
      <c r="AJ838" s="426"/>
      <c r="AK838" s="426"/>
      <c r="AL838" s="329">
        <v>50</v>
      </c>
      <c r="AM838" s="330"/>
      <c r="AN838" s="330"/>
      <c r="AO838" s="331"/>
      <c r="AP838" s="325" t="s">
        <v>407</v>
      </c>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366</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2">
      <c r="A871" s="408">
        <v>1</v>
      </c>
      <c r="B871" s="408">
        <v>1</v>
      </c>
      <c r="C871" s="428" t="s">
        <v>616</v>
      </c>
      <c r="D871" s="422"/>
      <c r="E871" s="422"/>
      <c r="F871" s="422"/>
      <c r="G871" s="422"/>
      <c r="H871" s="422"/>
      <c r="I871" s="422"/>
      <c r="J871" s="423">
        <v>8010401039050</v>
      </c>
      <c r="K871" s="424"/>
      <c r="L871" s="424"/>
      <c r="M871" s="424"/>
      <c r="N871" s="424"/>
      <c r="O871" s="424"/>
      <c r="P871" s="429" t="s">
        <v>615</v>
      </c>
      <c r="Q871" s="321"/>
      <c r="R871" s="321"/>
      <c r="S871" s="321"/>
      <c r="T871" s="321"/>
      <c r="U871" s="321"/>
      <c r="V871" s="321"/>
      <c r="W871" s="321"/>
      <c r="X871" s="321"/>
      <c r="Y871" s="322">
        <v>77</v>
      </c>
      <c r="Z871" s="323"/>
      <c r="AA871" s="323"/>
      <c r="AB871" s="324"/>
      <c r="AC871" s="332" t="s">
        <v>378</v>
      </c>
      <c r="AD871" s="427"/>
      <c r="AE871" s="427"/>
      <c r="AF871" s="427"/>
      <c r="AG871" s="427"/>
      <c r="AH871" s="425" t="s">
        <v>652</v>
      </c>
      <c r="AI871" s="426"/>
      <c r="AJ871" s="426"/>
      <c r="AK871" s="426"/>
      <c r="AL871" s="329" t="s">
        <v>652</v>
      </c>
      <c r="AM871" s="330"/>
      <c r="AN871" s="330"/>
      <c r="AO871" s="331"/>
      <c r="AP871" s="325" t="s">
        <v>407</v>
      </c>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366</v>
      </c>
      <c r="AI903" s="350"/>
      <c r="AJ903" s="350"/>
      <c r="AK903" s="350"/>
      <c r="AL903" s="350" t="s">
        <v>21</v>
      </c>
      <c r="AM903" s="350"/>
      <c r="AN903" s="350"/>
      <c r="AO903" s="430"/>
      <c r="AP903" s="431" t="s">
        <v>301</v>
      </c>
      <c r="AQ903" s="431"/>
      <c r="AR903" s="431"/>
      <c r="AS903" s="431"/>
      <c r="AT903" s="431"/>
      <c r="AU903" s="431"/>
      <c r="AV903" s="431"/>
      <c r="AW903" s="431"/>
      <c r="AX903" s="431"/>
    </row>
    <row r="904" spans="1:50" ht="42" customHeight="1" x14ac:dyDescent="0.2">
      <c r="A904" s="408">
        <v>1</v>
      </c>
      <c r="B904" s="408">
        <v>1</v>
      </c>
      <c r="C904" s="428" t="s">
        <v>665</v>
      </c>
      <c r="D904" s="422"/>
      <c r="E904" s="422"/>
      <c r="F904" s="422"/>
      <c r="G904" s="422"/>
      <c r="H904" s="422"/>
      <c r="I904" s="422"/>
      <c r="J904" s="423">
        <v>2010701023536</v>
      </c>
      <c r="K904" s="424"/>
      <c r="L904" s="424"/>
      <c r="M904" s="424"/>
      <c r="N904" s="424"/>
      <c r="O904" s="424"/>
      <c r="P904" s="429" t="s">
        <v>617</v>
      </c>
      <c r="Q904" s="321"/>
      <c r="R904" s="321"/>
      <c r="S904" s="321"/>
      <c r="T904" s="321"/>
      <c r="U904" s="321"/>
      <c r="V904" s="321"/>
      <c r="W904" s="321"/>
      <c r="X904" s="321"/>
      <c r="Y904" s="322">
        <v>151</v>
      </c>
      <c r="Z904" s="323"/>
      <c r="AA904" s="323"/>
      <c r="AB904" s="324"/>
      <c r="AC904" s="332" t="s">
        <v>372</v>
      </c>
      <c r="AD904" s="427"/>
      <c r="AE904" s="427"/>
      <c r="AF904" s="427"/>
      <c r="AG904" s="427"/>
      <c r="AH904" s="425">
        <v>1</v>
      </c>
      <c r="AI904" s="426"/>
      <c r="AJ904" s="426"/>
      <c r="AK904" s="426"/>
      <c r="AL904" s="329">
        <v>98.4</v>
      </c>
      <c r="AM904" s="330"/>
      <c r="AN904" s="330"/>
      <c r="AO904" s="331"/>
      <c r="AP904" s="325" t="s">
        <v>618</v>
      </c>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366</v>
      </c>
      <c r="AI936" s="350"/>
      <c r="AJ936" s="350"/>
      <c r="AK936" s="350"/>
      <c r="AL936" s="350" t="s">
        <v>21</v>
      </c>
      <c r="AM936" s="350"/>
      <c r="AN936" s="350"/>
      <c r="AO936" s="430"/>
      <c r="AP936" s="431" t="s">
        <v>301</v>
      </c>
      <c r="AQ936" s="431"/>
      <c r="AR936" s="431"/>
      <c r="AS936" s="431"/>
      <c r="AT936" s="431"/>
      <c r="AU936" s="431"/>
      <c r="AV936" s="431"/>
      <c r="AW936" s="431"/>
      <c r="AX936" s="431"/>
    </row>
    <row r="937" spans="1:50" ht="51" customHeight="1" x14ac:dyDescent="0.2">
      <c r="A937" s="408">
        <v>1</v>
      </c>
      <c r="B937" s="408">
        <v>1</v>
      </c>
      <c r="C937" s="428" t="s">
        <v>616</v>
      </c>
      <c r="D937" s="422"/>
      <c r="E937" s="422"/>
      <c r="F937" s="422"/>
      <c r="G937" s="422"/>
      <c r="H937" s="422"/>
      <c r="I937" s="422"/>
      <c r="J937" s="423">
        <v>1010001143390</v>
      </c>
      <c r="K937" s="424"/>
      <c r="L937" s="424"/>
      <c r="M937" s="424"/>
      <c r="N937" s="424"/>
      <c r="O937" s="424"/>
      <c r="P937" s="429" t="s">
        <v>620</v>
      </c>
      <c r="Q937" s="321"/>
      <c r="R937" s="321"/>
      <c r="S937" s="321"/>
      <c r="T937" s="321"/>
      <c r="U937" s="321"/>
      <c r="V937" s="321"/>
      <c r="W937" s="321"/>
      <c r="X937" s="321"/>
      <c r="Y937" s="322">
        <v>43</v>
      </c>
      <c r="Z937" s="323"/>
      <c r="AA937" s="323"/>
      <c r="AB937" s="324"/>
      <c r="AC937" s="332" t="s">
        <v>371</v>
      </c>
      <c r="AD937" s="427"/>
      <c r="AE937" s="427"/>
      <c r="AF937" s="427"/>
      <c r="AG937" s="427"/>
      <c r="AH937" s="425">
        <v>3</v>
      </c>
      <c r="AI937" s="426"/>
      <c r="AJ937" s="426"/>
      <c r="AK937" s="426"/>
      <c r="AL937" s="329">
        <v>58.3</v>
      </c>
      <c r="AM937" s="330"/>
      <c r="AN937" s="330"/>
      <c r="AO937" s="331"/>
      <c r="AP937" s="325" t="s">
        <v>407</v>
      </c>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366</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2">
      <c r="A970" s="408">
        <v>1</v>
      </c>
      <c r="B970" s="408">
        <v>1</v>
      </c>
      <c r="C970" s="428" t="s">
        <v>619</v>
      </c>
      <c r="D970" s="422"/>
      <c r="E970" s="422"/>
      <c r="F970" s="422"/>
      <c r="G970" s="422"/>
      <c r="H970" s="422"/>
      <c r="I970" s="422"/>
      <c r="J970" s="423">
        <v>9010001144299</v>
      </c>
      <c r="K970" s="424"/>
      <c r="L970" s="424"/>
      <c r="M970" s="424"/>
      <c r="N970" s="424"/>
      <c r="O970" s="424"/>
      <c r="P970" s="429" t="s">
        <v>621</v>
      </c>
      <c r="Q970" s="321"/>
      <c r="R970" s="321"/>
      <c r="S970" s="321"/>
      <c r="T970" s="321"/>
      <c r="U970" s="321"/>
      <c r="V970" s="321"/>
      <c r="W970" s="321"/>
      <c r="X970" s="321"/>
      <c r="Y970" s="322">
        <v>4</v>
      </c>
      <c r="Z970" s="323"/>
      <c r="AA970" s="323"/>
      <c r="AB970" s="324"/>
      <c r="AC970" s="332" t="s">
        <v>378</v>
      </c>
      <c r="AD970" s="427"/>
      <c r="AE970" s="427"/>
      <c r="AF970" s="427"/>
      <c r="AG970" s="427"/>
      <c r="AH970" s="425" t="s">
        <v>407</v>
      </c>
      <c r="AI970" s="426"/>
      <c r="AJ970" s="426"/>
      <c r="AK970" s="426"/>
      <c r="AL970" s="329" t="s">
        <v>564</v>
      </c>
      <c r="AM970" s="330"/>
      <c r="AN970" s="330"/>
      <c r="AO970" s="331"/>
      <c r="AP970" s="325" t="s">
        <v>622</v>
      </c>
      <c r="AQ970" s="325"/>
      <c r="AR970" s="325"/>
      <c r="AS970" s="325"/>
      <c r="AT970" s="325"/>
      <c r="AU970" s="325"/>
      <c r="AV970" s="325"/>
      <c r="AW970" s="325"/>
      <c r="AX970" s="325"/>
    </row>
    <row r="971" spans="1:50" ht="30" hidden="1" customHeight="1" x14ac:dyDescent="0.2">
      <c r="A971" s="408">
        <v>2</v>
      </c>
      <c r="B971" s="408">
        <v>1</v>
      </c>
      <c r="C971" s="428"/>
      <c r="D971" s="422"/>
      <c r="E971" s="422"/>
      <c r="F971" s="422"/>
      <c r="G971" s="422"/>
      <c r="H971" s="422"/>
      <c r="I971" s="422"/>
      <c r="J971" s="423"/>
      <c r="K971" s="424"/>
      <c r="L971" s="424"/>
      <c r="M971" s="424"/>
      <c r="N971" s="424"/>
      <c r="O971" s="424"/>
      <c r="P971" s="429"/>
      <c r="Q971" s="321"/>
      <c r="R971" s="321"/>
      <c r="S971" s="321"/>
      <c r="T971" s="321"/>
      <c r="U971" s="321"/>
      <c r="V971" s="321"/>
      <c r="W971" s="321"/>
      <c r="X971" s="321"/>
      <c r="Y971" s="322"/>
      <c r="Z971" s="323"/>
      <c r="AA971" s="323"/>
      <c r="AB971" s="324"/>
      <c r="AC971" s="332"/>
      <c r="AD971" s="427"/>
      <c r="AE971" s="427"/>
      <c r="AF971" s="427"/>
      <c r="AG971" s="427"/>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427"/>
      <c r="AE972" s="427"/>
      <c r="AF972" s="427"/>
      <c r="AG972" s="427"/>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427"/>
      <c r="AE973" s="427"/>
      <c r="AF973" s="427"/>
      <c r="AG973" s="427"/>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8"/>
      <c r="D974" s="422"/>
      <c r="E974" s="422"/>
      <c r="F974" s="422"/>
      <c r="G974" s="422"/>
      <c r="H974" s="422"/>
      <c r="I974" s="422"/>
      <c r="J974" s="423"/>
      <c r="K974" s="424"/>
      <c r="L974" s="424"/>
      <c r="M974" s="424"/>
      <c r="N974" s="424"/>
      <c r="O974" s="424"/>
      <c r="P974" s="429"/>
      <c r="Q974" s="321"/>
      <c r="R974" s="321"/>
      <c r="S974" s="321"/>
      <c r="T974" s="321"/>
      <c r="U974" s="321"/>
      <c r="V974" s="321"/>
      <c r="W974" s="321"/>
      <c r="X974" s="321"/>
      <c r="Y974" s="322"/>
      <c r="Z974" s="323"/>
      <c r="AA974" s="323"/>
      <c r="AB974" s="324"/>
      <c r="AC974" s="332"/>
      <c r="AD974" s="427"/>
      <c r="AE974" s="427"/>
      <c r="AF974" s="427"/>
      <c r="AG974" s="427"/>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8"/>
      <c r="D975" s="422"/>
      <c r="E975" s="422"/>
      <c r="F975" s="422"/>
      <c r="G975" s="422"/>
      <c r="H975" s="422"/>
      <c r="I975" s="422"/>
      <c r="J975" s="423"/>
      <c r="K975" s="424"/>
      <c r="L975" s="424"/>
      <c r="M975" s="424"/>
      <c r="N975" s="424"/>
      <c r="O975" s="424"/>
      <c r="P975" s="429"/>
      <c r="Q975" s="321"/>
      <c r="R975" s="321"/>
      <c r="S975" s="321"/>
      <c r="T975" s="321"/>
      <c r="U975" s="321"/>
      <c r="V975" s="321"/>
      <c r="W975" s="321"/>
      <c r="X975" s="321"/>
      <c r="Y975" s="322"/>
      <c r="Z975" s="323"/>
      <c r="AA975" s="323"/>
      <c r="AB975" s="324"/>
      <c r="AC975" s="332"/>
      <c r="AD975" s="427"/>
      <c r="AE975" s="427"/>
      <c r="AF975" s="427"/>
      <c r="AG975" s="427"/>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366</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2">
      <c r="A1003" s="408">
        <v>1</v>
      </c>
      <c r="B1003" s="408">
        <v>1</v>
      </c>
      <c r="C1003" s="428" t="s">
        <v>653</v>
      </c>
      <c r="D1003" s="422"/>
      <c r="E1003" s="422"/>
      <c r="F1003" s="422"/>
      <c r="G1003" s="422"/>
      <c r="H1003" s="422"/>
      <c r="I1003" s="422"/>
      <c r="J1003" s="423"/>
      <c r="K1003" s="424"/>
      <c r="L1003" s="424"/>
      <c r="M1003" s="424"/>
      <c r="N1003" s="424"/>
      <c r="O1003" s="424"/>
      <c r="P1003" s="429" t="s">
        <v>654</v>
      </c>
      <c r="Q1003" s="321"/>
      <c r="R1003" s="321"/>
      <c r="S1003" s="321"/>
      <c r="T1003" s="321"/>
      <c r="U1003" s="321"/>
      <c r="V1003" s="321"/>
      <c r="W1003" s="321"/>
      <c r="X1003" s="321"/>
      <c r="Y1003" s="322">
        <v>14</v>
      </c>
      <c r="Z1003" s="323"/>
      <c r="AA1003" s="323"/>
      <c r="AB1003" s="324"/>
      <c r="AC1003" s="332" t="s">
        <v>378</v>
      </c>
      <c r="AD1003" s="427"/>
      <c r="AE1003" s="427"/>
      <c r="AF1003" s="427"/>
      <c r="AG1003" s="427"/>
      <c r="AH1003" s="425" t="s">
        <v>652</v>
      </c>
      <c r="AI1003" s="426"/>
      <c r="AJ1003" s="426"/>
      <c r="AK1003" s="426"/>
      <c r="AL1003" s="329" t="s">
        <v>652</v>
      </c>
      <c r="AM1003" s="330"/>
      <c r="AN1003" s="330"/>
      <c r="AO1003" s="331"/>
      <c r="AP1003" s="325" t="s">
        <v>623</v>
      </c>
      <c r="AQ1003" s="325"/>
      <c r="AR1003" s="325"/>
      <c r="AS1003" s="325"/>
      <c r="AT1003" s="325"/>
      <c r="AU1003" s="325"/>
      <c r="AV1003" s="325"/>
      <c r="AW1003" s="325"/>
      <c r="AX1003" s="325"/>
    </row>
    <row r="1004" spans="1:50" ht="30" customHeight="1" x14ac:dyDescent="0.2">
      <c r="A1004" s="408">
        <v>2</v>
      </c>
      <c r="B1004" s="408">
        <v>1</v>
      </c>
      <c r="C1004" s="428" t="s">
        <v>655</v>
      </c>
      <c r="D1004" s="422"/>
      <c r="E1004" s="422"/>
      <c r="F1004" s="422"/>
      <c r="G1004" s="422"/>
      <c r="H1004" s="422"/>
      <c r="I1004" s="422"/>
      <c r="J1004" s="423">
        <v>8010401039050</v>
      </c>
      <c r="K1004" s="424"/>
      <c r="L1004" s="424"/>
      <c r="M1004" s="424"/>
      <c r="N1004" s="424"/>
      <c r="O1004" s="424"/>
      <c r="P1004" s="429" t="s">
        <v>658</v>
      </c>
      <c r="Q1004" s="321"/>
      <c r="R1004" s="321"/>
      <c r="S1004" s="321"/>
      <c r="T1004" s="321"/>
      <c r="U1004" s="321"/>
      <c r="V1004" s="321"/>
      <c r="W1004" s="321"/>
      <c r="X1004" s="321"/>
      <c r="Y1004" s="322">
        <v>5</v>
      </c>
      <c r="Z1004" s="323"/>
      <c r="AA1004" s="323"/>
      <c r="AB1004" s="324"/>
      <c r="AC1004" s="332" t="s">
        <v>378</v>
      </c>
      <c r="AD1004" s="427"/>
      <c r="AE1004" s="427"/>
      <c r="AF1004" s="427"/>
      <c r="AG1004" s="427"/>
      <c r="AH1004" s="425" t="s">
        <v>652</v>
      </c>
      <c r="AI1004" s="426"/>
      <c r="AJ1004" s="426"/>
      <c r="AK1004" s="426"/>
      <c r="AL1004" s="329" t="s">
        <v>652</v>
      </c>
      <c r="AM1004" s="330"/>
      <c r="AN1004" s="330"/>
      <c r="AO1004" s="331"/>
      <c r="AP1004" s="325" t="s">
        <v>622</v>
      </c>
      <c r="AQ1004" s="325"/>
      <c r="AR1004" s="325"/>
      <c r="AS1004" s="325"/>
      <c r="AT1004" s="325"/>
      <c r="AU1004" s="325"/>
      <c r="AV1004" s="325"/>
      <c r="AW1004" s="325"/>
      <c r="AX1004" s="325"/>
    </row>
    <row r="1005" spans="1:50" ht="30" customHeight="1" x14ac:dyDescent="0.2">
      <c r="A1005" s="408">
        <v>3</v>
      </c>
      <c r="B1005" s="408">
        <v>1</v>
      </c>
      <c r="C1005" s="428" t="s">
        <v>656</v>
      </c>
      <c r="D1005" s="422"/>
      <c r="E1005" s="422"/>
      <c r="F1005" s="422"/>
      <c r="G1005" s="422"/>
      <c r="H1005" s="422"/>
      <c r="I1005" s="422"/>
      <c r="J1005" s="423">
        <v>6011501006529</v>
      </c>
      <c r="K1005" s="424"/>
      <c r="L1005" s="424"/>
      <c r="M1005" s="424"/>
      <c r="N1005" s="424"/>
      <c r="O1005" s="424"/>
      <c r="P1005" s="429" t="s">
        <v>659</v>
      </c>
      <c r="Q1005" s="321"/>
      <c r="R1005" s="321"/>
      <c r="S1005" s="321"/>
      <c r="T1005" s="321"/>
      <c r="U1005" s="321"/>
      <c r="V1005" s="321"/>
      <c r="W1005" s="321"/>
      <c r="X1005" s="321"/>
      <c r="Y1005" s="322">
        <v>2</v>
      </c>
      <c r="Z1005" s="323"/>
      <c r="AA1005" s="323"/>
      <c r="AB1005" s="324"/>
      <c r="AC1005" s="332" t="s">
        <v>378</v>
      </c>
      <c r="AD1005" s="427"/>
      <c r="AE1005" s="427"/>
      <c r="AF1005" s="427"/>
      <c r="AG1005" s="427"/>
      <c r="AH1005" s="425" t="s">
        <v>652</v>
      </c>
      <c r="AI1005" s="426"/>
      <c r="AJ1005" s="426"/>
      <c r="AK1005" s="426"/>
      <c r="AL1005" s="329" t="s">
        <v>652</v>
      </c>
      <c r="AM1005" s="330"/>
      <c r="AN1005" s="330"/>
      <c r="AO1005" s="331"/>
      <c r="AP1005" s="325" t="s">
        <v>622</v>
      </c>
      <c r="AQ1005" s="325"/>
      <c r="AR1005" s="325"/>
      <c r="AS1005" s="325"/>
      <c r="AT1005" s="325"/>
      <c r="AU1005" s="325"/>
      <c r="AV1005" s="325"/>
      <c r="AW1005" s="325"/>
      <c r="AX1005" s="325"/>
    </row>
    <row r="1006" spans="1:50" ht="30" customHeight="1" x14ac:dyDescent="0.2">
      <c r="A1006" s="408">
        <v>4</v>
      </c>
      <c r="B1006" s="408">
        <v>1</v>
      </c>
      <c r="C1006" s="428" t="s">
        <v>657</v>
      </c>
      <c r="D1006" s="422"/>
      <c r="E1006" s="422"/>
      <c r="F1006" s="422"/>
      <c r="G1006" s="422"/>
      <c r="H1006" s="422"/>
      <c r="I1006" s="422"/>
      <c r="J1006" s="423">
        <v>2013201011127</v>
      </c>
      <c r="K1006" s="424"/>
      <c r="L1006" s="424"/>
      <c r="M1006" s="424"/>
      <c r="N1006" s="424"/>
      <c r="O1006" s="424"/>
      <c r="P1006" s="429" t="s">
        <v>660</v>
      </c>
      <c r="Q1006" s="321"/>
      <c r="R1006" s="321"/>
      <c r="S1006" s="321"/>
      <c r="T1006" s="321"/>
      <c r="U1006" s="321"/>
      <c r="V1006" s="321"/>
      <c r="W1006" s="321"/>
      <c r="X1006" s="321"/>
      <c r="Y1006" s="322">
        <v>1</v>
      </c>
      <c r="Z1006" s="323"/>
      <c r="AA1006" s="323"/>
      <c r="AB1006" s="324"/>
      <c r="AC1006" s="332" t="s">
        <v>378</v>
      </c>
      <c r="AD1006" s="427"/>
      <c r="AE1006" s="427"/>
      <c r="AF1006" s="427"/>
      <c r="AG1006" s="427"/>
      <c r="AH1006" s="425" t="s">
        <v>652</v>
      </c>
      <c r="AI1006" s="426"/>
      <c r="AJ1006" s="426"/>
      <c r="AK1006" s="426"/>
      <c r="AL1006" s="329" t="s">
        <v>652</v>
      </c>
      <c r="AM1006" s="330"/>
      <c r="AN1006" s="330"/>
      <c r="AO1006" s="331"/>
      <c r="AP1006" s="325" t="s">
        <v>622</v>
      </c>
      <c r="AQ1006" s="325"/>
      <c r="AR1006" s="325"/>
      <c r="AS1006" s="325"/>
      <c r="AT1006" s="325"/>
      <c r="AU1006" s="325"/>
      <c r="AV1006" s="325"/>
      <c r="AW1006" s="325"/>
      <c r="AX1006" s="325"/>
    </row>
    <row r="1007" spans="1:50" ht="30" hidden="1" customHeight="1" x14ac:dyDescent="0.2">
      <c r="A1007" s="408">
        <v>5</v>
      </c>
      <c r="B1007" s="408">
        <v>1</v>
      </c>
      <c r="C1007" s="428"/>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366</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366</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2" t="s">
        <v>329</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344</v>
      </c>
      <c r="AM1099" s="963"/>
      <c r="AN1099" s="963"/>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330</v>
      </c>
      <c r="AQ1102" s="431"/>
      <c r="AR1102" s="431"/>
      <c r="AS1102" s="431"/>
      <c r="AT1102" s="431"/>
      <c r="AU1102" s="431"/>
      <c r="AV1102" s="431"/>
      <c r="AW1102" s="431"/>
      <c r="AX1102" s="431"/>
    </row>
    <row r="1103" spans="1:50" ht="30" customHeight="1" x14ac:dyDescent="0.2">
      <c r="A1103" s="408">
        <v>1</v>
      </c>
      <c r="B1103" s="408">
        <v>1</v>
      </c>
      <c r="C1103" s="897"/>
      <c r="D1103" s="897"/>
      <c r="E1103" s="265" t="s">
        <v>560</v>
      </c>
      <c r="F1103" s="896"/>
      <c r="G1103" s="896"/>
      <c r="H1103" s="896"/>
      <c r="I1103" s="896"/>
      <c r="J1103" s="423" t="s">
        <v>561</v>
      </c>
      <c r="K1103" s="424"/>
      <c r="L1103" s="424"/>
      <c r="M1103" s="424"/>
      <c r="N1103" s="424"/>
      <c r="O1103" s="424"/>
      <c r="P1103" s="429" t="s">
        <v>561</v>
      </c>
      <c r="Q1103" s="321"/>
      <c r="R1103" s="321"/>
      <c r="S1103" s="321"/>
      <c r="T1103" s="321"/>
      <c r="U1103" s="321"/>
      <c r="V1103" s="321"/>
      <c r="W1103" s="321"/>
      <c r="X1103" s="321"/>
      <c r="Y1103" s="322" t="s">
        <v>560</v>
      </c>
      <c r="Z1103" s="323"/>
      <c r="AA1103" s="323"/>
      <c r="AB1103" s="324"/>
      <c r="AC1103" s="326"/>
      <c r="AD1103" s="326"/>
      <c r="AE1103" s="326"/>
      <c r="AF1103" s="326"/>
      <c r="AG1103" s="326"/>
      <c r="AH1103" s="327" t="s">
        <v>562</v>
      </c>
      <c r="AI1103" s="328"/>
      <c r="AJ1103" s="328"/>
      <c r="AK1103" s="328"/>
      <c r="AL1103" s="329" t="s">
        <v>562</v>
      </c>
      <c r="AM1103" s="330"/>
      <c r="AN1103" s="330"/>
      <c r="AO1103" s="331"/>
      <c r="AP1103" s="325" t="s">
        <v>560</v>
      </c>
      <c r="AQ1103" s="325"/>
      <c r="AR1103" s="325"/>
      <c r="AS1103" s="325"/>
      <c r="AT1103" s="325"/>
      <c r="AU1103" s="325"/>
      <c r="AV1103" s="325"/>
      <c r="AW1103" s="325"/>
      <c r="AX1103" s="325"/>
    </row>
    <row r="1104" spans="1:50" ht="30" hidden="1" customHeight="1" x14ac:dyDescent="0.2">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9" priority="14071">
      <formula>IF(RIGHT(TEXT(P14,"0.#"),1)=".",FALSE,TRUE)</formula>
    </cfRule>
    <cfRule type="expression" dxfId="2848" priority="14072">
      <formula>IF(RIGHT(TEXT(P14,"0.#"),1)=".",TRUE,FALSE)</formula>
    </cfRule>
  </conditionalFormatting>
  <conditionalFormatting sqref="AE32">
    <cfRule type="expression" dxfId="2847" priority="14061">
      <formula>IF(RIGHT(TEXT(AE32,"0.#"),1)=".",FALSE,TRUE)</formula>
    </cfRule>
    <cfRule type="expression" dxfId="2846" priority="14062">
      <formula>IF(RIGHT(TEXT(AE32,"0.#"),1)=".",TRUE,FALSE)</formula>
    </cfRule>
  </conditionalFormatting>
  <conditionalFormatting sqref="P18:AX18">
    <cfRule type="expression" dxfId="2845" priority="13947">
      <formula>IF(RIGHT(TEXT(P18,"0.#"),1)=".",FALSE,TRUE)</formula>
    </cfRule>
    <cfRule type="expression" dxfId="2844" priority="13948">
      <formula>IF(RIGHT(TEXT(P18,"0.#"),1)=".",TRUE,FALSE)</formula>
    </cfRule>
  </conditionalFormatting>
  <conditionalFormatting sqref="Y792">
    <cfRule type="expression" dxfId="2843" priority="13939">
      <formula>IF(RIGHT(TEXT(Y792,"0.#"),1)=".",FALSE,TRUE)</formula>
    </cfRule>
    <cfRule type="expression" dxfId="2842" priority="13940">
      <formula>IF(RIGHT(TEXT(Y792,"0.#"),1)=".",TRUE,FALSE)</formula>
    </cfRule>
  </conditionalFormatting>
  <conditionalFormatting sqref="Y823:Y830 Y821 Y810:Y817 Y802:Y804">
    <cfRule type="expression" dxfId="2841" priority="13721">
      <formula>IF(RIGHT(TEXT(Y802,"0.#"),1)=".",FALSE,TRUE)</formula>
    </cfRule>
    <cfRule type="expression" dxfId="2840" priority="13722">
      <formula>IF(RIGHT(TEXT(Y802,"0.#"),1)=".",TRUE,FALSE)</formula>
    </cfRule>
  </conditionalFormatting>
  <conditionalFormatting sqref="P16:AQ17 P15:AX15 P13:AX13">
    <cfRule type="expression" dxfId="2839" priority="13769">
      <formula>IF(RIGHT(TEXT(P13,"0.#"),1)=".",FALSE,TRUE)</formula>
    </cfRule>
    <cfRule type="expression" dxfId="2838" priority="13770">
      <formula>IF(RIGHT(TEXT(P13,"0.#"),1)=".",TRUE,FALSE)</formula>
    </cfRule>
  </conditionalFormatting>
  <conditionalFormatting sqref="P19:AJ19">
    <cfRule type="expression" dxfId="2837" priority="13767">
      <formula>IF(RIGHT(TEXT(P19,"0.#"),1)=".",FALSE,TRUE)</formula>
    </cfRule>
    <cfRule type="expression" dxfId="2836" priority="13768">
      <formula>IF(RIGHT(TEXT(P19,"0.#"),1)=".",TRUE,FALSE)</formula>
    </cfRule>
  </conditionalFormatting>
  <conditionalFormatting sqref="AE101 AQ101">
    <cfRule type="expression" dxfId="2835" priority="13759">
      <formula>IF(RIGHT(TEXT(AE101,"0.#"),1)=".",FALSE,TRUE)</formula>
    </cfRule>
    <cfRule type="expression" dxfId="2834" priority="13760">
      <formula>IF(RIGHT(TEXT(AE101,"0.#"),1)=".",TRUE,FALSE)</formula>
    </cfRule>
  </conditionalFormatting>
  <conditionalFormatting sqref="Y786:Y791">
    <cfRule type="expression" dxfId="2833" priority="13745">
      <formula>IF(RIGHT(TEXT(Y786,"0.#"),1)=".",FALSE,TRUE)</formula>
    </cfRule>
    <cfRule type="expression" dxfId="2832" priority="13746">
      <formula>IF(RIGHT(TEXT(Y786,"0.#"),1)=".",TRUE,FALSE)</formula>
    </cfRule>
  </conditionalFormatting>
  <conditionalFormatting sqref="AU792">
    <cfRule type="expression" dxfId="2831" priority="13741">
      <formula>IF(RIGHT(TEXT(AU792,"0.#"),1)=".",FALSE,TRUE)</formula>
    </cfRule>
    <cfRule type="expression" dxfId="2830" priority="13742">
      <formula>IF(RIGHT(TEXT(AU792,"0.#"),1)=".",TRUE,FALSE)</formula>
    </cfRule>
  </conditionalFormatting>
  <conditionalFormatting sqref="AU786:AU791">
    <cfRule type="expression" dxfId="2829" priority="13739">
      <formula>IF(RIGHT(TEXT(AU786,"0.#"),1)=".",FALSE,TRUE)</formula>
    </cfRule>
    <cfRule type="expression" dxfId="2828" priority="13740">
      <formula>IF(RIGHT(TEXT(AU786,"0.#"),1)=".",TRUE,FALSE)</formula>
    </cfRule>
  </conditionalFormatting>
  <conditionalFormatting sqref="Y822 Y809">
    <cfRule type="expression" dxfId="2827" priority="13725">
      <formula>IF(RIGHT(TEXT(Y809,"0.#"),1)=".",FALSE,TRUE)</formula>
    </cfRule>
    <cfRule type="expression" dxfId="2826" priority="13726">
      <formula>IF(RIGHT(TEXT(Y809,"0.#"),1)=".",TRUE,FALSE)</formula>
    </cfRule>
  </conditionalFormatting>
  <conditionalFormatting sqref="Y831 Y818 Y805">
    <cfRule type="expression" dxfId="2825" priority="13723">
      <formula>IF(RIGHT(TEXT(Y805,"0.#"),1)=".",FALSE,TRUE)</formula>
    </cfRule>
    <cfRule type="expression" dxfId="2824" priority="13724">
      <formula>IF(RIGHT(TEXT(Y805,"0.#"),1)=".",TRUE,FALSE)</formula>
    </cfRule>
  </conditionalFormatting>
  <conditionalFormatting sqref="AU822 AU809">
    <cfRule type="expression" dxfId="2823" priority="13719">
      <formula>IF(RIGHT(TEXT(AU809,"0.#"),1)=".",FALSE,TRUE)</formula>
    </cfRule>
    <cfRule type="expression" dxfId="2822" priority="13720">
      <formula>IF(RIGHT(TEXT(AU809,"0.#"),1)=".",TRUE,FALSE)</formula>
    </cfRule>
  </conditionalFormatting>
  <conditionalFormatting sqref="AU831 AU818 AU805">
    <cfRule type="expression" dxfId="2821" priority="13717">
      <formula>IF(RIGHT(TEXT(AU805,"0.#"),1)=".",FALSE,TRUE)</formula>
    </cfRule>
    <cfRule type="expression" dxfId="2820" priority="13718">
      <formula>IF(RIGHT(TEXT(AU805,"0.#"),1)=".",TRUE,FALSE)</formula>
    </cfRule>
  </conditionalFormatting>
  <conditionalFormatting sqref="AU823:AU830 AU821 AU810:AU817 AU802:AU804">
    <cfRule type="expression" dxfId="2819" priority="13715">
      <formula>IF(RIGHT(TEXT(AU802,"0.#"),1)=".",FALSE,TRUE)</formula>
    </cfRule>
    <cfRule type="expression" dxfId="2818" priority="13716">
      <formula>IF(RIGHT(TEXT(AU802,"0.#"),1)=".",TRUE,FALSE)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3">
    <cfRule type="expression" dxfId="2809" priority="13529">
      <formula>IF(RIGHT(TEXT(AE33,"0.#"),1)=".",FALSE,TRUE)</formula>
    </cfRule>
    <cfRule type="expression" dxfId="2808" priority="13530">
      <formula>IF(RIGHT(TEXT(AE33,"0.#"),1)=".",TRUE,FALSE)</formula>
    </cfRule>
  </conditionalFormatting>
  <conditionalFormatting sqref="AE34">
    <cfRule type="expression" dxfId="2807" priority="13527">
      <formula>IF(RIGHT(TEXT(AE34,"0.#"),1)=".",FALSE,TRUE)</formula>
    </cfRule>
    <cfRule type="expression" dxfId="2806" priority="13528">
      <formula>IF(RIGHT(TEXT(AE34,"0.#"),1)=".",TRUE,FALSE)</formula>
    </cfRule>
  </conditionalFormatting>
  <conditionalFormatting sqref="AI34">
    <cfRule type="expression" dxfId="2805" priority="13525">
      <formula>IF(RIGHT(TEXT(AI34,"0.#"),1)=".",FALSE,TRUE)</formula>
    </cfRule>
    <cfRule type="expression" dxfId="2804" priority="13526">
      <formula>IF(RIGHT(TEXT(AI34,"0.#"),1)=".",TRUE,FALSE)</formula>
    </cfRule>
  </conditionalFormatting>
  <conditionalFormatting sqref="AI33">
    <cfRule type="expression" dxfId="2803" priority="13523">
      <formula>IF(RIGHT(TEXT(AI33,"0.#"),1)=".",FALSE,TRUE)</formula>
    </cfRule>
    <cfRule type="expression" dxfId="2802" priority="13524">
      <formula>IF(RIGHT(TEXT(AI33,"0.#"),1)=".",TRUE,FALSE)</formula>
    </cfRule>
  </conditionalFormatting>
  <conditionalFormatting sqref="AI32">
    <cfRule type="expression" dxfId="2801" priority="13521">
      <formula>IF(RIGHT(TEXT(AI32,"0.#"),1)=".",FALSE,TRUE)</formula>
    </cfRule>
    <cfRule type="expression" dxfId="2800" priority="13522">
      <formula>IF(RIGHT(TEXT(AI32,"0.#"),1)=".",TRUE,FALSE)</formula>
    </cfRule>
  </conditionalFormatting>
  <conditionalFormatting sqref="AM32">
    <cfRule type="expression" dxfId="2799" priority="13519">
      <formula>IF(RIGHT(TEXT(AM32,"0.#"),1)=".",FALSE,TRUE)</formula>
    </cfRule>
    <cfRule type="expression" dxfId="2798" priority="13520">
      <formula>IF(RIGHT(TEXT(AM32,"0.#"),1)=".",TRUE,FALSE)</formula>
    </cfRule>
  </conditionalFormatting>
  <conditionalFormatting sqref="AM33">
    <cfRule type="expression" dxfId="2797" priority="13517">
      <formula>IF(RIGHT(TEXT(AM33,"0.#"),1)=".",FALSE,TRUE)</formula>
    </cfRule>
    <cfRule type="expression" dxfId="2796" priority="13518">
      <formula>IF(RIGHT(TEXT(AM33,"0.#"),1)=".",TRUE,FALSE)</formula>
    </cfRule>
  </conditionalFormatting>
  <conditionalFormatting sqref="AQ32:AQ34">
    <cfRule type="expression" dxfId="2795" priority="13509">
      <formula>IF(RIGHT(TEXT(AQ32,"0.#"),1)=".",FALSE,TRUE)</formula>
    </cfRule>
    <cfRule type="expression" dxfId="2794" priority="13510">
      <formula>IF(RIGHT(TEXT(AQ32,"0.#"),1)=".",TRUE,FALSE)</formula>
    </cfRule>
  </conditionalFormatting>
  <conditionalFormatting sqref="AU32:AU34">
    <cfRule type="expression" dxfId="2793" priority="13507">
      <formula>IF(RIGHT(TEXT(AU32,"0.#"),1)=".",FALSE,TRUE)</formula>
    </cfRule>
    <cfRule type="expression" dxfId="2792" priority="13508">
      <formula>IF(RIGHT(TEXT(AU32,"0.#"),1)=".",TRUE,FALSE)</formula>
    </cfRule>
  </conditionalFormatting>
  <conditionalFormatting sqref="AE53">
    <cfRule type="expression" dxfId="2791" priority="13441">
      <formula>IF(RIGHT(TEXT(AE53,"0.#"),1)=".",FALSE,TRUE)</formula>
    </cfRule>
    <cfRule type="expression" dxfId="2790" priority="13442">
      <formula>IF(RIGHT(TEXT(AE53,"0.#"),1)=".",TRUE,FALSE)</formula>
    </cfRule>
  </conditionalFormatting>
  <conditionalFormatting sqref="AE54">
    <cfRule type="expression" dxfId="2789" priority="13439">
      <formula>IF(RIGHT(TEXT(AE54,"0.#"),1)=".",FALSE,TRUE)</formula>
    </cfRule>
    <cfRule type="expression" dxfId="2788" priority="13440">
      <formula>IF(RIGHT(TEXT(AE54,"0.#"),1)=".",TRUE,FALSE)</formula>
    </cfRule>
  </conditionalFormatting>
  <conditionalFormatting sqref="AI54">
    <cfRule type="expression" dxfId="2787" priority="13433">
      <formula>IF(RIGHT(TEXT(AI54,"0.#"),1)=".",FALSE,TRUE)</formula>
    </cfRule>
    <cfRule type="expression" dxfId="2786" priority="13434">
      <formula>IF(RIGHT(TEXT(AI54,"0.#"),1)=".",TRUE,FALSE)</formula>
    </cfRule>
  </conditionalFormatting>
  <conditionalFormatting sqref="AI53">
    <cfRule type="expression" dxfId="2785" priority="13431">
      <formula>IF(RIGHT(TEXT(AI53,"0.#"),1)=".",FALSE,TRUE)</formula>
    </cfRule>
    <cfRule type="expression" dxfId="2784" priority="13432">
      <formula>IF(RIGHT(TEXT(AI53,"0.#"),1)=".",TRUE,FALSE)</formula>
    </cfRule>
  </conditionalFormatting>
  <conditionalFormatting sqref="AM53">
    <cfRule type="expression" dxfId="2783" priority="13429">
      <formula>IF(RIGHT(TEXT(AM53,"0.#"),1)=".",FALSE,TRUE)</formula>
    </cfRule>
    <cfRule type="expression" dxfId="2782" priority="13430">
      <formula>IF(RIGHT(TEXT(AM53,"0.#"),1)=".",TRUE,FALSE)</formula>
    </cfRule>
  </conditionalFormatting>
  <conditionalFormatting sqref="AM54">
    <cfRule type="expression" dxfId="2781" priority="13427">
      <formula>IF(RIGHT(TEXT(AM54,"0.#"),1)=".",FALSE,TRUE)</formula>
    </cfRule>
    <cfRule type="expression" dxfId="2780" priority="13428">
      <formula>IF(RIGHT(TEXT(AM54,"0.#"),1)=".",TRUE,FALSE)</formula>
    </cfRule>
  </conditionalFormatting>
  <conditionalFormatting sqref="AM55">
    <cfRule type="expression" dxfId="2779" priority="13425">
      <formula>IF(RIGHT(TEXT(AM55,"0.#"),1)=".",FALSE,TRUE)</formula>
    </cfRule>
    <cfRule type="expression" dxfId="2778" priority="13426">
      <formula>IF(RIGHT(TEXT(AM55,"0.#"),1)=".",TRUE,FALSE)</formula>
    </cfRule>
  </conditionalFormatting>
  <conditionalFormatting sqref="AE60">
    <cfRule type="expression" dxfId="2777" priority="13411">
      <formula>IF(RIGHT(TEXT(AE60,"0.#"),1)=".",FALSE,TRUE)</formula>
    </cfRule>
    <cfRule type="expression" dxfId="2776" priority="13412">
      <formula>IF(RIGHT(TEXT(AE60,"0.#"),1)=".",TRUE,FALSE)</formula>
    </cfRule>
  </conditionalFormatting>
  <conditionalFormatting sqref="AE61">
    <cfRule type="expression" dxfId="2775" priority="13409">
      <formula>IF(RIGHT(TEXT(AE61,"0.#"),1)=".",FALSE,TRUE)</formula>
    </cfRule>
    <cfRule type="expression" dxfId="2774" priority="13410">
      <formula>IF(RIGHT(TEXT(AE61,"0.#"),1)=".",TRUE,FALSE)</formula>
    </cfRule>
  </conditionalFormatting>
  <conditionalFormatting sqref="AE62">
    <cfRule type="expression" dxfId="2773" priority="13407">
      <formula>IF(RIGHT(TEXT(AE62,"0.#"),1)=".",FALSE,TRUE)</formula>
    </cfRule>
    <cfRule type="expression" dxfId="2772" priority="13408">
      <formula>IF(RIGHT(TEXT(AE62,"0.#"),1)=".",TRUE,FALSE)</formula>
    </cfRule>
  </conditionalFormatting>
  <conditionalFormatting sqref="AI62">
    <cfRule type="expression" dxfId="2771" priority="13405">
      <formula>IF(RIGHT(TEXT(AI62,"0.#"),1)=".",FALSE,TRUE)</formula>
    </cfRule>
    <cfRule type="expression" dxfId="2770" priority="13406">
      <formula>IF(RIGHT(TEXT(AI62,"0.#"),1)=".",TRUE,FALSE)</formula>
    </cfRule>
  </conditionalFormatting>
  <conditionalFormatting sqref="AI61">
    <cfRule type="expression" dxfId="2769" priority="13403">
      <formula>IF(RIGHT(TEXT(AI61,"0.#"),1)=".",FALSE,TRUE)</formula>
    </cfRule>
    <cfRule type="expression" dxfId="2768" priority="13404">
      <formula>IF(RIGHT(TEXT(AI61,"0.#"),1)=".",TRUE,FALSE)</formula>
    </cfRule>
  </conditionalFormatting>
  <conditionalFormatting sqref="AI60">
    <cfRule type="expression" dxfId="2767" priority="13401">
      <formula>IF(RIGHT(TEXT(AI60,"0.#"),1)=".",FALSE,TRUE)</formula>
    </cfRule>
    <cfRule type="expression" dxfId="2766" priority="13402">
      <formula>IF(RIGHT(TEXT(AI60,"0.#"),1)=".",TRUE,FALSE)</formula>
    </cfRule>
  </conditionalFormatting>
  <conditionalFormatting sqref="AM60">
    <cfRule type="expression" dxfId="2765" priority="13399">
      <formula>IF(RIGHT(TEXT(AM60,"0.#"),1)=".",FALSE,TRUE)</formula>
    </cfRule>
    <cfRule type="expression" dxfId="2764" priority="13400">
      <formula>IF(RIGHT(TEXT(AM60,"0.#"),1)=".",TRUE,FALSE)</formula>
    </cfRule>
  </conditionalFormatting>
  <conditionalFormatting sqref="AM61">
    <cfRule type="expression" dxfId="2763" priority="13397">
      <formula>IF(RIGHT(TEXT(AM61,"0.#"),1)=".",FALSE,TRUE)</formula>
    </cfRule>
    <cfRule type="expression" dxfId="2762" priority="13398">
      <formula>IF(RIGHT(TEXT(AM61,"0.#"),1)=".",TRUE,FALSE)</formula>
    </cfRule>
  </conditionalFormatting>
  <conditionalFormatting sqref="AM62">
    <cfRule type="expression" dxfId="2761" priority="13395">
      <formula>IF(RIGHT(TEXT(AM62,"0.#"),1)=".",FALSE,TRUE)</formula>
    </cfRule>
    <cfRule type="expression" dxfId="2760" priority="13396">
      <formula>IF(RIGHT(TEXT(AM62,"0.#"),1)=".",TRUE,FALSE)</formula>
    </cfRule>
  </conditionalFormatting>
  <conditionalFormatting sqref="AE87">
    <cfRule type="expression" dxfId="2759" priority="13381">
      <formula>IF(RIGHT(TEXT(AE87,"0.#"),1)=".",FALSE,TRUE)</formula>
    </cfRule>
    <cfRule type="expression" dxfId="2758" priority="13382">
      <formula>IF(RIGHT(TEXT(AE87,"0.#"),1)=".",TRUE,FALSE)</formula>
    </cfRule>
  </conditionalFormatting>
  <conditionalFormatting sqref="AE88">
    <cfRule type="expression" dxfId="2757" priority="13379">
      <formula>IF(RIGHT(TEXT(AE88,"0.#"),1)=".",FALSE,TRUE)</formula>
    </cfRule>
    <cfRule type="expression" dxfId="2756" priority="13380">
      <formula>IF(RIGHT(TEXT(AE88,"0.#"),1)=".",TRUE,FALSE)</formula>
    </cfRule>
  </conditionalFormatting>
  <conditionalFormatting sqref="AE89">
    <cfRule type="expression" dxfId="2755" priority="13377">
      <formula>IF(RIGHT(TEXT(AE89,"0.#"),1)=".",FALSE,TRUE)</formula>
    </cfRule>
    <cfRule type="expression" dxfId="2754" priority="13378">
      <formula>IF(RIGHT(TEXT(AE89,"0.#"),1)=".",TRUE,FALSE)</formula>
    </cfRule>
  </conditionalFormatting>
  <conditionalFormatting sqref="AI89">
    <cfRule type="expression" dxfId="2753" priority="13375">
      <formula>IF(RIGHT(TEXT(AI89,"0.#"),1)=".",FALSE,TRUE)</formula>
    </cfRule>
    <cfRule type="expression" dxfId="2752" priority="13376">
      <formula>IF(RIGHT(TEXT(AI89,"0.#"),1)=".",TRUE,FALSE)</formula>
    </cfRule>
  </conditionalFormatting>
  <conditionalFormatting sqref="AI88">
    <cfRule type="expression" dxfId="2751" priority="13373">
      <formula>IF(RIGHT(TEXT(AI88,"0.#"),1)=".",FALSE,TRUE)</formula>
    </cfRule>
    <cfRule type="expression" dxfId="2750" priority="13374">
      <formula>IF(RIGHT(TEXT(AI88,"0.#"),1)=".",TRUE,FALSE)</formula>
    </cfRule>
  </conditionalFormatting>
  <conditionalFormatting sqref="AI87">
    <cfRule type="expression" dxfId="2749" priority="13371">
      <formula>IF(RIGHT(TEXT(AI87,"0.#"),1)=".",FALSE,TRUE)</formula>
    </cfRule>
    <cfRule type="expression" dxfId="2748" priority="13372">
      <formula>IF(RIGHT(TEXT(AI87,"0.#"),1)=".",TRUE,FALSE)</formula>
    </cfRule>
  </conditionalFormatting>
  <conditionalFormatting sqref="AM88">
    <cfRule type="expression" dxfId="2747" priority="13367">
      <formula>IF(RIGHT(TEXT(AM88,"0.#"),1)=".",FALSE,TRUE)</formula>
    </cfRule>
    <cfRule type="expression" dxfId="2746" priority="13368">
      <formula>IF(RIGHT(TEXT(AM88,"0.#"),1)=".",TRUE,FALSE)</formula>
    </cfRule>
  </conditionalFormatting>
  <conditionalFormatting sqref="AM89">
    <cfRule type="expression" dxfId="2745" priority="13365">
      <formula>IF(RIGHT(TEXT(AM89,"0.#"),1)=".",FALSE,TRUE)</formula>
    </cfRule>
    <cfRule type="expression" dxfId="2744" priority="13366">
      <formula>IF(RIGHT(TEXT(AM89,"0.#"),1)=".",TRUE,FALSE)</formula>
    </cfRule>
  </conditionalFormatting>
  <conditionalFormatting sqref="AE92">
    <cfRule type="expression" dxfId="2743" priority="13351">
      <formula>IF(RIGHT(TEXT(AE92,"0.#"),1)=".",FALSE,TRUE)</formula>
    </cfRule>
    <cfRule type="expression" dxfId="2742" priority="13352">
      <formula>IF(RIGHT(TEXT(AE92,"0.#"),1)=".",TRUE,FALSE)</formula>
    </cfRule>
  </conditionalFormatting>
  <conditionalFormatting sqref="AE93">
    <cfRule type="expression" dxfId="2741" priority="13349">
      <formula>IF(RIGHT(TEXT(AE93,"0.#"),1)=".",FALSE,TRUE)</formula>
    </cfRule>
    <cfRule type="expression" dxfId="2740" priority="13350">
      <formula>IF(RIGHT(TEXT(AE93,"0.#"),1)=".",TRUE,FALSE)</formula>
    </cfRule>
  </conditionalFormatting>
  <conditionalFormatting sqref="AE94">
    <cfRule type="expression" dxfId="2739" priority="13347">
      <formula>IF(RIGHT(TEXT(AE94,"0.#"),1)=".",FALSE,TRUE)</formula>
    </cfRule>
    <cfRule type="expression" dxfId="2738" priority="13348">
      <formula>IF(RIGHT(TEXT(AE94,"0.#"),1)=".",TRUE,FALSE)</formula>
    </cfRule>
  </conditionalFormatting>
  <conditionalFormatting sqref="AI94">
    <cfRule type="expression" dxfId="2737" priority="13345">
      <formula>IF(RIGHT(TEXT(AI94,"0.#"),1)=".",FALSE,TRUE)</formula>
    </cfRule>
    <cfRule type="expression" dxfId="2736" priority="13346">
      <formula>IF(RIGHT(TEXT(AI94,"0.#"),1)=".",TRUE,FALSE)</formula>
    </cfRule>
  </conditionalFormatting>
  <conditionalFormatting sqref="AI93">
    <cfRule type="expression" dxfId="2735" priority="13343">
      <formula>IF(RIGHT(TEXT(AI93,"0.#"),1)=".",FALSE,TRUE)</formula>
    </cfRule>
    <cfRule type="expression" dxfId="2734" priority="13344">
      <formula>IF(RIGHT(TEXT(AI93,"0.#"),1)=".",TRUE,FALSE)</formula>
    </cfRule>
  </conditionalFormatting>
  <conditionalFormatting sqref="AI92">
    <cfRule type="expression" dxfId="2733" priority="13341">
      <formula>IF(RIGHT(TEXT(AI92,"0.#"),1)=".",FALSE,TRUE)</formula>
    </cfRule>
    <cfRule type="expression" dxfId="2732" priority="13342">
      <formula>IF(RIGHT(TEXT(AI92,"0.#"),1)=".",TRUE,FALSE)</formula>
    </cfRule>
  </conditionalFormatting>
  <conditionalFormatting sqref="AM92">
    <cfRule type="expression" dxfId="2731" priority="13339">
      <formula>IF(RIGHT(TEXT(AM92,"0.#"),1)=".",FALSE,TRUE)</formula>
    </cfRule>
    <cfRule type="expression" dxfId="2730" priority="13340">
      <formula>IF(RIGHT(TEXT(AM92,"0.#"),1)=".",TRUE,FALSE)</formula>
    </cfRule>
  </conditionalFormatting>
  <conditionalFormatting sqref="AM93">
    <cfRule type="expression" dxfId="2729" priority="13337">
      <formula>IF(RIGHT(TEXT(AM93,"0.#"),1)=".",FALSE,TRUE)</formula>
    </cfRule>
    <cfRule type="expression" dxfId="2728" priority="13338">
      <formula>IF(RIGHT(TEXT(AM93,"0.#"),1)=".",TRUE,FALSE)</formula>
    </cfRule>
  </conditionalFormatting>
  <conditionalFormatting sqref="AM94">
    <cfRule type="expression" dxfId="2727" priority="13335">
      <formula>IF(RIGHT(TEXT(AM94,"0.#"),1)=".",FALSE,TRUE)</formula>
    </cfRule>
    <cfRule type="expression" dxfId="2726" priority="13336">
      <formula>IF(RIGHT(TEXT(AM94,"0.#"),1)=".",TRUE,FALSE)</formula>
    </cfRule>
  </conditionalFormatting>
  <conditionalFormatting sqref="AE97">
    <cfRule type="expression" dxfId="2725" priority="13321">
      <formula>IF(RIGHT(TEXT(AE97,"0.#"),1)=".",FALSE,TRUE)</formula>
    </cfRule>
    <cfRule type="expression" dxfId="2724" priority="13322">
      <formula>IF(RIGHT(TEXT(AE97,"0.#"),1)=".",TRUE,FALSE)</formula>
    </cfRule>
  </conditionalFormatting>
  <conditionalFormatting sqref="AE98">
    <cfRule type="expression" dxfId="2723" priority="13319">
      <formula>IF(RIGHT(TEXT(AE98,"0.#"),1)=".",FALSE,TRUE)</formula>
    </cfRule>
    <cfRule type="expression" dxfId="2722" priority="13320">
      <formula>IF(RIGHT(TEXT(AE98,"0.#"),1)=".",TRUE,FALSE)</formula>
    </cfRule>
  </conditionalFormatting>
  <conditionalFormatting sqref="AE99">
    <cfRule type="expression" dxfId="2721" priority="13317">
      <formula>IF(RIGHT(TEXT(AE99,"0.#"),1)=".",FALSE,TRUE)</formula>
    </cfRule>
    <cfRule type="expression" dxfId="2720" priority="13318">
      <formula>IF(RIGHT(TEXT(AE99,"0.#"),1)=".",TRUE,FALSE)</formula>
    </cfRule>
  </conditionalFormatting>
  <conditionalFormatting sqref="AI99">
    <cfRule type="expression" dxfId="2719" priority="13315">
      <formula>IF(RIGHT(TEXT(AI99,"0.#"),1)=".",FALSE,TRUE)</formula>
    </cfRule>
    <cfRule type="expression" dxfId="2718" priority="13316">
      <formula>IF(RIGHT(TEXT(AI99,"0.#"),1)=".",TRUE,FALSE)</formula>
    </cfRule>
  </conditionalFormatting>
  <conditionalFormatting sqref="AI98">
    <cfRule type="expression" dxfId="2717" priority="13313">
      <formula>IF(RIGHT(TEXT(AI98,"0.#"),1)=".",FALSE,TRUE)</formula>
    </cfRule>
    <cfRule type="expression" dxfId="2716" priority="13314">
      <formula>IF(RIGHT(TEXT(AI98,"0.#"),1)=".",TRUE,FALSE)</formula>
    </cfRule>
  </conditionalFormatting>
  <conditionalFormatting sqref="AI97">
    <cfRule type="expression" dxfId="2715" priority="13311">
      <formula>IF(RIGHT(TEXT(AI97,"0.#"),1)=".",FALSE,TRUE)</formula>
    </cfRule>
    <cfRule type="expression" dxfId="2714" priority="13312">
      <formula>IF(RIGHT(TEXT(AI97,"0.#"),1)=".",TRUE,FALSE)</formula>
    </cfRule>
  </conditionalFormatting>
  <conditionalFormatting sqref="AM97">
    <cfRule type="expression" dxfId="2713" priority="13309">
      <formula>IF(RIGHT(TEXT(AM97,"0.#"),1)=".",FALSE,TRUE)</formula>
    </cfRule>
    <cfRule type="expression" dxfId="2712" priority="13310">
      <formula>IF(RIGHT(TEXT(AM97,"0.#"),1)=".",TRUE,FALSE)</formula>
    </cfRule>
  </conditionalFormatting>
  <conditionalFormatting sqref="AM98">
    <cfRule type="expression" dxfId="2711" priority="13307">
      <formula>IF(RIGHT(TEXT(AM98,"0.#"),1)=".",FALSE,TRUE)</formula>
    </cfRule>
    <cfRule type="expression" dxfId="2710" priority="13308">
      <formula>IF(RIGHT(TEXT(AM98,"0.#"),1)=".",TRUE,FALSE)</formula>
    </cfRule>
  </conditionalFormatting>
  <conditionalFormatting sqref="AM99">
    <cfRule type="expression" dxfId="2709" priority="13305">
      <formula>IF(RIGHT(TEXT(AM99,"0.#"),1)=".",FALSE,TRUE)</formula>
    </cfRule>
    <cfRule type="expression" dxfId="2708" priority="13306">
      <formula>IF(RIGHT(TEXT(AM99,"0.#"),1)=".",TRUE,FALSE)</formula>
    </cfRule>
  </conditionalFormatting>
  <conditionalFormatting sqref="AI101">
    <cfRule type="expression" dxfId="2707" priority="13291">
      <formula>IF(RIGHT(TEXT(AI101,"0.#"),1)=".",FALSE,TRUE)</formula>
    </cfRule>
    <cfRule type="expression" dxfId="2706" priority="13292">
      <formula>IF(RIGHT(TEXT(AI101,"0.#"),1)=".",TRUE,FALSE)</formula>
    </cfRule>
  </conditionalFormatting>
  <conditionalFormatting sqref="AM101">
    <cfRule type="expression" dxfId="2705" priority="13289">
      <formula>IF(RIGHT(TEXT(AM101,"0.#"),1)=".",FALSE,TRUE)</formula>
    </cfRule>
    <cfRule type="expression" dxfId="2704" priority="13290">
      <formula>IF(RIGHT(TEXT(AM101,"0.#"),1)=".",TRUE,FALSE)</formula>
    </cfRule>
  </conditionalFormatting>
  <conditionalFormatting sqref="AE102">
    <cfRule type="expression" dxfId="2703" priority="13287">
      <formula>IF(RIGHT(TEXT(AE102,"0.#"),1)=".",FALSE,TRUE)</formula>
    </cfRule>
    <cfRule type="expression" dxfId="2702" priority="13288">
      <formula>IF(RIGHT(TEXT(AE102,"0.#"),1)=".",TRUE,FALSE)</formula>
    </cfRule>
  </conditionalFormatting>
  <conditionalFormatting sqref="AI102">
    <cfRule type="expression" dxfId="2701" priority="13285">
      <formula>IF(RIGHT(TEXT(AI102,"0.#"),1)=".",FALSE,TRUE)</formula>
    </cfRule>
    <cfRule type="expression" dxfId="2700" priority="13286">
      <formula>IF(RIGHT(TEXT(AI102,"0.#"),1)=".",TRUE,FALSE)</formula>
    </cfRule>
  </conditionalFormatting>
  <conditionalFormatting sqref="AM102">
    <cfRule type="expression" dxfId="2699" priority="13283">
      <formula>IF(RIGHT(TEXT(AM102,"0.#"),1)=".",FALSE,TRUE)</formula>
    </cfRule>
    <cfRule type="expression" dxfId="2698" priority="13284">
      <formula>IF(RIGHT(TEXT(AM102,"0.#"),1)=".",TRUE,FALSE)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E116 AQ116">
    <cfRule type="expression" dxfId="2647" priority="13223">
      <formula>IF(RIGHT(TEXT(AE116,"0.#"),1)=".",FALSE,TRUE)</formula>
    </cfRule>
    <cfRule type="expression" dxfId="2646" priority="13224">
      <formula>IF(RIGHT(TEXT(AE116,"0.#"),1)=".",TRUE,FALSE)</formula>
    </cfRule>
  </conditionalFormatting>
  <conditionalFormatting sqref="AI116">
    <cfRule type="expression" dxfId="2645" priority="13221">
      <formula>IF(RIGHT(TEXT(AI116,"0.#"),1)=".",FALSE,TRUE)</formula>
    </cfRule>
    <cfRule type="expression" dxfId="2644" priority="13222">
      <formula>IF(RIGHT(TEXT(AI116,"0.#"),1)=".",TRUE,FALSE)</formula>
    </cfRule>
  </conditionalFormatting>
  <conditionalFormatting sqref="AM116">
    <cfRule type="expression" dxfId="2643" priority="13219">
      <formula>IF(RIGHT(TEXT(AM116,"0.#"),1)=".",FALSE,TRUE)</formula>
    </cfRule>
    <cfRule type="expression" dxfId="2642" priority="13220">
      <formula>IF(RIGHT(TEXT(AM116,"0.#"),1)=".",TRUE,FALSE)</formula>
    </cfRule>
  </conditionalFormatting>
  <conditionalFormatting sqref="AE117 AM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40:AO867">
    <cfRule type="expression" dxfId="2555" priority="6693">
      <formula>IF(AND(AL840&gt;=0, RIGHT(TEXT(AL840,"0.#"),1)&lt;&gt;"."),TRUE,FALSE)</formula>
    </cfRule>
    <cfRule type="expression" dxfId="2554" priority="6694">
      <formula>IF(AND(AL840&gt;=0, RIGHT(TEXT(AL840,"0.#"),1)="."),TRUE,FALSE)</formula>
    </cfRule>
    <cfRule type="expression" dxfId="2553" priority="6695">
      <formula>IF(AND(AL840&lt;0, RIGHT(TEXT(AL840,"0.#"),1)&lt;&gt;"."),TRUE,FALSE)</formula>
    </cfRule>
    <cfRule type="expression" dxfId="2552" priority="6696">
      <formula>IF(AND(AL840&lt;0, RIGHT(TEXT(AL840,"0.#"),1)="."),TRUE,FALSE)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0:Y867">
    <cfRule type="expression" dxfId="2481" priority="3021">
      <formula>IF(RIGHT(TEXT(Y840,"0.#"),1)=".",FALSE,TRUE)</formula>
    </cfRule>
    <cfRule type="expression" dxfId="2480" priority="3022">
      <formula>IF(RIGHT(TEXT(Y840,"0.#"),1)=".",TRUE,FALSE)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03:AO1132">
    <cfRule type="expression" dxfId="2451" priority="2927">
      <formula>IF(AND(AL1103&gt;=0, RIGHT(TEXT(AL1103,"0.#"),1)&lt;&gt;"."),TRUE,FALSE)</formula>
    </cfRule>
    <cfRule type="expression" dxfId="2450" priority="2928">
      <formula>IF(AND(AL1103&gt;=0, RIGHT(TEXT(AL1103,"0.#"),1)="."),TRUE,FALSE)</formula>
    </cfRule>
    <cfRule type="expression" dxfId="2449" priority="2929">
      <formula>IF(AND(AL1103&lt;0, RIGHT(TEXT(AL1103,"0.#"),1)&lt;&gt;"."),TRUE,FALSE)</formula>
    </cfRule>
    <cfRule type="expression" dxfId="2448" priority="2930">
      <formula>IF(AND(AL1103&lt;0, RIGHT(TEXT(AL1103,"0.#"),1)="."),TRUE,FALSE)</formula>
    </cfRule>
  </conditionalFormatting>
  <conditionalFormatting sqref="Y1103:Y1132">
    <cfRule type="expression" dxfId="2447" priority="2925">
      <formula>IF(RIGHT(TEXT(Y1103,"0.#"),1)=".",FALSE,TRUE)</formula>
    </cfRule>
    <cfRule type="expression" dxfId="2446" priority="2926">
      <formula>IF(RIGHT(TEXT(Y1103,"0.#"),1)=".",TRUE,FALSE)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39:AO839">
    <cfRule type="expression" dxfId="2437" priority="2879">
      <formula>IF(AND(AL839&gt;=0, RIGHT(TEXT(AL839,"0.#"),1)&lt;&gt;"."),TRUE,FALSE)</formula>
    </cfRule>
    <cfRule type="expression" dxfId="2436" priority="2880">
      <formula>IF(AND(AL839&gt;=0, RIGHT(TEXT(AL839,"0.#"),1)="."),TRUE,FALSE)</formula>
    </cfRule>
    <cfRule type="expression" dxfId="2435" priority="2881">
      <formula>IF(AND(AL839&lt;0, RIGHT(TEXT(AL839,"0.#"),1)&lt;&gt;"."),TRUE,FALSE)</formula>
    </cfRule>
    <cfRule type="expression" dxfId="2434" priority="2882">
      <formula>IF(AND(AL839&lt;0, RIGHT(TEXT(AL839,"0.#"),1)="."),TRUE,FALSE)</formula>
    </cfRule>
  </conditionalFormatting>
  <conditionalFormatting sqref="Y839">
    <cfRule type="expression" dxfId="2433" priority="2877">
      <formula>IF(RIGHT(TEXT(Y839,"0.#"),1)=".",FALSE,TRUE)</formula>
    </cfRule>
    <cfRule type="expression" dxfId="2432" priority="2878">
      <formula>IF(RIGHT(TEXT(Y839,"0.#"),1)=".",TRUE,FALSE)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73:Y900">
    <cfRule type="expression" dxfId="2115" priority="2137">
      <formula>IF(RIGHT(TEXT(Y873,"0.#"),1)=".",FALSE,TRUE)</formula>
    </cfRule>
    <cfRule type="expression" dxfId="2114" priority="2138">
      <formula>IF(RIGHT(TEXT(Y873,"0.#"),1)=".",TRUE,FALSE)</formula>
    </cfRule>
  </conditionalFormatting>
  <conditionalFormatting sqref="Y872">
    <cfRule type="expression" dxfId="2113" priority="2131">
      <formula>IF(RIGHT(TEXT(Y872,"0.#"),1)=".",FALSE,TRUE)</formula>
    </cfRule>
    <cfRule type="expression" dxfId="2112" priority="2132">
      <formula>IF(RIGHT(TEXT(Y872,"0.#"),1)=".",TRUE,FALSE)</formula>
    </cfRule>
  </conditionalFormatting>
  <conditionalFormatting sqref="Y906:Y933">
    <cfRule type="expression" dxfId="2111" priority="2125">
      <formula>IF(RIGHT(TEXT(Y906,"0.#"),1)=".",FALSE,TRUE)</formula>
    </cfRule>
    <cfRule type="expression" dxfId="2110" priority="2126">
      <formula>IF(RIGHT(TEXT(Y906,"0.#"),1)=".",TRUE,FALSE)</formula>
    </cfRule>
  </conditionalFormatting>
  <conditionalFormatting sqref="Y905">
    <cfRule type="expression" dxfId="2109" priority="2119">
      <formula>IF(RIGHT(TEXT(Y905,"0.#"),1)=".",FALSE,TRUE)</formula>
    </cfRule>
    <cfRule type="expression" dxfId="2108" priority="2120">
      <formula>IF(RIGHT(TEXT(Y905,"0.#"),1)=".",TRUE,FALSE)</formula>
    </cfRule>
  </conditionalFormatting>
  <conditionalFormatting sqref="Y939:Y966">
    <cfRule type="expression" dxfId="2107" priority="2113">
      <formula>IF(RIGHT(TEXT(Y939,"0.#"),1)=".",FALSE,TRUE)</formula>
    </cfRule>
    <cfRule type="expression" dxfId="2106" priority="2114">
      <formula>IF(RIGHT(TEXT(Y939,"0.#"),1)=".",TRUE,FALSE)</formula>
    </cfRule>
  </conditionalFormatting>
  <conditionalFormatting sqref="Y938">
    <cfRule type="expression" dxfId="2105" priority="2107">
      <formula>IF(RIGHT(TEXT(Y938,"0.#"),1)=".",FALSE,TRUE)</formula>
    </cfRule>
    <cfRule type="expression" dxfId="2104" priority="2108">
      <formula>IF(RIGHT(TEXT(Y938,"0.#"),1)=".",TRUE,FALSE)</formula>
    </cfRule>
  </conditionalFormatting>
  <conditionalFormatting sqref="Y976:Y999">
    <cfRule type="expression" dxfId="2103" priority="2101">
      <formula>IF(RIGHT(TEXT(Y976,"0.#"),1)=".",FALSE,TRUE)</formula>
    </cfRule>
    <cfRule type="expression" dxfId="2102" priority="2102">
      <formula>IF(RIGHT(TEXT(Y976,"0.#"),1)=".",TRUE,FALSE)</formula>
    </cfRule>
  </conditionalFormatting>
  <conditionalFormatting sqref="Y1005:Y1032">
    <cfRule type="expression" dxfId="2101" priority="2089">
      <formula>IF(RIGHT(TEXT(Y1005,"0.#"),1)=".",FALSE,TRUE)</formula>
    </cfRule>
    <cfRule type="expression" dxfId="2100" priority="2090">
      <formula>IF(RIGHT(TEXT(Y1005,"0.#"),1)=".",TRUE,FALSE)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73:AO900">
    <cfRule type="expression" dxfId="2019" priority="2139">
      <formula>IF(AND(AL873&gt;=0, RIGHT(TEXT(AL873,"0.#"),1)&lt;&gt;"."),TRUE,FALSE)</formula>
    </cfRule>
    <cfRule type="expression" dxfId="2018" priority="2140">
      <formula>IF(AND(AL873&gt;=0, RIGHT(TEXT(AL873,"0.#"),1)="."),TRUE,FALSE)</formula>
    </cfRule>
    <cfRule type="expression" dxfId="2017" priority="2141">
      <formula>IF(AND(AL873&lt;0, RIGHT(TEXT(AL873,"0.#"),1)&lt;&gt;"."),TRUE,FALSE)</formula>
    </cfRule>
    <cfRule type="expression" dxfId="2016" priority="2142">
      <formula>IF(AND(AL873&lt;0, RIGHT(TEXT(AL873,"0.#"),1)="."),TRUE,FALSE)</formula>
    </cfRule>
  </conditionalFormatting>
  <conditionalFormatting sqref="AL872:AO872">
    <cfRule type="expression" dxfId="2015" priority="2133">
      <formula>IF(AND(AL872&gt;=0, RIGHT(TEXT(AL872,"0.#"),1)&lt;&gt;"."),TRUE,FALSE)</formula>
    </cfRule>
    <cfRule type="expression" dxfId="2014" priority="2134">
      <formula>IF(AND(AL872&gt;=0, RIGHT(TEXT(AL872,"0.#"),1)="."),TRUE,FALSE)</formula>
    </cfRule>
    <cfRule type="expression" dxfId="2013" priority="2135">
      <formula>IF(AND(AL872&lt;0, RIGHT(TEXT(AL872,"0.#"),1)&lt;&gt;"."),TRUE,FALSE)</formula>
    </cfRule>
    <cfRule type="expression" dxfId="2012" priority="2136">
      <formula>IF(AND(AL872&lt;0, RIGHT(TEXT(AL872,"0.#"),1)="."),TRUE,FALSE)</formula>
    </cfRule>
  </conditionalFormatting>
  <conditionalFormatting sqref="AL906:AO933">
    <cfRule type="expression" dxfId="2011" priority="2127">
      <formula>IF(AND(AL906&gt;=0, RIGHT(TEXT(AL906,"0.#"),1)&lt;&gt;"."),TRUE,FALSE)</formula>
    </cfRule>
    <cfRule type="expression" dxfId="2010" priority="2128">
      <formula>IF(AND(AL906&gt;=0, RIGHT(TEXT(AL906,"0.#"),1)="."),TRUE,FALSE)</formula>
    </cfRule>
    <cfRule type="expression" dxfId="2009" priority="2129">
      <formula>IF(AND(AL906&lt;0, RIGHT(TEXT(AL906,"0.#"),1)&lt;&gt;"."),TRUE,FALSE)</formula>
    </cfRule>
    <cfRule type="expression" dxfId="2008" priority="2130">
      <formula>IF(AND(AL906&lt;0, RIGHT(TEXT(AL906,"0.#"),1)="."),TRUE,FALSE)</formula>
    </cfRule>
  </conditionalFormatting>
  <conditionalFormatting sqref="AL905:AO905">
    <cfRule type="expression" dxfId="2007" priority="2121">
      <formula>IF(AND(AL905&gt;=0, RIGHT(TEXT(AL905,"0.#"),1)&lt;&gt;"."),TRUE,FALSE)</formula>
    </cfRule>
    <cfRule type="expression" dxfId="2006" priority="2122">
      <formula>IF(AND(AL905&gt;=0, RIGHT(TEXT(AL905,"0.#"),1)="."),TRUE,FALSE)</formula>
    </cfRule>
    <cfRule type="expression" dxfId="2005" priority="2123">
      <formula>IF(AND(AL905&lt;0, RIGHT(TEXT(AL905,"0.#"),1)&lt;&gt;"."),TRUE,FALSE)</formula>
    </cfRule>
    <cfRule type="expression" dxfId="2004" priority="2124">
      <formula>IF(AND(AL905&lt;0, RIGHT(TEXT(AL905,"0.#"),1)="."),TRUE,FALSE)</formula>
    </cfRule>
  </conditionalFormatting>
  <conditionalFormatting sqref="AL939:AO966">
    <cfRule type="expression" dxfId="2003" priority="2115">
      <formula>IF(AND(AL939&gt;=0, RIGHT(TEXT(AL939,"0.#"),1)&lt;&gt;"."),TRUE,FALSE)</formula>
    </cfRule>
    <cfRule type="expression" dxfId="2002" priority="2116">
      <formula>IF(AND(AL939&gt;=0, RIGHT(TEXT(AL939,"0.#"),1)="."),TRUE,FALSE)</formula>
    </cfRule>
    <cfRule type="expression" dxfId="2001" priority="2117">
      <formula>IF(AND(AL939&lt;0, RIGHT(TEXT(AL939,"0.#"),1)&lt;&gt;"."),TRUE,FALSE)</formula>
    </cfRule>
    <cfRule type="expression" dxfId="2000" priority="2118">
      <formula>IF(AND(AL939&lt;0, RIGHT(TEXT(AL939,"0.#"),1)="."),TRUE,FALSE)</formula>
    </cfRule>
  </conditionalFormatting>
  <conditionalFormatting sqref="AL938:AO938">
    <cfRule type="expression" dxfId="1999" priority="2109">
      <formula>IF(AND(AL938&gt;=0, RIGHT(TEXT(AL938,"0.#"),1)&lt;&gt;"."),TRUE,FALSE)</formula>
    </cfRule>
    <cfRule type="expression" dxfId="1998" priority="2110">
      <formula>IF(AND(AL938&gt;=0, RIGHT(TEXT(AL938,"0.#"),1)="."),TRUE,FALSE)</formula>
    </cfRule>
    <cfRule type="expression" dxfId="1997" priority="2111">
      <formula>IF(AND(AL938&lt;0, RIGHT(TEXT(AL938,"0.#"),1)&lt;&gt;"."),TRUE,FALSE)</formula>
    </cfRule>
    <cfRule type="expression" dxfId="1996" priority="2112">
      <formula>IF(AND(AL938&lt;0, RIGHT(TEXT(AL938,"0.#"),1)="."),TRUE,FALSE)</formula>
    </cfRule>
  </conditionalFormatting>
  <conditionalFormatting sqref="AL976:AO999">
    <cfRule type="expression" dxfId="1995" priority="2103">
      <formula>IF(AND(AL976&gt;=0, RIGHT(TEXT(AL976,"0.#"),1)&lt;&gt;"."),TRUE,FALSE)</formula>
    </cfRule>
    <cfRule type="expression" dxfId="1994" priority="2104">
      <formula>IF(AND(AL976&gt;=0, RIGHT(TEXT(AL976,"0.#"),1)="."),TRUE,FALSE)</formula>
    </cfRule>
    <cfRule type="expression" dxfId="1993" priority="2105">
      <formula>IF(AND(AL976&lt;0, RIGHT(TEXT(AL976,"0.#"),1)&lt;&gt;"."),TRUE,FALSE)</formula>
    </cfRule>
    <cfRule type="expression" dxfId="1992" priority="2106">
      <formula>IF(AND(AL976&lt;0, RIGHT(TEXT(AL976,"0.#"),1)="."),TRUE,FALSE)</formula>
    </cfRule>
  </conditionalFormatting>
  <conditionalFormatting sqref="AL1007:AO1032">
    <cfRule type="expression" dxfId="1991" priority="2091">
      <formula>IF(AND(AL1007&gt;=0, RIGHT(TEXT(AL1007,"0.#"),1)&lt;&gt;"."),TRUE,FALSE)</formula>
    </cfRule>
    <cfRule type="expression" dxfId="1990" priority="2092">
      <formula>IF(AND(AL1007&gt;=0, RIGHT(TEXT(AL1007,"0.#"),1)="."),TRUE,FALSE)</formula>
    </cfRule>
    <cfRule type="expression" dxfId="1989" priority="2093">
      <formula>IF(AND(AL1007&lt;0, RIGHT(TEXT(AL1007,"0.#"),1)&lt;&gt;"."),TRUE,FALSE)</formula>
    </cfRule>
    <cfRule type="expression" dxfId="1988" priority="2094">
      <formula>IF(AND(AL1007&lt;0, RIGHT(TEXT(AL1007,"0.#"),1)="."),TRUE,FALSE)</formula>
    </cfRule>
  </conditionalFormatting>
  <conditionalFormatting sqref="Y1004">
    <cfRule type="expression" dxfId="1987" priority="2083">
      <formula>IF(RIGHT(TEXT(Y1004,"0.#"),1)=".",FALSE,TRUE)</formula>
    </cfRule>
    <cfRule type="expression" dxfId="1986" priority="2084">
      <formula>IF(RIGHT(TEXT(Y1004,"0.#"),1)=".",TRUE,FALSE)</formula>
    </cfRule>
  </conditionalFormatting>
  <conditionalFormatting sqref="AL1038:AO1065">
    <cfRule type="expression" dxfId="1985" priority="2079">
      <formula>IF(AND(AL1038&gt;=0, RIGHT(TEXT(AL1038,"0.#"),1)&lt;&gt;"."),TRUE,FALSE)</formula>
    </cfRule>
    <cfRule type="expression" dxfId="1984" priority="2080">
      <formula>IF(AND(AL1038&gt;=0, RIGHT(TEXT(AL1038,"0.#"),1)="."),TRUE,FALSE)</formula>
    </cfRule>
    <cfRule type="expression" dxfId="1983" priority="2081">
      <formula>IF(AND(AL1038&lt;0, RIGHT(TEXT(AL1038,"0.#"),1)&lt;&gt;"."),TRUE,FALSE)</formula>
    </cfRule>
    <cfRule type="expression" dxfId="1982" priority="2082">
      <formula>IF(AND(AL1038&lt;0, RIGHT(TEXT(AL1038,"0.#"),1)="."),TRUE,FALSE)</formula>
    </cfRule>
  </conditionalFormatting>
  <conditionalFormatting sqref="Y1038:Y1065">
    <cfRule type="expression" dxfId="1981" priority="2077">
      <formula>IF(RIGHT(TEXT(Y1038,"0.#"),1)=".",FALSE,TRUE)</formula>
    </cfRule>
    <cfRule type="expression" dxfId="1980" priority="2078">
      <formula>IF(RIGHT(TEXT(Y1038,"0.#"),1)=".",TRUE,FALSE)</formula>
    </cfRule>
  </conditionalFormatting>
  <conditionalFormatting sqref="AL1036:AO1037">
    <cfRule type="expression" dxfId="1979" priority="2073">
      <formula>IF(AND(AL1036&gt;=0, RIGHT(TEXT(AL1036,"0.#"),1)&lt;&gt;"."),TRUE,FALSE)</formula>
    </cfRule>
    <cfRule type="expression" dxfId="1978" priority="2074">
      <formula>IF(AND(AL1036&gt;=0, RIGHT(TEXT(AL1036,"0.#"),1)="."),TRUE,FALSE)</formula>
    </cfRule>
    <cfRule type="expression" dxfId="1977" priority="2075">
      <formula>IF(AND(AL1036&lt;0, RIGHT(TEXT(AL1036,"0.#"),1)&lt;&gt;"."),TRUE,FALSE)</formula>
    </cfRule>
    <cfRule type="expression" dxfId="1976" priority="2076">
      <formula>IF(AND(AL1036&lt;0, RIGHT(TEXT(AL1036,"0.#"),1)="."),TRUE,FALSE)</formula>
    </cfRule>
  </conditionalFormatting>
  <conditionalFormatting sqref="Y1036:Y1037">
    <cfRule type="expression" dxfId="1975" priority="2071">
      <formula>IF(RIGHT(TEXT(Y1036,"0.#"),1)=".",FALSE,TRUE)</formula>
    </cfRule>
    <cfRule type="expression" dxfId="1974" priority="2072">
      <formula>IF(RIGHT(TEXT(Y1036,"0.#"),1)=".",TRUE,FALSE)</formula>
    </cfRule>
  </conditionalFormatting>
  <conditionalFormatting sqref="AL1071:AO1098">
    <cfRule type="expression" dxfId="1973" priority="2067">
      <formula>IF(AND(AL1071&gt;=0, RIGHT(TEXT(AL1071,"0.#"),1)&lt;&gt;"."),TRUE,FALSE)</formula>
    </cfRule>
    <cfRule type="expression" dxfId="1972" priority="2068">
      <formula>IF(AND(AL1071&gt;=0, RIGHT(TEXT(AL1071,"0.#"),1)="."),TRUE,FALSE)</formula>
    </cfRule>
    <cfRule type="expression" dxfId="1971" priority="2069">
      <formula>IF(AND(AL1071&lt;0, RIGHT(TEXT(AL1071,"0.#"),1)&lt;&gt;"."),TRUE,FALSE)</formula>
    </cfRule>
    <cfRule type="expression" dxfId="1970" priority="2070">
      <formula>IF(AND(AL1071&lt;0, RIGHT(TEXT(AL1071,"0.#"),1)="."),TRUE,FALSE)</formula>
    </cfRule>
  </conditionalFormatting>
  <conditionalFormatting sqref="Y1071:Y1098">
    <cfRule type="expression" dxfId="1969" priority="2065">
      <formula>IF(RIGHT(TEXT(Y1071,"0.#"),1)=".",FALSE,TRUE)</formula>
    </cfRule>
    <cfRule type="expression" dxfId="1968" priority="2066">
      <formula>IF(RIGHT(TEXT(Y1071,"0.#"),1)=".",TRUE,FALSE)</formula>
    </cfRule>
  </conditionalFormatting>
  <conditionalFormatting sqref="AL1069:AO1070">
    <cfRule type="expression" dxfId="1967" priority="2061">
      <formula>IF(AND(AL1069&gt;=0, RIGHT(TEXT(AL1069,"0.#"),1)&lt;&gt;"."),TRUE,FALSE)</formula>
    </cfRule>
    <cfRule type="expression" dxfId="1966" priority="2062">
      <formula>IF(AND(AL1069&gt;=0, RIGHT(TEXT(AL1069,"0.#"),1)="."),TRUE,FALSE)</formula>
    </cfRule>
    <cfRule type="expression" dxfId="1965" priority="2063">
      <formula>IF(AND(AL1069&lt;0, RIGHT(TEXT(AL1069,"0.#"),1)&lt;&gt;"."),TRUE,FALSE)</formula>
    </cfRule>
    <cfRule type="expression" dxfId="1964" priority="2064">
      <formula>IF(AND(AL1069&lt;0, RIGHT(TEXT(AL1069,"0.#"),1)="."),TRUE,FALSE)</formula>
    </cfRule>
  </conditionalFormatting>
  <conditionalFormatting sqref="Y1069:Y1070">
    <cfRule type="expression" dxfId="1963" priority="2059">
      <formula>IF(RIGHT(TEXT(Y1069,"0.#"),1)=".",FALSE,TRUE)</formula>
    </cfRule>
    <cfRule type="expression" dxfId="1962" priority="2060">
      <formula>IF(RIGHT(TEXT(Y1069,"0.#"),1)=".",TRUE,FALSE)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Y783">
    <cfRule type="expression" dxfId="765" priority="65">
      <formula>IF(RIGHT(TEXT(Y783,"0.#"),1)=".",FALSE,TRUE)</formula>
    </cfRule>
    <cfRule type="expression" dxfId="764" priority="66">
      <formula>IF(RIGHT(TEXT(Y783,"0.#"),1)=".",TRUE,FALSE)</formula>
    </cfRule>
  </conditionalFormatting>
  <conditionalFormatting sqref="Y784:Y785 Y782">
    <cfRule type="expression" dxfId="763" priority="63">
      <formula>IF(RIGHT(TEXT(Y782,"0.#"),1)=".",FALSE,TRUE)</formula>
    </cfRule>
    <cfRule type="expression" dxfId="762" priority="64">
      <formula>IF(RIGHT(TEXT(Y782,"0.#"),1)=".",TRUE,FALSE)</formula>
    </cfRule>
  </conditionalFormatting>
  <conditionalFormatting sqref="AU783">
    <cfRule type="expression" dxfId="761" priority="61">
      <formula>IF(RIGHT(TEXT(AU783,"0.#"),1)=".",FALSE,TRUE)</formula>
    </cfRule>
    <cfRule type="expression" dxfId="760" priority="62">
      <formula>IF(RIGHT(TEXT(AU783,"0.#"),1)=".",TRUE,FALSE)</formula>
    </cfRule>
  </conditionalFormatting>
  <conditionalFormatting sqref="AU784:AU785 AU782">
    <cfRule type="expression" dxfId="759" priority="59">
      <formula>IF(RIGHT(TEXT(AU782,"0.#"),1)=".",FALSE,TRUE)</formula>
    </cfRule>
    <cfRule type="expression" dxfId="758" priority="60">
      <formula>IF(RIGHT(TEXT(AU782,"0.#"),1)=".",TRUE,FALSE)</formula>
    </cfRule>
  </conditionalFormatting>
  <conditionalFormatting sqref="Y797:Y801 Y795">
    <cfRule type="expression" dxfId="757" priority="55">
      <formula>IF(RIGHT(TEXT(Y795,"0.#"),1)=".",FALSE,TRUE)</formula>
    </cfRule>
    <cfRule type="expression" dxfId="756" priority="56">
      <formula>IF(RIGHT(TEXT(Y795,"0.#"),1)=".",TRUE,FALSE)</formula>
    </cfRule>
  </conditionalFormatting>
  <conditionalFormatting sqref="Y796">
    <cfRule type="expression" dxfId="755" priority="57">
      <formula>IF(RIGHT(TEXT(Y796,"0.#"),1)=".",FALSE,TRUE)</formula>
    </cfRule>
    <cfRule type="expression" dxfId="754" priority="58">
      <formula>IF(RIGHT(TEXT(Y796,"0.#"),1)=".",TRUE,FALSE)</formula>
    </cfRule>
  </conditionalFormatting>
  <conditionalFormatting sqref="AU796">
    <cfRule type="expression" dxfId="753" priority="53">
      <formula>IF(RIGHT(TEXT(AU796,"0.#"),1)=".",FALSE,TRUE)</formula>
    </cfRule>
    <cfRule type="expression" dxfId="752" priority="54">
      <formula>IF(RIGHT(TEXT(AU796,"0.#"),1)=".",TRUE,FALSE)</formula>
    </cfRule>
  </conditionalFormatting>
  <conditionalFormatting sqref="AU797:AU801 AU795">
    <cfRule type="expression" dxfId="751" priority="51">
      <formula>IF(RIGHT(TEXT(AU795,"0.#"),1)=".",FALSE,TRUE)</formula>
    </cfRule>
    <cfRule type="expression" dxfId="750" priority="52">
      <formula>IF(RIGHT(TEXT(AU795,"0.#"),1)=".",TRUE,FALSE)</formula>
    </cfRule>
  </conditionalFormatting>
  <conditionalFormatting sqref="Y808">
    <cfRule type="expression" dxfId="749" priority="49">
      <formula>IF(RIGHT(TEXT(Y808,"0.#"),1)=".",FALSE,TRUE)</formula>
    </cfRule>
    <cfRule type="expression" dxfId="748" priority="50">
      <formula>IF(RIGHT(TEXT(Y808,"0.#"),1)=".",TRUE,FALSE)</formula>
    </cfRule>
  </conditionalFormatting>
  <conditionalFormatting sqref="AU808">
    <cfRule type="expression" dxfId="747" priority="47">
      <formula>IF(RIGHT(TEXT(AU808,"0.#"),1)=".",FALSE,TRUE)</formula>
    </cfRule>
    <cfRule type="expression" dxfId="746" priority="48">
      <formula>IF(RIGHT(TEXT(AU808,"0.#"),1)=".",TRUE,FALSE)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71">
    <cfRule type="expression" dxfId="739" priority="35">
      <formula>IF(RIGHT(TEXT(Y871,"0.#"),1)=".",FALSE,TRUE)</formula>
    </cfRule>
    <cfRule type="expression" dxfId="738" priority="36">
      <formula>IF(RIGHT(TEXT(Y871,"0.#"),1)=".",TRUE,FALSE)</formula>
    </cfRule>
  </conditionalFormatting>
  <conditionalFormatting sqref="AL871:AO871">
    <cfRule type="expression" dxfId="737" priority="37">
      <formula>IF(AND(AL871&gt;=0, RIGHT(TEXT(AL871,"0.#"),1)&lt;&gt;"."),TRUE,FALSE)</formula>
    </cfRule>
    <cfRule type="expression" dxfId="736" priority="38">
      <formula>IF(AND(AL871&gt;=0, RIGHT(TEXT(AL871,"0.#"),1)="."),TRUE,FALSE)</formula>
    </cfRule>
    <cfRule type="expression" dxfId="735" priority="39">
      <formula>IF(AND(AL871&lt;0, RIGHT(TEXT(AL871,"0.#"),1)&lt;&gt;"."),TRUE,FALSE)</formula>
    </cfRule>
    <cfRule type="expression" dxfId="734" priority="40">
      <formula>IF(AND(AL871&lt;0, RIGHT(TEXT(AL871,"0.#"),1)="."),TRUE,FALSE)</formula>
    </cfRule>
  </conditionalFormatting>
  <conditionalFormatting sqref="Y904">
    <cfRule type="expression" dxfId="733" priority="29">
      <formula>IF(RIGHT(TEXT(Y904,"0.#"),1)=".",FALSE,TRUE)</formula>
    </cfRule>
    <cfRule type="expression" dxfId="732" priority="30">
      <formula>IF(RIGHT(TEXT(Y904,"0.#"),1)=".",TRUE,FALSE)</formula>
    </cfRule>
  </conditionalFormatting>
  <conditionalFormatting sqref="AL904:AO904">
    <cfRule type="expression" dxfId="731" priority="31">
      <formula>IF(AND(AL904&gt;=0, RIGHT(TEXT(AL904,"0.#"),1)&lt;&gt;"."),TRUE,FALSE)</formula>
    </cfRule>
    <cfRule type="expression" dxfId="730" priority="32">
      <formula>IF(AND(AL904&gt;=0, RIGHT(TEXT(AL904,"0.#"),1)="."),TRUE,FALSE)</formula>
    </cfRule>
    <cfRule type="expression" dxfId="729" priority="33">
      <formula>IF(AND(AL904&lt;0, RIGHT(TEXT(AL904,"0.#"),1)&lt;&gt;"."),TRUE,FALSE)</formula>
    </cfRule>
    <cfRule type="expression" dxfId="728" priority="34">
      <formula>IF(AND(AL904&lt;0, RIGHT(TEXT(AL904,"0.#"),1)="."),TRUE,FALSE)</formula>
    </cfRule>
  </conditionalFormatting>
  <conditionalFormatting sqref="Y937">
    <cfRule type="expression" dxfId="727" priority="23">
      <formula>IF(RIGHT(TEXT(Y937,"0.#"),1)=".",FALSE,TRUE)</formula>
    </cfRule>
    <cfRule type="expression" dxfId="726" priority="24">
      <formula>IF(RIGHT(TEXT(Y937,"0.#"),1)=".",TRUE,FALSE)</formula>
    </cfRule>
  </conditionalFormatting>
  <conditionalFormatting sqref="AL937:AO937">
    <cfRule type="expression" dxfId="725" priority="25">
      <formula>IF(AND(AL937&gt;=0, RIGHT(TEXT(AL937,"0.#"),1)&lt;&gt;"."),TRUE,FALSE)</formula>
    </cfRule>
    <cfRule type="expression" dxfId="724" priority="26">
      <formula>IF(AND(AL937&gt;=0, RIGHT(TEXT(AL937,"0.#"),1)="."),TRUE,FALSE)</formula>
    </cfRule>
    <cfRule type="expression" dxfId="723" priority="27">
      <formula>IF(AND(AL937&lt;0, RIGHT(TEXT(AL937,"0.#"),1)&lt;&gt;"."),TRUE,FALSE)</formula>
    </cfRule>
    <cfRule type="expression" dxfId="722" priority="28">
      <formula>IF(AND(AL937&lt;0, RIGHT(TEXT(AL937,"0.#"),1)="."),TRUE,FALSE)</formula>
    </cfRule>
  </conditionalFormatting>
  <conditionalFormatting sqref="Y972:Y975">
    <cfRule type="expression" dxfId="721" priority="17">
      <formula>IF(RIGHT(TEXT(Y972,"0.#"),1)=".",FALSE,TRUE)</formula>
    </cfRule>
    <cfRule type="expression" dxfId="720" priority="18">
      <formula>IF(RIGHT(TEXT(Y972,"0.#"),1)=".",TRUE,FALSE)</formula>
    </cfRule>
  </conditionalFormatting>
  <conditionalFormatting sqref="Y970:Y971">
    <cfRule type="expression" dxfId="719" priority="11">
      <formula>IF(RIGHT(TEXT(Y970,"0.#"),1)=".",FALSE,TRUE)</formula>
    </cfRule>
    <cfRule type="expression" dxfId="718" priority="12">
      <formula>IF(RIGHT(TEXT(Y970,"0.#"),1)=".",TRUE,FALSE)</formula>
    </cfRule>
  </conditionalFormatting>
  <conditionalFormatting sqref="AL972:AO975">
    <cfRule type="expression" dxfId="717" priority="19">
      <formula>IF(AND(AL972&gt;=0, RIGHT(TEXT(AL972,"0.#"),1)&lt;&gt;"."),TRUE,FALSE)</formula>
    </cfRule>
    <cfRule type="expression" dxfId="716" priority="20">
      <formula>IF(AND(AL972&gt;=0, RIGHT(TEXT(AL972,"0.#"),1)="."),TRUE,FALSE)</formula>
    </cfRule>
    <cfRule type="expression" dxfId="715" priority="21">
      <formula>IF(AND(AL972&lt;0, RIGHT(TEXT(AL972,"0.#"),1)&lt;&gt;"."),TRUE,FALSE)</formula>
    </cfRule>
    <cfRule type="expression" dxfId="714" priority="22">
      <formula>IF(AND(AL972&lt;0, RIGHT(TEXT(AL972,"0.#"),1)="."),TRUE,FALSE)</formula>
    </cfRule>
  </conditionalFormatting>
  <conditionalFormatting sqref="AL970:AO971">
    <cfRule type="expression" dxfId="713" priority="13">
      <formula>IF(AND(AL970&gt;=0, RIGHT(TEXT(AL970,"0.#"),1)&lt;&gt;"."),TRUE,FALSE)</formula>
    </cfRule>
    <cfRule type="expression" dxfId="712" priority="14">
      <formula>IF(AND(AL970&gt;=0, RIGHT(TEXT(AL970,"0.#"),1)="."),TRUE,FALSE)</formula>
    </cfRule>
    <cfRule type="expression" dxfId="711" priority="15">
      <formula>IF(AND(AL970&lt;0, RIGHT(TEXT(AL970,"0.#"),1)&lt;&gt;"."),TRUE,FALSE)</formula>
    </cfRule>
    <cfRule type="expression" dxfId="710" priority="16">
      <formula>IF(AND(AL970&lt;0, RIGHT(TEXT(AL970,"0.#"),1)="."),TRUE,FALSE)</formula>
    </cfRule>
  </conditionalFormatting>
  <conditionalFormatting sqref="AL1003:AO1003">
    <cfRule type="expression" dxfId="709" priority="7">
      <formula>IF(AND(AL1003&gt;=0, RIGHT(TEXT(AL1003,"0.#"),1)&lt;&gt;"."),TRUE,FALSE)</formula>
    </cfRule>
    <cfRule type="expression" dxfId="708" priority="8">
      <formula>IF(AND(AL1003&gt;=0, RIGHT(TEXT(AL1003,"0.#"),1)="."),TRUE,FALSE)</formula>
    </cfRule>
    <cfRule type="expression" dxfId="707" priority="9">
      <formula>IF(AND(AL1003&lt;0, RIGHT(TEXT(AL1003,"0.#"),1)&lt;&gt;"."),TRUE,FALSE)</formula>
    </cfRule>
    <cfRule type="expression" dxfId="706" priority="10">
      <formula>IF(AND(AL1003&lt;0, RIGHT(TEXT(AL1003,"0.#"),1)="."),TRUE,FALSE)</formula>
    </cfRule>
  </conditionalFormatting>
  <conditionalFormatting sqref="Y1003">
    <cfRule type="expression" dxfId="705" priority="5">
      <formula>IF(RIGHT(TEXT(Y1003,"0.#"),1)=".",FALSE,TRUE)</formula>
    </cfRule>
    <cfRule type="expression" dxfId="704" priority="6">
      <formula>IF(RIGHT(TEXT(Y1003,"0.#"),1)=".",TRUE,FALSE)</formula>
    </cfRule>
  </conditionalFormatting>
  <conditionalFormatting sqref="AL1004:AO1006">
    <cfRule type="expression" dxfId="703" priority="1">
      <formula>IF(AND(AL1004&gt;=0, RIGHT(TEXT(AL1004,"0.#"),1)&lt;&gt;"."),TRUE,FALSE)</formula>
    </cfRule>
    <cfRule type="expression" dxfId="702" priority="2">
      <formula>IF(AND(AL1004&gt;=0, RIGHT(TEXT(AL1004,"0.#"),1)="."),TRUE,FALSE)</formula>
    </cfRule>
    <cfRule type="expression" dxfId="701" priority="3">
      <formula>IF(AND(AL1004&lt;0, RIGHT(TEXT(AL1004,"0.#"),1)&lt;&gt;"."),TRUE,FALSE)</formula>
    </cfRule>
    <cfRule type="expression" dxfId="700" priority="4">
      <formula>IF(AND(AL1004&lt;0, RIGHT(TEXT(AL1004,"0.#"),1)="."),TRUE,FALSE)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17" max="49" man="1"/>
    <brk id="483" max="49" man="1"/>
    <brk id="740" max="49" man="1"/>
    <brk id="779" max="49" man="1"/>
    <brk id="901"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2">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557</v>
      </c>
      <c r="R3" s="13" t="str">
        <f t="shared" ref="R3:R8" si="3">IF(Q3="","",P3)</f>
        <v>委託・請負</v>
      </c>
      <c r="S3" s="13" t="str">
        <f t="shared" ref="S3:S8" si="4">IF(R3="",S2,IF(S2&lt;&gt;"",CONCATENATE(S2,"、",R3),R3))</f>
        <v>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2">
      <c r="A6" s="14" t="s">
        <v>89</v>
      </c>
      <c r="B6" s="15" t="s">
        <v>557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2">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2">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2">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2">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2">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557</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2">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2">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2">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2">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2">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2">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2">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2">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2">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2">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2">
      <c r="A24" s="97"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2">
      <c r="A27" s="13" t="str">
        <f>IF(D24="", "-", D24)</f>
        <v>科学技術・イノベーション</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2">
      <c r="A38" s="13"/>
      <c r="B38" s="13"/>
      <c r="F38" s="13"/>
      <c r="G38" s="19"/>
      <c r="K38" s="13"/>
      <c r="L38" s="13"/>
      <c r="O38" s="13"/>
      <c r="P38" s="13"/>
      <c r="Q38" s="19"/>
      <c r="T38" s="13"/>
      <c r="Y38" s="32" t="s">
        <v>468</v>
      </c>
      <c r="Z38" s="30"/>
      <c r="AF38" s="30"/>
      <c r="AK38" s="53" t="str">
        <f t="shared" si="7"/>
        <v>k</v>
      </c>
    </row>
    <row r="39" spans="1:37" x14ac:dyDescent="0.2">
      <c r="A39" s="13"/>
      <c r="B39" s="13"/>
      <c r="F39" s="13" t="str">
        <f>I37</f>
        <v>一般会計</v>
      </c>
      <c r="G39" s="19"/>
      <c r="K39" s="13"/>
      <c r="L39" s="13"/>
      <c r="O39" s="13"/>
      <c r="P39" s="13"/>
      <c r="Q39" s="19"/>
      <c r="T39" s="13"/>
      <c r="Y39" s="32" t="s">
        <v>469</v>
      </c>
      <c r="Z39" s="30"/>
      <c r="AF39" s="30"/>
      <c r="AK39" s="53" t="str">
        <f t="shared" si="7"/>
        <v>l</v>
      </c>
    </row>
    <row r="40" spans="1:37" x14ac:dyDescent="0.2">
      <c r="A40" s="13"/>
      <c r="B40" s="13"/>
      <c r="F40" s="13"/>
      <c r="G40" s="19"/>
      <c r="K40" s="13"/>
      <c r="L40" s="13"/>
      <c r="O40" s="13"/>
      <c r="P40" s="13"/>
      <c r="Q40" s="19"/>
      <c r="T40" s="13"/>
      <c r="Y40" s="32" t="s">
        <v>470</v>
      </c>
      <c r="Z40" s="30"/>
      <c r="AF40" s="30"/>
      <c r="AK40" s="53" t="str">
        <f t="shared" si="7"/>
        <v>m</v>
      </c>
    </row>
    <row r="41" spans="1:37" x14ac:dyDescent="0.2">
      <c r="A41" s="13"/>
      <c r="B41" s="13"/>
      <c r="F41" s="13"/>
      <c r="G41" s="19"/>
      <c r="K41" s="13"/>
      <c r="L41" s="13"/>
      <c r="O41" s="13"/>
      <c r="P41" s="13"/>
      <c r="Q41" s="19"/>
      <c r="T41" s="13"/>
      <c r="Y41" s="32" t="s">
        <v>471</v>
      </c>
      <c r="Z41" s="30"/>
      <c r="AF41" s="30"/>
      <c r="AK41" s="53" t="str">
        <f t="shared" si="7"/>
        <v>n</v>
      </c>
    </row>
    <row r="42" spans="1:37" x14ac:dyDescent="0.2">
      <c r="A42" s="13"/>
      <c r="B42" s="13"/>
      <c r="F42" s="13"/>
      <c r="G42" s="19"/>
      <c r="K42" s="13"/>
      <c r="L42" s="13"/>
      <c r="O42" s="13"/>
      <c r="P42" s="13"/>
      <c r="Q42" s="19"/>
      <c r="T42" s="13"/>
      <c r="Y42" s="32" t="s">
        <v>472</v>
      </c>
      <c r="Z42" s="30"/>
      <c r="AF42" s="30"/>
      <c r="AK42" s="53" t="str">
        <f t="shared" si="7"/>
        <v>o</v>
      </c>
    </row>
    <row r="43" spans="1:37" x14ac:dyDescent="0.2">
      <c r="A43" s="13"/>
      <c r="B43" s="13"/>
      <c r="F43" s="13"/>
      <c r="G43" s="19"/>
      <c r="K43" s="13"/>
      <c r="L43" s="13"/>
      <c r="O43" s="13"/>
      <c r="P43" s="13"/>
      <c r="Q43" s="19"/>
      <c r="T43" s="13"/>
      <c r="Y43" s="32" t="s">
        <v>473</v>
      </c>
      <c r="Z43" s="30"/>
      <c r="AF43" s="30"/>
      <c r="AK43" s="53" t="str">
        <f t="shared" si="7"/>
        <v>p</v>
      </c>
    </row>
    <row r="44" spans="1:37" x14ac:dyDescent="0.2">
      <c r="A44" s="13"/>
      <c r="B44" s="13"/>
      <c r="F44" s="13"/>
      <c r="G44" s="19"/>
      <c r="K44" s="13"/>
      <c r="L44" s="13"/>
      <c r="O44" s="13"/>
      <c r="P44" s="13"/>
      <c r="Q44" s="19"/>
      <c r="T44" s="13"/>
      <c r="Y44" s="32" t="s">
        <v>474</v>
      </c>
      <c r="Z44" s="30"/>
      <c r="AF44" s="30"/>
      <c r="AK44" s="53" t="str">
        <f t="shared" si="7"/>
        <v>q</v>
      </c>
    </row>
    <row r="45" spans="1:37" x14ac:dyDescent="0.2">
      <c r="A45" s="13"/>
      <c r="B45" s="13"/>
      <c r="F45" s="13"/>
      <c r="G45" s="19"/>
      <c r="K45" s="13"/>
      <c r="L45" s="13"/>
      <c r="O45" s="13"/>
      <c r="P45" s="13"/>
      <c r="Q45" s="19"/>
      <c r="T45" s="13"/>
      <c r="Y45" s="32" t="s">
        <v>475</v>
      </c>
      <c r="Z45" s="30"/>
      <c r="AF45" s="30"/>
      <c r="AK45" s="53" t="str">
        <f t="shared" si="7"/>
        <v>r</v>
      </c>
    </row>
    <row r="46" spans="1:37" x14ac:dyDescent="0.2">
      <c r="A46" s="13"/>
      <c r="B46" s="13"/>
      <c r="F46" s="13"/>
      <c r="G46" s="19"/>
      <c r="K46" s="13"/>
      <c r="L46" s="13"/>
      <c r="O46" s="13"/>
      <c r="P46" s="13"/>
      <c r="Q46" s="19"/>
      <c r="T46" s="13"/>
      <c r="Y46" s="32" t="s">
        <v>476</v>
      </c>
      <c r="Z46" s="30"/>
      <c r="AF46" s="30"/>
      <c r="AK46" s="53" t="str">
        <f t="shared" si="7"/>
        <v>s</v>
      </c>
    </row>
    <row r="47" spans="1:37" x14ac:dyDescent="0.2">
      <c r="A47" s="13"/>
      <c r="B47" s="13"/>
      <c r="F47" s="13"/>
      <c r="G47" s="19"/>
      <c r="K47" s="13"/>
      <c r="L47" s="13"/>
      <c r="O47" s="13"/>
      <c r="P47" s="13"/>
      <c r="Q47" s="19"/>
      <c r="T47" s="13"/>
      <c r="Y47" s="32" t="s">
        <v>477</v>
      </c>
      <c r="Z47" s="30"/>
      <c r="AF47" s="30"/>
      <c r="AK47" s="53" t="str">
        <f t="shared" si="7"/>
        <v>t</v>
      </c>
    </row>
    <row r="48" spans="1:37" x14ac:dyDescent="0.2">
      <c r="A48" s="13"/>
      <c r="B48" s="13"/>
      <c r="F48" s="13"/>
      <c r="G48" s="19"/>
      <c r="K48" s="13"/>
      <c r="L48" s="13"/>
      <c r="O48" s="13"/>
      <c r="P48" s="13"/>
      <c r="Q48" s="19"/>
      <c r="T48" s="13"/>
      <c r="Y48" s="32" t="s">
        <v>478</v>
      </c>
      <c r="Z48" s="30"/>
      <c r="AF48" s="30"/>
      <c r="AK48" s="53" t="str">
        <f t="shared" si="7"/>
        <v>u</v>
      </c>
    </row>
    <row r="49" spans="1:37" x14ac:dyDescent="0.2">
      <c r="A49" s="13"/>
      <c r="B49" s="13"/>
      <c r="F49" s="13"/>
      <c r="G49" s="19"/>
      <c r="K49" s="13"/>
      <c r="L49" s="13"/>
      <c r="O49" s="13"/>
      <c r="P49" s="13"/>
      <c r="Q49" s="19"/>
      <c r="T49" s="13"/>
      <c r="Y49" s="32" t="s">
        <v>479</v>
      </c>
      <c r="Z49" s="30"/>
      <c r="AF49" s="30"/>
      <c r="AK49" s="53" t="str">
        <f t="shared" si="7"/>
        <v>v</v>
      </c>
    </row>
    <row r="50" spans="1:37" x14ac:dyDescent="0.2">
      <c r="A50" s="13"/>
      <c r="B50" s="13"/>
      <c r="F50" s="13"/>
      <c r="G50" s="19"/>
      <c r="K50" s="13"/>
      <c r="L50" s="13"/>
      <c r="O50" s="13"/>
      <c r="P50" s="13"/>
      <c r="Q50" s="19"/>
      <c r="T50" s="13"/>
      <c r="Y50" s="32" t="s">
        <v>480</v>
      </c>
      <c r="Z50" s="30"/>
      <c r="AF50" s="30"/>
    </row>
    <row r="51" spans="1:37" x14ac:dyDescent="0.2">
      <c r="A51" s="13"/>
      <c r="B51" s="13"/>
      <c r="F51" s="13"/>
      <c r="G51" s="19"/>
      <c r="K51" s="13"/>
      <c r="L51" s="13"/>
      <c r="O51" s="13"/>
      <c r="P51" s="13"/>
      <c r="Q51" s="19"/>
      <c r="T51" s="13"/>
      <c r="Y51" s="32" t="s">
        <v>481</v>
      </c>
      <c r="Z51" s="30"/>
      <c r="AF51" s="30"/>
    </row>
    <row r="52" spans="1:37" x14ac:dyDescent="0.2">
      <c r="A52" s="13"/>
      <c r="B52" s="13"/>
      <c r="F52" s="13"/>
      <c r="G52" s="19"/>
      <c r="K52" s="13"/>
      <c r="L52" s="13"/>
      <c r="O52" s="13"/>
      <c r="P52" s="13"/>
      <c r="Q52" s="19"/>
      <c r="T52" s="13"/>
      <c r="Y52" s="32" t="s">
        <v>482</v>
      </c>
      <c r="Z52" s="30"/>
      <c r="AF52" s="30"/>
    </row>
    <row r="53" spans="1:37" x14ac:dyDescent="0.2">
      <c r="A53" s="13"/>
      <c r="B53" s="13"/>
      <c r="F53" s="13"/>
      <c r="G53" s="19"/>
      <c r="K53" s="13"/>
      <c r="L53" s="13"/>
      <c r="O53" s="13"/>
      <c r="P53" s="13"/>
      <c r="Q53" s="19"/>
      <c r="T53" s="13"/>
      <c r="Y53" s="32" t="s">
        <v>483</v>
      </c>
      <c r="Z53" s="30"/>
      <c r="AF53" s="30"/>
    </row>
    <row r="54" spans="1:37" x14ac:dyDescent="0.2">
      <c r="A54" s="13"/>
      <c r="B54" s="13"/>
      <c r="F54" s="13"/>
      <c r="G54" s="19"/>
      <c r="K54" s="13"/>
      <c r="L54" s="13"/>
      <c r="O54" s="13"/>
      <c r="P54" s="20"/>
      <c r="Q54" s="19"/>
      <c r="T54" s="13"/>
      <c r="Y54" s="32" t="s">
        <v>484</v>
      </c>
      <c r="Z54" s="30"/>
      <c r="AF54" s="30"/>
    </row>
    <row r="55" spans="1:37" x14ac:dyDescent="0.2">
      <c r="A55" s="13"/>
      <c r="B55" s="13"/>
      <c r="F55" s="13"/>
      <c r="G55" s="19"/>
      <c r="K55" s="13"/>
      <c r="L55" s="13"/>
      <c r="O55" s="13"/>
      <c r="P55" s="13"/>
      <c r="Q55" s="19"/>
      <c r="T55" s="13"/>
      <c r="Y55" s="32" t="s">
        <v>485</v>
      </c>
      <c r="Z55" s="30"/>
      <c r="AF55" s="30"/>
    </row>
    <row r="56" spans="1:37" x14ac:dyDescent="0.2">
      <c r="A56" s="13"/>
      <c r="B56" s="13"/>
      <c r="F56" s="13"/>
      <c r="G56" s="19"/>
      <c r="K56" s="13"/>
      <c r="L56" s="13"/>
      <c r="O56" s="13"/>
      <c r="P56" s="13"/>
      <c r="Q56" s="19"/>
      <c r="T56" s="13"/>
      <c r="Y56" s="32" t="s">
        <v>486</v>
      </c>
      <c r="Z56" s="30"/>
      <c r="AF56" s="30"/>
    </row>
    <row r="57" spans="1:37" x14ac:dyDescent="0.2">
      <c r="A57" s="13"/>
      <c r="B57" s="13"/>
      <c r="F57" s="13"/>
      <c r="G57" s="19"/>
      <c r="K57" s="13"/>
      <c r="L57" s="13"/>
      <c r="O57" s="13"/>
      <c r="P57" s="13"/>
      <c r="Q57" s="19"/>
      <c r="T57" s="13"/>
      <c r="Y57" s="32" t="s">
        <v>487</v>
      </c>
      <c r="Z57" s="30"/>
      <c r="AF57" s="30"/>
    </row>
    <row r="58" spans="1:37" x14ac:dyDescent="0.2">
      <c r="A58" s="13"/>
      <c r="B58" s="13"/>
      <c r="F58" s="13"/>
      <c r="G58" s="19"/>
      <c r="K58" s="13"/>
      <c r="L58" s="13"/>
      <c r="O58" s="13"/>
      <c r="P58" s="13"/>
      <c r="Q58" s="19"/>
      <c r="T58" s="13"/>
      <c r="Y58" s="32" t="s">
        <v>488</v>
      </c>
      <c r="Z58" s="30"/>
      <c r="AF58" s="30"/>
    </row>
    <row r="59" spans="1:37" x14ac:dyDescent="0.2">
      <c r="A59" s="13"/>
      <c r="B59" s="13"/>
      <c r="F59" s="13"/>
      <c r="G59" s="19"/>
      <c r="K59" s="13"/>
      <c r="L59" s="13"/>
      <c r="O59" s="13"/>
      <c r="P59" s="13"/>
      <c r="Q59" s="19"/>
      <c r="T59" s="13"/>
      <c r="Y59" s="32" t="s">
        <v>489</v>
      </c>
      <c r="Z59" s="30"/>
      <c r="AF59" s="30"/>
    </row>
    <row r="60" spans="1:37" x14ac:dyDescent="0.2">
      <c r="A60" s="13"/>
      <c r="B60" s="13"/>
      <c r="F60" s="13"/>
      <c r="G60" s="19"/>
      <c r="K60" s="13"/>
      <c r="L60" s="13"/>
      <c r="O60" s="13"/>
      <c r="P60" s="13"/>
      <c r="Q60" s="19"/>
      <c r="T60" s="13"/>
      <c r="Y60" s="32" t="s">
        <v>490</v>
      </c>
      <c r="Z60" s="30"/>
      <c r="AF60" s="30"/>
    </row>
    <row r="61" spans="1:37" x14ac:dyDescent="0.2">
      <c r="A61" s="13"/>
      <c r="B61" s="13"/>
      <c r="F61" s="13"/>
      <c r="G61" s="19"/>
      <c r="K61" s="13"/>
      <c r="L61" s="13"/>
      <c r="O61" s="13"/>
      <c r="P61" s="13"/>
      <c r="Q61" s="19"/>
      <c r="T61" s="13"/>
      <c r="Y61" s="32" t="s">
        <v>491</v>
      </c>
      <c r="Z61" s="30"/>
      <c r="AF61" s="30"/>
    </row>
    <row r="62" spans="1:37" x14ac:dyDescent="0.2">
      <c r="A62" s="13"/>
      <c r="B62" s="13"/>
      <c r="F62" s="13"/>
      <c r="G62" s="19"/>
      <c r="K62" s="13"/>
      <c r="L62" s="13"/>
      <c r="O62" s="13"/>
      <c r="P62" s="13"/>
      <c r="Q62" s="19"/>
      <c r="T62" s="13"/>
      <c r="Y62" s="32" t="s">
        <v>492</v>
      </c>
      <c r="Z62" s="30"/>
      <c r="AF62" s="30"/>
    </row>
    <row r="63" spans="1:37" x14ac:dyDescent="0.2">
      <c r="A63" s="13"/>
      <c r="B63" s="13"/>
      <c r="F63" s="13"/>
      <c r="G63" s="19"/>
      <c r="K63" s="13"/>
      <c r="L63" s="13"/>
      <c r="O63" s="13"/>
      <c r="P63" s="13"/>
      <c r="Q63" s="19"/>
      <c r="T63" s="13"/>
      <c r="Y63" s="32" t="s">
        <v>493</v>
      </c>
      <c r="Z63" s="30"/>
      <c r="AF63" s="30"/>
    </row>
    <row r="64" spans="1:37" x14ac:dyDescent="0.2">
      <c r="A64" s="13"/>
      <c r="B64" s="13"/>
      <c r="F64" s="13"/>
      <c r="G64" s="19"/>
      <c r="K64" s="13"/>
      <c r="L64" s="13"/>
      <c r="O64" s="13"/>
      <c r="P64" s="13"/>
      <c r="Q64" s="19"/>
      <c r="T64" s="13"/>
      <c r="Y64" s="32" t="s">
        <v>494</v>
      </c>
      <c r="Z64" s="30"/>
      <c r="AF64" s="30"/>
    </row>
    <row r="65" spans="1:32" x14ac:dyDescent="0.2">
      <c r="A65" s="13"/>
      <c r="B65" s="13"/>
      <c r="F65" s="13"/>
      <c r="G65" s="19"/>
      <c r="K65" s="13"/>
      <c r="L65" s="13"/>
      <c r="O65" s="13"/>
      <c r="P65" s="13"/>
      <c r="Q65" s="19"/>
      <c r="T65" s="13"/>
      <c r="Y65" s="32" t="s">
        <v>495</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496</v>
      </c>
      <c r="Z67" s="30"/>
      <c r="AF67" s="30"/>
    </row>
    <row r="68" spans="1:32" x14ac:dyDescent="0.2">
      <c r="A68" s="13"/>
      <c r="B68" s="13"/>
      <c r="F68" s="13"/>
      <c r="G68" s="19"/>
      <c r="K68" s="13"/>
      <c r="L68" s="13"/>
      <c r="O68" s="13"/>
      <c r="P68" s="13"/>
      <c r="Q68" s="19"/>
      <c r="T68" s="13"/>
      <c r="Y68" s="32" t="s">
        <v>497</v>
      </c>
      <c r="Z68" s="30"/>
      <c r="AF68" s="30"/>
    </row>
    <row r="69" spans="1:32" x14ac:dyDescent="0.2">
      <c r="A69" s="13"/>
      <c r="B69" s="13"/>
      <c r="F69" s="13"/>
      <c r="G69" s="19"/>
      <c r="K69" s="13"/>
      <c r="L69" s="13"/>
      <c r="O69" s="13"/>
      <c r="P69" s="13"/>
      <c r="Q69" s="19"/>
      <c r="T69" s="13"/>
      <c r="Y69" s="32" t="s">
        <v>498</v>
      </c>
      <c r="Z69" s="30"/>
      <c r="AF69" s="30"/>
    </row>
    <row r="70" spans="1:32" x14ac:dyDescent="0.2">
      <c r="A70" s="13"/>
      <c r="B70" s="13"/>
      <c r="Y70" s="32" t="s">
        <v>499</v>
      </c>
    </row>
    <row r="71" spans="1:32" x14ac:dyDescent="0.2">
      <c r="Y71" s="32" t="s">
        <v>500</v>
      </c>
    </row>
    <row r="72" spans="1:32" x14ac:dyDescent="0.2">
      <c r="Y72" s="32" t="s">
        <v>501</v>
      </c>
    </row>
    <row r="73" spans="1:32" x14ac:dyDescent="0.2">
      <c r="Y73" s="32" t="s">
        <v>502</v>
      </c>
    </row>
    <row r="74" spans="1:32" x14ac:dyDescent="0.2">
      <c r="Y74" s="32" t="s">
        <v>503</v>
      </c>
    </row>
    <row r="75" spans="1:32" x14ac:dyDescent="0.2">
      <c r="Y75" s="32" t="s">
        <v>504</v>
      </c>
    </row>
    <row r="76" spans="1:32" x14ac:dyDescent="0.2">
      <c r="Y76" s="32" t="s">
        <v>505</v>
      </c>
    </row>
    <row r="77" spans="1:32" x14ac:dyDescent="0.2">
      <c r="Y77" s="32" t="s">
        <v>506</v>
      </c>
    </row>
    <row r="78" spans="1:32" x14ac:dyDescent="0.2">
      <c r="Y78" s="32" t="s">
        <v>507</v>
      </c>
    </row>
    <row r="79" spans="1:32" x14ac:dyDescent="0.2">
      <c r="Y79" s="32" t="s">
        <v>508</v>
      </c>
    </row>
    <row r="80" spans="1:32" x14ac:dyDescent="0.2">
      <c r="Y80" s="32" t="s">
        <v>509</v>
      </c>
    </row>
    <row r="81" spans="25:25" x14ac:dyDescent="0.2">
      <c r="Y81" s="32" t="s">
        <v>510</v>
      </c>
    </row>
    <row r="82" spans="25:25" x14ac:dyDescent="0.2">
      <c r="Y82" s="32" t="s">
        <v>511</v>
      </c>
    </row>
    <row r="83" spans="25:25" x14ac:dyDescent="0.2">
      <c r="Y83" s="32" t="s">
        <v>512</v>
      </c>
    </row>
    <row r="84" spans="25:25" x14ac:dyDescent="0.2">
      <c r="Y84" s="32" t="s">
        <v>513</v>
      </c>
    </row>
    <row r="85" spans="25:25" x14ac:dyDescent="0.2">
      <c r="Y85" s="32" t="s">
        <v>514</v>
      </c>
    </row>
    <row r="86" spans="25:25" x14ac:dyDescent="0.2">
      <c r="Y86" s="32" t="s">
        <v>515</v>
      </c>
    </row>
    <row r="87" spans="25:25" x14ac:dyDescent="0.2">
      <c r="Y87" s="32" t="s">
        <v>516</v>
      </c>
    </row>
    <row r="88" spans="25:25" x14ac:dyDescent="0.2">
      <c r="Y88" s="32" t="s">
        <v>517</v>
      </c>
    </row>
    <row r="89" spans="25:25" x14ac:dyDescent="0.2">
      <c r="Y89" s="32" t="s">
        <v>518</v>
      </c>
    </row>
    <row r="90" spans="25:25" x14ac:dyDescent="0.2">
      <c r="Y90" s="32" t="s">
        <v>519</v>
      </c>
    </row>
    <row r="91" spans="25:25" x14ac:dyDescent="0.2">
      <c r="Y91" s="32" t="s">
        <v>520</v>
      </c>
    </row>
    <row r="92" spans="25:25" x14ac:dyDescent="0.2">
      <c r="Y92" s="32" t="s">
        <v>521</v>
      </c>
    </row>
    <row r="93" spans="25:25" x14ac:dyDescent="0.2">
      <c r="Y93" s="32" t="s">
        <v>522</v>
      </c>
    </row>
    <row r="94" spans="25:25" x14ac:dyDescent="0.2">
      <c r="Y94" s="32" t="s">
        <v>523</v>
      </c>
    </row>
    <row r="95" spans="25:25" x14ac:dyDescent="0.2">
      <c r="Y95" s="32" t="s">
        <v>524</v>
      </c>
    </row>
    <row r="96" spans="25:25" x14ac:dyDescent="0.2">
      <c r="Y96" s="32" t="s">
        <v>416</v>
      </c>
    </row>
    <row r="97" spans="25:25" x14ac:dyDescent="0.2">
      <c r="Y97" s="32" t="s">
        <v>525</v>
      </c>
    </row>
    <row r="98" spans="25:25" x14ac:dyDescent="0.2">
      <c r="Y98" s="32" t="s">
        <v>526</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349</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391</v>
      </c>
      <c r="AF2" s="379"/>
      <c r="AG2" s="379"/>
      <c r="AH2" s="379"/>
      <c r="AI2" s="379" t="s">
        <v>389</v>
      </c>
      <c r="AJ2" s="379"/>
      <c r="AK2" s="379"/>
      <c r="AL2" s="379"/>
      <c r="AM2" s="379" t="s">
        <v>418</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1" t="s">
        <v>379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2">
      <c r="A9" s="513" t="s">
        <v>349</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391</v>
      </c>
      <c r="AF9" s="379"/>
      <c r="AG9" s="379"/>
      <c r="AH9" s="379"/>
      <c r="AI9" s="379" t="s">
        <v>389</v>
      </c>
      <c r="AJ9" s="379"/>
      <c r="AK9" s="379"/>
      <c r="AL9" s="379"/>
      <c r="AM9" s="379" t="s">
        <v>418</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1" t="s">
        <v>379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2">
      <c r="A16" s="513" t="s">
        <v>349</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391</v>
      </c>
      <c r="AF16" s="379"/>
      <c r="AG16" s="379"/>
      <c r="AH16" s="379"/>
      <c r="AI16" s="379" t="s">
        <v>389</v>
      </c>
      <c r="AJ16" s="379"/>
      <c r="AK16" s="379"/>
      <c r="AL16" s="379"/>
      <c r="AM16" s="379" t="s">
        <v>418</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1" t="s">
        <v>379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2">
      <c r="A23" s="513" t="s">
        <v>349</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391</v>
      </c>
      <c r="AF23" s="379"/>
      <c r="AG23" s="379"/>
      <c r="AH23" s="379"/>
      <c r="AI23" s="379" t="s">
        <v>389</v>
      </c>
      <c r="AJ23" s="379"/>
      <c r="AK23" s="379"/>
      <c r="AL23" s="379"/>
      <c r="AM23" s="379" t="s">
        <v>418</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1" t="s">
        <v>379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2">
      <c r="A30" s="513" t="s">
        <v>349</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391</v>
      </c>
      <c r="AF30" s="379"/>
      <c r="AG30" s="379"/>
      <c r="AH30" s="379"/>
      <c r="AI30" s="379" t="s">
        <v>389</v>
      </c>
      <c r="AJ30" s="379"/>
      <c r="AK30" s="379"/>
      <c r="AL30" s="379"/>
      <c r="AM30" s="379" t="s">
        <v>418</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1" t="s">
        <v>379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2">
      <c r="A37" s="513" t="s">
        <v>349</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391</v>
      </c>
      <c r="AF37" s="379"/>
      <c r="AG37" s="379"/>
      <c r="AH37" s="379"/>
      <c r="AI37" s="379" t="s">
        <v>389</v>
      </c>
      <c r="AJ37" s="379"/>
      <c r="AK37" s="379"/>
      <c r="AL37" s="379"/>
      <c r="AM37" s="379" t="s">
        <v>418</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2">
      <c r="A44" s="513" t="s">
        <v>349</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391</v>
      </c>
      <c r="AF44" s="379"/>
      <c r="AG44" s="379"/>
      <c r="AH44" s="379"/>
      <c r="AI44" s="379" t="s">
        <v>389</v>
      </c>
      <c r="AJ44" s="379"/>
      <c r="AK44" s="379"/>
      <c r="AL44" s="379"/>
      <c r="AM44" s="379" t="s">
        <v>418</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2">
      <c r="A51" s="513" t="s">
        <v>349</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391</v>
      </c>
      <c r="AF51" s="379"/>
      <c r="AG51" s="379"/>
      <c r="AH51" s="379"/>
      <c r="AI51" s="379" t="s">
        <v>389</v>
      </c>
      <c r="AJ51" s="379"/>
      <c r="AK51" s="379"/>
      <c r="AL51" s="379"/>
      <c r="AM51" s="379" t="s">
        <v>418</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2">
      <c r="A58" s="513" t="s">
        <v>349</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391</v>
      </c>
      <c r="AF58" s="379"/>
      <c r="AG58" s="379"/>
      <c r="AH58" s="379"/>
      <c r="AI58" s="379" t="s">
        <v>389</v>
      </c>
      <c r="AJ58" s="379"/>
      <c r="AK58" s="379"/>
      <c r="AL58" s="379"/>
      <c r="AM58" s="379" t="s">
        <v>418</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2">
      <c r="A65" s="513" t="s">
        <v>349</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391</v>
      </c>
      <c r="AF65" s="379"/>
      <c r="AG65" s="379"/>
      <c r="AH65" s="379"/>
      <c r="AI65" s="379" t="s">
        <v>389</v>
      </c>
      <c r="AJ65" s="379"/>
      <c r="AK65" s="379"/>
      <c r="AL65" s="379"/>
      <c r="AM65" s="379" t="s">
        <v>418</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1" t="s">
        <v>379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7" t="s">
        <v>28</v>
      </c>
      <c r="B2" s="1038"/>
      <c r="C2" s="1038"/>
      <c r="D2" s="1038"/>
      <c r="E2" s="1038"/>
      <c r="F2" s="1039"/>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5"/>
    <row r="55" spans="1:50" ht="30" customHeight="1" x14ac:dyDescent="0.2">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5"/>
    <row r="108" spans="1:50" ht="30" customHeight="1" x14ac:dyDescent="0.2">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5"/>
    <row r="161" spans="1:50" ht="30" customHeight="1" x14ac:dyDescent="0.2">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5"/>
    <row r="214" spans="1:50" ht="30" customHeight="1" x14ac:dyDescent="0.2">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2020-10-07T04:27:57Z</cp:lastPrinted>
  <dcterms:created xsi:type="dcterms:W3CDTF">2012-03-13T00:50:25Z</dcterms:created>
  <dcterms:modified xsi:type="dcterms:W3CDTF">2020-10-09T10:04:06Z</dcterms:modified>
</cp:coreProperties>
</file>