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<sst xmlns="http://schemas.openxmlformats.org/spreadsheetml/2006/main" count="2934" uniqueCount="665">
  <si>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</si>
  <si>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</si>
  <si>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</si>
  <si>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</si>
  <si>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</si>
  <si>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</si>
  <si>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</si>
  <si>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</si>
  <si>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</si>
  <si>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</si>
  <si>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</si>
  <si>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</si>
  <si>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</si>
  <si>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</si>
  <si>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</si>
  <si>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</si>
  <si>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</si>
  <si>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</si>
  <si>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</si>
  <si>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</si>
  <si>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</si>
  <si>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</si>
  <si>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</si>
  <si>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</si>
  <si>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</si>
  <si>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</si>
  <si>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</si>
  <si>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</si>
  <si>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</si>
  <si>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</si>
  <si>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</si>
  <si>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</si>
  <si>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</si>
  <si>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</si>
  <si>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</si>
  <si>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</si>
  <si>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</si>
  <si>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</si>
  <si>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</si>
  <si>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</si>
  <si>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</si>
  <si>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</si>
  <si>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</si>
  <si>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</si>
  <si>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</si>
  <si>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</si>
  <si>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</si>
  <si>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</si>
  <si>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</si>
  <si>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</si>
  <si>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</si>
  <si>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</si>
  <si>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</si>
  <si>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</si>
  <si>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</si>
  <si>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</si>
  <si>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</si>
  <si>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</si>
  <si>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</si>
  <si>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</si>
  <si>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</si>
  <si>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</si>
  <si>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</si>
  <si>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</si>
  <si>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</si>
  <si>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</si>
  <si>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</si>
  <si>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</si>
  <si>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</si>
  <si>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</si>
  <si>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</si>
  <si>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</si>
  <si>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</si>
  <si>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</si>
  <si>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</si>
  <si>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</si>
  <si>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</si>
  <si>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</si>
  <si>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</si>
  <si>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</si>
  <si>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</si>
  <si>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</si>
  <si>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</si>
  <si>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</si>
  <si>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</si>
  <si>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</si>
  <si>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</si>
  <si>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</si>
  <si>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</si>
  <si>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</si>
  <si>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</si>
  <si>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</si>
  <si>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</si>
  <si>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</si>
  <si>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</si>
  <si>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</si>
  <si>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</si>
  <si>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</si>
  <si>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</si>
  <si>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</si>
  <si>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</si>
  <si>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</si>
  <si>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</si>
  <si>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</si>
  <si>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</si>
  <si>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</si>
  <si>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</si>
  <si>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</si>
  <si>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</si>
  <si>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</si>
  <si>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</si>
  <si>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</si>
  <si>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</si>
  <si>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</si>
  <si>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</si>
  <si>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</si>
  <si>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</si>
  <si>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</si>
  <si>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</si>
  <si>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</si>
  <si>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</si>
  <si>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</si>
  <si>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</si>
  <si>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</si>
  <si>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</si>
  <si>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</si>
  <si>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</si>
  <si>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</si>
  <si>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</si>
  <si>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</si>
  <si>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</si>
  <si>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</si>
  <si>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</si>
  <si>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</si>
  <si>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</si>
  <si>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</si>
  <si>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</si>
  <si>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</si>
  <si>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</si>
  <si>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</si>
  <si>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</si>
  <si>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</si>
  <si>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</si>
  <si>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</si>
  <si>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</si>
  <si>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</si>
  <si>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</si>
  <si>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</si>
  <si>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</si>
  <si>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</si>
  <si>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</si>
  <si>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</si>
  <si>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</si>
  <si>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</si>
  <si>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</si>
  <si>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</si>
  <si>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</si>
  <si>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</si>
  <si>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</si>
  <si>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</si>
  <si>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</si>
  <si>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</si>
  <si>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</si>
  <si>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</si>
  <si>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</si>
  <si>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</si>
  <si>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</si>
  <si>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</si>
  <si>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</si>
  <si>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</si>
  <si>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</si>
  <si>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</si>
  <si>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</si>
  <si>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</si>
  <si>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</si>
  <si>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</si>
  <si>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</si>
  <si>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</si>
  <si>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</si>
  <si>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</si>
  <si>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</si>
  <si>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</si>
  <si>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</si>
  <si>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</si>
  <si>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</si>
  <si>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</si>
  <si>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</si>
  <si>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</si>
  <si>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</si>
  <si>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</si>
  <si>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</si>
  <si>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</si>
  <si>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</si>
  <si>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</si>
  <si>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</si>
  <si>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</si>
  <si>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</si>
  <si>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</si>
  <si>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</si>
  <si>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</si>
  <si>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</si>
  <si>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</si>
  <si>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</si>
  <si>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</si>
  <si>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</si>
  <si>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</si>
  <si>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</si>
  <si>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</si>
  <si>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</si>
  <si>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</si>
  <si>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</si>
  <si>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</si>
  <si>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</si>
  <si>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</si>
  <si>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</si>
  <si>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</si>
  <si>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</si>
  <si>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</si>
  <si>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</si>
  <si>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</si>
  <si>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</si>
  <si>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</si>
  <si>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</si>
  <si>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</si>
  <si>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</si>
  <si>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</si>
  <si>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</si>
  <si>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</si>
  <si>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</si>
  <si>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</si>
  <si>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</si>
  <si>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</si>
  <si>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</si>
  <si>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</si>
  <si>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</si>
  <si>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</si>
  <si>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</si>
  <si>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</si>
  <si>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</si>
  <si>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</si>
  <si>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</si>
  <si>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</si>
  <si>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</si>
  <si>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</si>
  <si>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</si>
  <si>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</si>
  <si>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</si>
  <si>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</si>
  <si>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</si>
  <si>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</si>
  <si>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</si>
  <si>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</si>
  <si>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</si>
  <si>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</si>
  <si>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</si>
  <si>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</si>
  <si>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</si>
  <si>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</si>
  <si>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</si>
  <si>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</si>
  <si>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</si>
  <si>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</si>
  <si>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</si>
  <si>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</si>
  <si>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</si>
  <si>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</si>
  <si>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</si>
  <si>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</si>
  <si>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</si>
  <si>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</si>
  <si>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</si>
  <si>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</si>
  <si>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</si>
  <si>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</si>
  <si>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</si>
  <si>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</si>
  <si>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</si>
  <si>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</si>
  <si>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</si>
  <si>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</si>
  <si>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</si>
  <si>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</si>
  <si>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</si>
  <si>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</si>
  <si>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</si>
  <si>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</si>
  <si>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</si>
  <si>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</si>
  <si>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</si>
  <si>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</si>
  <si>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</si>
  <si>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</si>
  <si>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</si>
  <si>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</si>
  <si>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</si>
  <si>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</si>
  <si>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</si>
  <si>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</si>
  <si>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</si>
  <si>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</si>
  <si>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</si>
  <si>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</si>
  <si>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</si>
  <si>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</si>
  <si>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</si>
  <si>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</si>
  <si>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</si>
  <si>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</si>
  <si>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</si>
  <si>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</si>
  <si>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</si>
  <si>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</si>
  <si>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</si>
  <si>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</si>
  <si>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</si>
  <si>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</si>
  <si>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</si>
  <si>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</si>
  <si>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</si>
  <si>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</si>
  <si>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</si>
  <si>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</si>
  <si>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</si>
  <si>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</si>
  <si>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</si>
  <si>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</si>
  <si>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</si>
  <si>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</si>
  <si>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</si>
  <si>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</si>
  <si>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</si>
  <si>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</si>
  <si>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</si>
  <si>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</si>
  <si>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</si>
  <si>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</si>
  <si>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</si>
  <si>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</si>
  <si>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</si>
  <si>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</si>
  <si>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</si>
  <si>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</si>
  <si>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</si>
  <si>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</si>
  <si>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</si>
  <si>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</si>
  <si>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</si>
  <si>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</si>
  <si>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</si>
  <si>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</si>
  <si>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</si>
  <si>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</si>
  <si>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</si>
  <si>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</si>
  <si>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</si>
  <si>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</si>
  <si>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</si>
  <si>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</si>
  <si>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</si>
  <si>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</si>
  <si>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</si>
  <si>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</si>
  <si>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</si>
  <si>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</si>
  <si>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</si>
  <si>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</si>
  <si>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</si>
  <si>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</si>
  <si>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</si>
  <si>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</si>
  <si>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</si>
  <si>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</si>
  <si>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</si>
  <si>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</si>
  <si>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</si>
  <si>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</si>
  <si>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</si>
  <si>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</si>
  <si>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</si>
  <si>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</si>
  <si>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</si>
  <si>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</si>
  <si>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</si>
  <si>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</si>
  <si>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</si>
  <si>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</si>
  <si>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</si>
  <si>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</si>
  <si>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</si>
  <si>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</si>
  <si>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</si>
  <si>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</si>
  <si>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</si>
  <si>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</si>
  <si>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</si>
  <si>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</si>
  <si>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</si>
  <si>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</si>
  <si>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</si>
  <si>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</si>
  <si>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</si>
  <si>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</si>
  <si>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</si>
  <si>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</si>
  <si>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</si>
  <si>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</si>
  <si>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</si>
  <si>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</si>
  <si>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</si>
  <si>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</si>
  <si>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</si>
  <si>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</si>
  <si>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</si>
  <si>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</si>
  <si>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</si>
  <si>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</si>
  <si>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</si>
  <si>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</si>
  <si>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</si>
  <si>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</si>
  <si>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</si>
  <si>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</si>
  <si>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</si>
  <si>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</si>
  <si>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</si>
  <si>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</si>
  <si>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</si>
  <si>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</si>
  <si>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</si>
  <si>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</si>
  <si>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</si>
  <si>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</si>
  <si>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</si>
  <si>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</si>
  <si>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</si>
  <si>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</si>
  <si>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</si>
  <si>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</si>
  <si>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</si>
  <si>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</si>
  <si>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</si>
  <si>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</si>
  <si>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</si>
  <si>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</si>
  <si>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</si>
  <si>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</si>
  <si>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</si>
  <si>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</si>
  <si>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</si>
  <si>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</si>
  <si>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</si>
  <si>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</si>
  <si>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</si>
  <si>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</si>
  <si>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</si>
  <si>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</si>
  <si>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</si>
  <si>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</si>
  <si>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</si>
  <si>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</si>
  <si>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</si>
  <si>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</si>
  <si>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</si>
  <si>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</si>
  <si>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</si>
  <si>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</si>
  <si>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</si>
  <si>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</si>
  <si>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</si>
  <si>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</si>
  <si>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</si>
  <si>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</si>
  <si>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</si>
  <si>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</si>
  <si>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</si>
  <si>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</si>
  <si>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</si>
  <si>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</si>
  <si>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</si>
  <si>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</si>
  <si>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</si>
  <si>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</si>
  <si>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</si>
  <si>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</si>
  <si>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</si>
  <si>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</si>
  <si>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</si>
  <si>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</si>
  <si>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</si>
  <si>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</si>
  <si>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</si>
  <si>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</si>
  <si>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</si>
  <si>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</si>
  <si>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</si>
  <si>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</si>
  <si>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</si>
  <si>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</si>
  <si>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</si>
  <si>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</si>
  <si>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</si>
  <si>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</si>
  <si>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</si>
  <si>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</si>
  <si>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</si>
  <si>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</si>
  <si>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</si>
  <si>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</si>
  <si>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</si>
  <si>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</si>
  <si>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</si>
  <si>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</si>
  <si>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</si>
  <si>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</si>
  <si>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</si>
  <si>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</si>
  <si>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</si>
  <si>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</si>
  <si>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</si>
  <si>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</si>
  <si>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</si>
  <si>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</si>
  <si>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</si>
  <si>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</si>
  <si>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</si>
  <si>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</si>
  <si>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</si>
  <si>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</si>
  <si>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</si>
  <si>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</si>
  <si>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</si>
  <si>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</si>
  <si>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</si>
  <si>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</si>
  <si>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</si>
  <si>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</si>
  <si>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</si>
  <si>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</si>
  <si>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</si>
  <si>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</si>
  <si>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</si>
  <si>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</si>
  <si>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</si>
  <si>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</si>
  <si>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</si>
  <si>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</si>
  <si>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</si>
  <si>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</si>
  <si>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</si>
  <si>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</si>
  <si>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</si>
  <si>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</si>
  <si>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</si>
  <si>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</si>
  <si>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</si>
  <si>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</si>
  <si>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</si>
  <si>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</si>
  <si>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</si>
  <si>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</si>
  <si>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</si>
  <si>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</si>
  <si>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</si>
  <si>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</si>
  <si>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</si>
  <si>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</si>
  <si>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</si>
  <si>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</si>
  <si>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</si>
  <si>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</si>
  <si>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</si>
  <si>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厚生労働省</t>
    <rPh sb="0" eb="2">
      <t>コウセイ</t>
    </rPh>
    <rPh sb="2" eb="5">
      <t>ロウドウショウ</t>
    </rPh>
    <phoneticPr fontId="5"/>
  </si>
  <si>
    <t>再生医療促進事業費</t>
  </si>
  <si>
    <t>平成２６年度</t>
  </si>
  <si>
    <t>研究開発振興課</t>
  </si>
  <si>
    <t>日本再興戦略（平成25年６月14日閣議決定）
再生医療等の安全性の確保等に関する法律
（平成25年法律第85号）</t>
  </si>
  <si>
    <t>再生医療については、患者（国民）の期待が高い一方、実用化に際しての安全性に課題があった事を受け、平成25年度に再生医療等の安全性の確保等に関する法律が公布され、平成26年度に施行された。本法の施行に伴い、各医療機関等には再生医療等提供計画等の書類の提出が義務づけられることとなったため、当該書類等の作成支援を行うポータルサイトの構築・運営及び提出された提供計画等の情報を長期的・多角的に把握し、広く国民へ正確な知識を普及させるとともに、施行状況等を確認し、法律の規定を検討する際の資料とすることを目的とする。</t>
  </si>
  <si>
    <t>○細胞培養加工施設許可調査事業
　細胞培養加工施設の構造設備等が基準に適合するかどうかについて調査するための体制整備を行う。
○再生医療等提供情報管理委託事業
　再生医療等の提供計画が厚生労働省に届け出された後の提供計画等の台帳管理、また長期的に再生医療等の提供状況を把握できるよう提供前に届け出された提供計画と再生医療等の提供後の定期報告とを連結する仕組みの構築とともに、ヒト幹細胞情報を集約しているヒト幹細胞データベースと連携させ、広く国民へ再生医療の正確な知識を普及させるための方策を整備する。また、施行状況等を確認し、法律の規定を検討する際の資料を作成する。</t>
  </si>
  <si>
    <t>独立行政法人医薬品医療機器総合機構審査等勘定運営費交付金</t>
  </si>
  <si>
    <t>平成31年度に細胞培養加工施設の許可及び認定件数を80件まで引き上げる</t>
  </si>
  <si>
    <t>細胞培養加工施設の許可及び認定件数</t>
  </si>
  <si>
    <t>再生医療等安全性確保法の施行状況について（厚生労働省ＨＰ）</t>
  </si>
  <si>
    <t>件</t>
  </si>
  <si>
    <t>平成31年度に再生医療等提供計画、認定再生医療等委員会及び細胞培養加工施設（届出）の認定等の件数を6,700件まで引き上げる</t>
  </si>
  <si>
    <t>再生医療等提供計画の届出件数、認定再生医療等委員会の認定件数及び細胞培養加工施設（届出）の届出件数</t>
  </si>
  <si>
    <t>件</t>
    <phoneticPr fontId="5"/>
  </si>
  <si>
    <t>細胞培養加工施設への実地調査件数</t>
  </si>
  <si>
    <t>再生医療等提供計画、認定再生医療等委員会、細胞培養加工施設（届出）の認定等の件数</t>
  </si>
  <si>
    <t>Ｘ／Ｙ　
Ｘ：「執行額」
 Ｙ：「当該年度の細胞培養加工施設への実地調査件数」　</t>
  </si>
  <si>
    <t>Ｘ／Ｙ　
Ｘ：「執行額」 
Ｙ：「当該年度の再生医療等提提供計画数、認定再生医療等委員会数及び細胞培養加工施設（届出）の認定等の件数」　</t>
  </si>
  <si>
    <t>円</t>
  </si>
  <si>
    <t>　　Ｘ/Ｙ</t>
  </si>
  <si>
    <t>57,591,000/68</t>
  </si>
  <si>
    <t>57,591,000/76</t>
  </si>
  <si>
    <t>41,580,000/6,373</t>
  </si>
  <si>
    <t>49,095,000/6,654</t>
  </si>
  <si>
    <t>施策大目標８　革新的な医療技術の実用化を促進するとともに、医薬品産業等の振興を図ること</t>
  </si>
  <si>
    <t>革新的な医療技術の実用化を促進するとともに、医薬品産業等の振興を図ること（施策目標Ⅰ－８－１）</t>
  </si>
  <si>
    <t>再生医療等安全性確保法において新たに届出された再生医療等提供計画（臨床研究に限る）の件数</t>
  </si>
  <si>
    <t>再生医療等を実施する機関における研究の実施状況や海外における再生医療等に係る指針等の整備状況等について調整を行い、再生医療推進のための企画・立案に役立て、再生医療の実用化の推進を図る。</t>
  </si>
  <si>
    <t>○</t>
    <phoneticPr fontId="5"/>
  </si>
  <si>
    <t>再生医療を迅速に実用化するために、国が主体となり取り組む必要があり、民間にゆだねることはできない。</t>
    <rPh sb="34" eb="36">
      <t>ミンカン</t>
    </rPh>
    <phoneticPr fontId="5"/>
  </si>
  <si>
    <t>再生医療を迅速に実用化するために、国が主体となり取り組む必要があることから優先度が高い。</t>
    <rPh sb="37" eb="40">
      <t>ユウセンド</t>
    </rPh>
    <rPh sb="41" eb="42">
      <t>タカ</t>
    </rPh>
    <phoneticPr fontId="5"/>
  </si>
  <si>
    <t>無</t>
  </si>
  <si>
    <t>当該事業の実施に必要な経費のみを予算計上している。</t>
    <rPh sb="0" eb="2">
      <t>トウガイ</t>
    </rPh>
    <rPh sb="2" eb="4">
      <t>ジギョウ</t>
    </rPh>
    <rPh sb="5" eb="7">
      <t>ジッシ</t>
    </rPh>
    <rPh sb="8" eb="10">
      <t>ヒツヨウ</t>
    </rPh>
    <rPh sb="11" eb="13">
      <t>ケイヒ</t>
    </rPh>
    <rPh sb="16" eb="18">
      <t>ヨサン</t>
    </rPh>
    <rPh sb="18" eb="20">
      <t>ケイジョウ</t>
    </rPh>
    <phoneticPr fontId="5"/>
  </si>
  <si>
    <t>当該事業の実施に必要な経費のみを対象としている。</t>
    <rPh sb="16" eb="18">
      <t>タイショウ</t>
    </rPh>
    <phoneticPr fontId="5"/>
  </si>
  <si>
    <t>‐</t>
  </si>
  <si>
    <t>事業内容の達成のために必要な経費のみの計上となっている。</t>
    <rPh sb="0" eb="2">
      <t>ジギョウ</t>
    </rPh>
    <rPh sb="2" eb="4">
      <t>ナイヨウ</t>
    </rPh>
    <rPh sb="5" eb="7">
      <t>タッセイ</t>
    </rPh>
    <rPh sb="11" eb="13">
      <t>ヒツヨウ</t>
    </rPh>
    <rPh sb="14" eb="16">
      <t>ケイヒ</t>
    </rPh>
    <rPh sb="19" eb="21">
      <t>ケイジョウ</t>
    </rPh>
    <phoneticPr fontId="5"/>
  </si>
  <si>
    <t>必要のない作業を行わないように、事業者との打ち合わせを行い、有識者等とのヒアリングもこちらで連絡調整を行うなど工夫した。</t>
    <rPh sb="0" eb="2">
      <t>ヒツヨウ</t>
    </rPh>
    <rPh sb="5" eb="7">
      <t>サギョウ</t>
    </rPh>
    <rPh sb="8" eb="9">
      <t>オコナ</t>
    </rPh>
    <rPh sb="16" eb="19">
      <t>ジギョウシャ</t>
    </rPh>
    <rPh sb="21" eb="22">
      <t>ウ</t>
    </rPh>
    <rPh sb="23" eb="24">
      <t>ア</t>
    </rPh>
    <rPh sb="27" eb="28">
      <t>オコナ</t>
    </rPh>
    <rPh sb="30" eb="33">
      <t>ユウシキシャ</t>
    </rPh>
    <rPh sb="33" eb="34">
      <t>トウ</t>
    </rPh>
    <rPh sb="46" eb="48">
      <t>レンラク</t>
    </rPh>
    <rPh sb="48" eb="50">
      <t>チョウセイ</t>
    </rPh>
    <rPh sb="51" eb="52">
      <t>オコナ</t>
    </rPh>
    <rPh sb="55" eb="57">
      <t>クフウ</t>
    </rPh>
    <phoneticPr fontId="5"/>
  </si>
  <si>
    <t>成果目標に見合ったものとなった。</t>
    <rPh sb="0" eb="2">
      <t>セイカ</t>
    </rPh>
    <rPh sb="2" eb="4">
      <t>モクヒョウ</t>
    </rPh>
    <rPh sb="5" eb="7">
      <t>ミア</t>
    </rPh>
    <phoneticPr fontId="5"/>
  </si>
  <si>
    <t>国が主体的に取り組むことにより、再生医療の迅速な実用化を図ることができるため、効率的な手段である。</t>
    <rPh sb="0" eb="1">
      <t>クニ</t>
    </rPh>
    <rPh sb="2" eb="5">
      <t>シュタイテキ</t>
    </rPh>
    <rPh sb="6" eb="7">
      <t>ト</t>
    </rPh>
    <rPh sb="8" eb="9">
      <t>ク</t>
    </rPh>
    <rPh sb="16" eb="18">
      <t>サイセイ</t>
    </rPh>
    <rPh sb="18" eb="20">
      <t>イリョウ</t>
    </rPh>
    <rPh sb="21" eb="23">
      <t>ジンソク</t>
    </rPh>
    <rPh sb="24" eb="27">
      <t>ジツヨウカ</t>
    </rPh>
    <rPh sb="28" eb="29">
      <t>ハカ</t>
    </rPh>
    <rPh sb="39" eb="42">
      <t>コウリツテキ</t>
    </rPh>
    <rPh sb="43" eb="45">
      <t>シュダン</t>
    </rPh>
    <phoneticPr fontId="5"/>
  </si>
  <si>
    <t>法律に規定する認定等に関する業務において活用している。</t>
    <rPh sb="0" eb="2">
      <t>ホウリツ</t>
    </rPh>
    <rPh sb="3" eb="5">
      <t>キテイ</t>
    </rPh>
    <rPh sb="7" eb="9">
      <t>ニンテイ</t>
    </rPh>
    <rPh sb="9" eb="10">
      <t>トウ</t>
    </rPh>
    <rPh sb="11" eb="12">
      <t>カン</t>
    </rPh>
    <rPh sb="14" eb="16">
      <t>ギョウム</t>
    </rPh>
    <rPh sb="20" eb="22">
      <t>カツヨウ</t>
    </rPh>
    <phoneticPr fontId="5"/>
  </si>
  <si>
    <t>類似事業では、遺伝子治療（研究）に関する実態調査を行っており、本事業とは役割が異なるため、適切な役割分担となっている。</t>
    <rPh sb="0" eb="2">
      <t>ルイジ</t>
    </rPh>
    <rPh sb="2" eb="4">
      <t>ジギョウ</t>
    </rPh>
    <rPh sb="7" eb="10">
      <t>イデンシ</t>
    </rPh>
    <rPh sb="10" eb="12">
      <t>チリョウ</t>
    </rPh>
    <rPh sb="13" eb="15">
      <t>ケンキュウ</t>
    </rPh>
    <rPh sb="17" eb="18">
      <t>カン</t>
    </rPh>
    <rPh sb="20" eb="22">
      <t>ジッタイ</t>
    </rPh>
    <rPh sb="22" eb="24">
      <t>チョウサ</t>
    </rPh>
    <rPh sb="25" eb="26">
      <t>オコナ</t>
    </rPh>
    <rPh sb="31" eb="32">
      <t>ホン</t>
    </rPh>
    <rPh sb="32" eb="34">
      <t>ジギョウ</t>
    </rPh>
    <rPh sb="36" eb="38">
      <t>ヤクワリ</t>
    </rPh>
    <rPh sb="39" eb="40">
      <t>コト</t>
    </rPh>
    <rPh sb="45" eb="47">
      <t>テキセツ</t>
    </rPh>
    <rPh sb="48" eb="50">
      <t>ヤクワリ</t>
    </rPh>
    <rPh sb="50" eb="52">
      <t>ブンタン</t>
    </rPh>
    <phoneticPr fontId="5"/>
  </si>
  <si>
    <t>再生医療臨床研究等対策費</t>
  </si>
  <si>
    <t>再生医療の提供計画の届出件数は増加傾向にあり、手続き業務を行うには、各種申請書の作成支援を行うポータルサイトの運営が必須となるため、引き続き、当該事業を継続するとともに、今後も適切な執行に努めてまいりたい。</t>
    <rPh sb="0" eb="2">
      <t>サイセイ</t>
    </rPh>
    <rPh sb="2" eb="4">
      <t>イリョウ</t>
    </rPh>
    <rPh sb="5" eb="7">
      <t>テイキョウ</t>
    </rPh>
    <rPh sb="7" eb="9">
      <t>ケイカク</t>
    </rPh>
    <rPh sb="10" eb="12">
      <t>トドケデ</t>
    </rPh>
    <rPh sb="12" eb="14">
      <t>ケンスウ</t>
    </rPh>
    <rPh sb="15" eb="17">
      <t>ゾウカ</t>
    </rPh>
    <rPh sb="17" eb="19">
      <t>ケイコウ</t>
    </rPh>
    <rPh sb="23" eb="25">
      <t>テツヅ</t>
    </rPh>
    <rPh sb="26" eb="28">
      <t>ギョウム</t>
    </rPh>
    <rPh sb="29" eb="30">
      <t>オコナ</t>
    </rPh>
    <rPh sb="34" eb="36">
      <t>カクシュ</t>
    </rPh>
    <rPh sb="36" eb="39">
      <t>シンセイショ</t>
    </rPh>
    <rPh sb="40" eb="42">
      <t>サクセイ</t>
    </rPh>
    <rPh sb="42" eb="44">
      <t>シエン</t>
    </rPh>
    <rPh sb="45" eb="46">
      <t>オコナ</t>
    </rPh>
    <rPh sb="55" eb="57">
      <t>ウンエイ</t>
    </rPh>
    <rPh sb="58" eb="60">
      <t>ヒッス</t>
    </rPh>
    <rPh sb="66" eb="67">
      <t>ヒ</t>
    </rPh>
    <rPh sb="68" eb="69">
      <t>ツヅ</t>
    </rPh>
    <rPh sb="71" eb="73">
      <t>トウガイ</t>
    </rPh>
    <rPh sb="73" eb="75">
      <t>ジギョウ</t>
    </rPh>
    <rPh sb="76" eb="78">
      <t>ケイゾク</t>
    </rPh>
    <rPh sb="85" eb="87">
      <t>コンゴ</t>
    </rPh>
    <rPh sb="88" eb="90">
      <t>テキセツ</t>
    </rPh>
    <rPh sb="91" eb="93">
      <t>シッコウ</t>
    </rPh>
    <rPh sb="94" eb="95">
      <t>ツト</t>
    </rPh>
    <phoneticPr fontId="5"/>
  </si>
  <si>
    <t>新26-022</t>
  </si>
  <si>
    <t>240</t>
  </si>
  <si>
    <t>235</t>
  </si>
  <si>
    <t>0237</t>
  </si>
  <si>
    <t>0244</t>
    <phoneticPr fontId="5"/>
  </si>
  <si>
    <t>A.独立行政法人医薬品医療機器総合機構</t>
  </si>
  <si>
    <t>B.三菱UFJリサーチ＆コンサルティング</t>
  </si>
  <si>
    <t>人件費</t>
    <rPh sb="0" eb="3">
      <t>ジンケンヒ</t>
    </rPh>
    <phoneticPr fontId="5"/>
  </si>
  <si>
    <t>常勤職員の人件費</t>
    <rPh sb="0" eb="2">
      <t>ジョウキン</t>
    </rPh>
    <rPh sb="2" eb="4">
      <t>ショクイン</t>
    </rPh>
    <rPh sb="5" eb="8">
      <t>ジンケンヒ</t>
    </rPh>
    <phoneticPr fontId="5"/>
  </si>
  <si>
    <t>賃金</t>
    <rPh sb="0" eb="2">
      <t>チンギン</t>
    </rPh>
    <phoneticPr fontId="5"/>
  </si>
  <si>
    <t>担当職員の給与等</t>
    <rPh sb="0" eb="2">
      <t>タントウ</t>
    </rPh>
    <rPh sb="2" eb="4">
      <t>ショクイン</t>
    </rPh>
    <rPh sb="5" eb="7">
      <t>キュウヨ</t>
    </rPh>
    <rPh sb="7" eb="8">
      <t>トウ</t>
    </rPh>
    <phoneticPr fontId="5"/>
  </si>
  <si>
    <t>事務庁費</t>
    <rPh sb="0" eb="2">
      <t>ジム</t>
    </rPh>
    <rPh sb="2" eb="4">
      <t>チョウヒ</t>
    </rPh>
    <phoneticPr fontId="5"/>
  </si>
  <si>
    <t>事務所借料、光熱費等</t>
    <rPh sb="0" eb="3">
      <t>ジムショ</t>
    </rPh>
    <rPh sb="3" eb="5">
      <t>シャクリョウ</t>
    </rPh>
    <rPh sb="6" eb="9">
      <t>コウネツヒ</t>
    </rPh>
    <rPh sb="9" eb="10">
      <t>トウ</t>
    </rPh>
    <phoneticPr fontId="5"/>
  </si>
  <si>
    <t>委託費</t>
    <rPh sb="0" eb="3">
      <t>イタクヒ</t>
    </rPh>
    <phoneticPr fontId="5"/>
  </si>
  <si>
    <t>日本エスケイワード等への委託費</t>
    <rPh sb="0" eb="2">
      <t>ニホン</t>
    </rPh>
    <rPh sb="9" eb="10">
      <t>トウ</t>
    </rPh>
    <rPh sb="12" eb="14">
      <t>イタク</t>
    </rPh>
    <rPh sb="14" eb="15">
      <t>ヒ</t>
    </rPh>
    <phoneticPr fontId="5"/>
  </si>
  <si>
    <t>一般管理費</t>
    <rPh sb="0" eb="2">
      <t>イッパン</t>
    </rPh>
    <rPh sb="2" eb="5">
      <t>カンリヒ</t>
    </rPh>
    <phoneticPr fontId="5"/>
  </si>
  <si>
    <t>管理費</t>
    <rPh sb="0" eb="3">
      <t>カンリヒ</t>
    </rPh>
    <phoneticPr fontId="5"/>
  </si>
  <si>
    <t>会議費等</t>
    <rPh sb="0" eb="3">
      <t>カイギヒ</t>
    </rPh>
    <rPh sb="3" eb="4">
      <t>トウ</t>
    </rPh>
    <phoneticPr fontId="5"/>
  </si>
  <si>
    <t>C.日本エスケイワード</t>
    <rPh sb="2" eb="4">
      <t>ニホン</t>
    </rPh>
    <phoneticPr fontId="5"/>
  </si>
  <si>
    <t>改修費</t>
    <rPh sb="0" eb="3">
      <t>カイシュウヒ</t>
    </rPh>
    <phoneticPr fontId="5"/>
  </si>
  <si>
    <t>運用費</t>
    <rPh sb="0" eb="3">
      <t>ウンヨウヒ</t>
    </rPh>
    <phoneticPr fontId="5"/>
  </si>
  <si>
    <t>再生医療システム改修費用一式</t>
    <rPh sb="0" eb="2">
      <t>サイセイ</t>
    </rPh>
    <rPh sb="2" eb="4">
      <t>イリョウ</t>
    </rPh>
    <rPh sb="8" eb="10">
      <t>カイシュウ</t>
    </rPh>
    <rPh sb="10" eb="12">
      <t>ヒヨウ</t>
    </rPh>
    <rPh sb="12" eb="14">
      <t>イッシキ</t>
    </rPh>
    <phoneticPr fontId="5"/>
  </si>
  <si>
    <t>再生医療システム運用等費用一式</t>
    <rPh sb="0" eb="2">
      <t>サイセイ</t>
    </rPh>
    <rPh sb="2" eb="4">
      <t>イリョウ</t>
    </rPh>
    <rPh sb="8" eb="10">
      <t>ウンヨウ</t>
    </rPh>
    <rPh sb="10" eb="11">
      <t>トウ</t>
    </rPh>
    <rPh sb="11" eb="13">
      <t>ヒヨウ</t>
    </rPh>
    <rPh sb="13" eb="15">
      <t>イッシキ</t>
    </rPh>
    <phoneticPr fontId="5"/>
  </si>
  <si>
    <t>独立行政法人医薬品医療機器総合機構</t>
  </si>
  <si>
    <t>細胞培養加工施設の構造設備等が基準に適合するかどうかについての調査</t>
  </si>
  <si>
    <t>運営費交付金交付</t>
  </si>
  <si>
    <t>-</t>
    <phoneticPr fontId="5"/>
  </si>
  <si>
    <t>三菱UFJリサーチ＆コンサルティング</t>
    <rPh sb="0" eb="2">
      <t>ミツビシ</t>
    </rPh>
    <phoneticPr fontId="5"/>
  </si>
  <si>
    <t>データの保存・管理</t>
    <rPh sb="4" eb="6">
      <t>ホゾン</t>
    </rPh>
    <rPh sb="7" eb="9">
      <t>カンリ</t>
    </rPh>
    <phoneticPr fontId="5"/>
  </si>
  <si>
    <t>株式会社エスケイワード</t>
    <rPh sb="0" eb="4">
      <t>カブシキガイシャ</t>
    </rPh>
    <phoneticPr fontId="5"/>
  </si>
  <si>
    <t>WEB管理システムの開発・専用サーバー整備</t>
    <rPh sb="3" eb="5">
      <t>カンリ</t>
    </rPh>
    <rPh sb="10" eb="12">
      <t>カイハツ</t>
    </rPh>
    <rPh sb="13" eb="15">
      <t>センヨウ</t>
    </rPh>
    <rPh sb="19" eb="21">
      <t>セイビ</t>
    </rPh>
    <phoneticPr fontId="5"/>
  </si>
  <si>
    <t>-</t>
    <phoneticPr fontId="5"/>
  </si>
  <si>
    <t>日立ソリューションズ</t>
    <rPh sb="0" eb="2">
      <t>ヒタチ</t>
    </rPh>
    <phoneticPr fontId="5"/>
  </si>
  <si>
    <t>-</t>
    <phoneticPr fontId="5"/>
  </si>
  <si>
    <t>-</t>
    <phoneticPr fontId="5"/>
  </si>
  <si>
    <t>57,591,000/85</t>
    <phoneticPr fontId="5"/>
  </si>
  <si>
    <t>49,095,000/6,887</t>
    <phoneticPr fontId="5"/>
  </si>
  <si>
    <t>再生医療については、患者（国民）の期待が高く、本事業はその迅速な実用化、安全性の確保に資するものであり、広く国民や社会のニーズはある。</t>
    <rPh sb="0" eb="2">
      <t>サイセイ</t>
    </rPh>
    <rPh sb="2" eb="4">
      <t>イリョウ</t>
    </rPh>
    <rPh sb="10" eb="12">
      <t>カンジャ</t>
    </rPh>
    <rPh sb="13" eb="15">
      <t>コクミン</t>
    </rPh>
    <rPh sb="17" eb="19">
      <t>キタイ</t>
    </rPh>
    <rPh sb="20" eb="21">
      <t>タカ</t>
    </rPh>
    <rPh sb="23" eb="24">
      <t>ホン</t>
    </rPh>
    <rPh sb="24" eb="26">
      <t>ジギョウ</t>
    </rPh>
    <rPh sb="29" eb="31">
      <t>ジンソク</t>
    </rPh>
    <rPh sb="32" eb="35">
      <t>ジツヨウカ</t>
    </rPh>
    <rPh sb="36" eb="39">
      <t>アンゼンセイ</t>
    </rPh>
    <rPh sb="40" eb="42">
      <t>カクホ</t>
    </rPh>
    <rPh sb="43" eb="44">
      <t>シ</t>
    </rPh>
    <rPh sb="52" eb="53">
      <t>ヒロ</t>
    </rPh>
    <rPh sb="54" eb="56">
      <t>コクミン</t>
    </rPh>
    <rPh sb="57" eb="59">
      <t>シャカイ</t>
    </rPh>
    <phoneticPr fontId="5"/>
  </si>
  <si>
    <t>一般競争入札（最低価格方式）を利用し、競争性を確保しながら委託事業者を選定しており、31年度は２者応札となっている。</t>
    <rPh sb="0" eb="2">
      <t>イッパン</t>
    </rPh>
    <rPh sb="2" eb="4">
      <t>キョウソウ</t>
    </rPh>
    <rPh sb="4" eb="6">
      <t>ニュウサツ</t>
    </rPh>
    <rPh sb="7" eb="9">
      <t>サイテイ</t>
    </rPh>
    <rPh sb="9" eb="11">
      <t>カカク</t>
    </rPh>
    <rPh sb="11" eb="13">
      <t>ホウシキ</t>
    </rPh>
    <rPh sb="15" eb="17">
      <t>リヨウ</t>
    </rPh>
    <rPh sb="19" eb="22">
      <t>キョウソウセイ</t>
    </rPh>
    <rPh sb="23" eb="25">
      <t>カクホ</t>
    </rPh>
    <rPh sb="29" eb="31">
      <t>イタク</t>
    </rPh>
    <rPh sb="31" eb="34">
      <t>ジギョウシャ</t>
    </rPh>
    <rPh sb="35" eb="37">
      <t>センテイ</t>
    </rPh>
    <rPh sb="44" eb="46">
      <t>ネンド</t>
    </rPh>
    <rPh sb="48" eb="49">
      <t>シャ</t>
    </rPh>
    <rPh sb="49" eb="51">
      <t>オウサツ</t>
    </rPh>
    <phoneticPr fontId="5"/>
  </si>
  <si>
    <t>平成31年4月に施行規則の改正に伴い、全体の研究計画数は減少したが見込み通りである。
※令和２年３月まで経過措置期間</t>
    <rPh sb="0" eb="2">
      <t>ヘイセイ</t>
    </rPh>
    <rPh sb="4" eb="5">
      <t>ネン</t>
    </rPh>
    <rPh sb="6" eb="7">
      <t>ガツ</t>
    </rPh>
    <rPh sb="8" eb="10">
      <t>セコウ</t>
    </rPh>
    <rPh sb="10" eb="12">
      <t>キソク</t>
    </rPh>
    <rPh sb="13" eb="15">
      <t>カイセイ</t>
    </rPh>
    <rPh sb="16" eb="17">
      <t>トモナ</t>
    </rPh>
    <rPh sb="19" eb="21">
      <t>ゼンタイ</t>
    </rPh>
    <rPh sb="22" eb="24">
      <t>ケンキュウ</t>
    </rPh>
    <rPh sb="24" eb="27">
      <t>ケイカクスウ</t>
    </rPh>
    <rPh sb="28" eb="30">
      <t>ゲンショウ</t>
    </rPh>
    <rPh sb="33" eb="35">
      <t>ミコ</t>
    </rPh>
    <rPh sb="36" eb="37">
      <t>ドオ</t>
    </rPh>
    <rPh sb="44" eb="46">
      <t>レイワ</t>
    </rPh>
    <rPh sb="56" eb="58">
      <t>キカン</t>
    </rPh>
    <phoneticPr fontId="5"/>
  </si>
  <si>
    <t>再生医療の各種申請書の作成を行うポータルサイトの運営効果もあり、平成31年4月に施行規則の改正に伴う研究計画等の変更についても遅滞なく届出が行われ、再生医療の実用化の促進に一定の効果をあげている。</t>
    <rPh sb="0" eb="2">
      <t>サイセイ</t>
    </rPh>
    <rPh sb="2" eb="4">
      <t>イリョウ</t>
    </rPh>
    <rPh sb="5" eb="7">
      <t>カクシュ</t>
    </rPh>
    <rPh sb="7" eb="10">
      <t>シンセイショ</t>
    </rPh>
    <rPh sb="11" eb="13">
      <t>サクセイ</t>
    </rPh>
    <rPh sb="14" eb="15">
      <t>オコナ</t>
    </rPh>
    <rPh sb="24" eb="26">
      <t>ウンエイ</t>
    </rPh>
    <rPh sb="26" eb="28">
      <t>コウカ</t>
    </rPh>
    <rPh sb="54" eb="55">
      <t>トウ</t>
    </rPh>
    <rPh sb="56" eb="58">
      <t>ヘンコウ</t>
    </rPh>
    <rPh sb="63" eb="65">
      <t>チタイ</t>
    </rPh>
    <rPh sb="67" eb="69">
      <t>トドケデ</t>
    </rPh>
    <rPh sb="70" eb="71">
      <t>オコナ</t>
    </rPh>
    <rPh sb="74" eb="76">
      <t>サイセイ</t>
    </rPh>
    <rPh sb="76" eb="78">
      <t>イリョウ</t>
    </rPh>
    <rPh sb="79" eb="82">
      <t>ジツヨウカ</t>
    </rPh>
    <rPh sb="83" eb="85">
      <t>ソクシン</t>
    </rPh>
    <rPh sb="86" eb="88">
      <t>イッテイ</t>
    </rPh>
    <rPh sb="89" eb="91">
      <t>コウカ</t>
    </rPh>
    <phoneticPr fontId="5"/>
  </si>
  <si>
    <t>医薬品等開発支援事業委託費</t>
    <rPh sb="0" eb="3">
      <t>イヤクヒン</t>
    </rPh>
    <rPh sb="3" eb="4">
      <t>トウ</t>
    </rPh>
    <rPh sb="4" eb="6">
      <t>カイハツ</t>
    </rPh>
    <rPh sb="6" eb="8">
      <t>シエン</t>
    </rPh>
    <rPh sb="8" eb="10">
      <t>ジギョウ</t>
    </rPh>
    <rPh sb="10" eb="13">
      <t>イタクヒ</t>
    </rPh>
    <phoneticPr fontId="5"/>
  </si>
  <si>
    <t>点検対象外</t>
    <rPh sb="0" eb="2">
      <t>テンケン</t>
    </rPh>
    <rPh sb="2" eb="5">
      <t>タイショウガイ</t>
    </rPh>
    <phoneticPr fontId="5"/>
  </si>
  <si>
    <t>－</t>
    <phoneticPr fontId="5"/>
  </si>
  <si>
    <t>引き続き、必要な予算額を確保し、適正な執行に努めること。</t>
    <phoneticPr fontId="5"/>
  </si>
  <si>
    <t>課長：笠松　淳也</t>
    <rPh sb="0" eb="2">
      <t>カチョウ</t>
    </rPh>
    <rPh sb="3" eb="5">
      <t>カサマツ</t>
    </rPh>
    <rPh sb="6" eb="8">
      <t>ジュンヤ</t>
    </rPh>
    <phoneticPr fontId="5"/>
  </si>
  <si>
    <t>.</t>
    <phoneticPr fontId="5"/>
  </si>
  <si>
    <t>-</t>
    <phoneticPr fontId="5"/>
  </si>
  <si>
    <t>57,591,000/85</t>
  </si>
  <si>
    <t>49,095,000/6,887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</si>
</sst>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272142</xdr:rowOff>
    </xdr:from>
    <xdr:to>
      <xdr:col>39</xdr:col>
      <xdr:colOff>0</xdr:colOff>
      <xdr:row>744</xdr:row>
      <xdr:rowOff>215900</xdr:rowOff>
    </xdr:to>
    <xdr:sp macro="" textlink="">
      <xdr:nvSpPr>
        <xdr:cNvPr id="2" name="正方形/長方形 1"/>
        <xdr:cNvSpPr/>
      </xdr:nvSpPr>
      <xdr:spPr>
        <a:xfrm>
          <a:off x="3600450" y="44563392"/>
          <a:ext cx="4200525" cy="6486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１０５百万円</a:t>
          </a:r>
        </a:p>
      </xdr:txBody>
    </xdr:sp>
    <xdr:clientData/>
  </xdr:twoCellAnchor>
  <xdr:twoCellAnchor>
    <xdr:from>
      <xdr:col>20</xdr:col>
      <xdr:colOff>11906</xdr:colOff>
      <xdr:row>749</xdr:row>
      <xdr:rowOff>47625</xdr:rowOff>
    </xdr:from>
    <xdr:to>
      <xdr:col>20</xdr:col>
      <xdr:colOff>13607</xdr:colOff>
      <xdr:row>750</xdr:row>
      <xdr:rowOff>240894</xdr:rowOff>
    </xdr:to>
    <xdr:cxnSp macro="">
      <xdr:nvCxnSpPr>
        <xdr:cNvPr id="3" name="直線矢印コネクタ 2"/>
        <xdr:cNvCxnSpPr/>
      </xdr:nvCxnSpPr>
      <xdr:spPr>
        <a:xfrm>
          <a:off x="4012406" y="46805850"/>
          <a:ext cx="1701" cy="5456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751</xdr:row>
      <xdr:rowOff>283936</xdr:rowOff>
    </xdr:from>
    <xdr:to>
      <xdr:col>27</xdr:col>
      <xdr:colOff>27214</xdr:colOff>
      <xdr:row>753</xdr:row>
      <xdr:rowOff>340179</xdr:rowOff>
    </xdr:to>
    <xdr:sp macro="" textlink="">
      <xdr:nvSpPr>
        <xdr:cNvPr id="4" name="正方形/長方形 3"/>
        <xdr:cNvSpPr/>
      </xdr:nvSpPr>
      <xdr:spPr>
        <a:xfrm>
          <a:off x="2627539" y="47747011"/>
          <a:ext cx="2800350" cy="7610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Ａ．独立行政法人医薬品医療機器総合機構　</a:t>
          </a:r>
          <a:endParaRPr kumimoji="1" lang="en-US" altLang="ja-JP" sz="1100">
            <a:solidFill>
              <a:schemeClr val="tx1"/>
            </a:solidFill>
          </a:endParaRPr>
        </a:p>
        <a:p>
          <a:pPr algn="ctr"/>
          <a:r>
            <a:rPr kumimoji="1" lang="ja-JP" altLang="en-US" sz="1100">
              <a:solidFill>
                <a:schemeClr val="tx1"/>
              </a:solidFill>
            </a:rPr>
            <a:t>５８百万円</a:t>
          </a:r>
          <a:endParaRPr kumimoji="1" lang="en-US" altLang="ja-JP" sz="1100">
            <a:solidFill>
              <a:schemeClr val="tx1"/>
            </a:solidFill>
          </a:endParaRPr>
        </a:p>
      </xdr:txBody>
    </xdr:sp>
    <xdr:clientData/>
  </xdr:twoCellAnchor>
  <xdr:twoCellAnchor>
    <xdr:from>
      <xdr:col>17</xdr:col>
      <xdr:colOff>76200</xdr:colOff>
      <xdr:row>744</xdr:row>
      <xdr:rowOff>259441</xdr:rowOff>
    </xdr:from>
    <xdr:to>
      <xdr:col>39</xdr:col>
      <xdr:colOff>177800</xdr:colOff>
      <xdr:row>748</xdr:row>
      <xdr:rowOff>321469</xdr:rowOff>
    </xdr:to>
    <xdr:sp macro="" textlink="">
      <xdr:nvSpPr>
        <xdr:cNvPr id="5" name="大かっこ 4"/>
        <xdr:cNvSpPr/>
      </xdr:nvSpPr>
      <xdr:spPr>
        <a:xfrm>
          <a:off x="3476625" y="45255541"/>
          <a:ext cx="4502150" cy="14717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・細胞培養加工施設の構造設備等が基準に適合するかどうかについての調査費用を</a:t>
          </a:r>
          <a:r>
            <a:rPr kumimoji="1" lang="ja-JP" altLang="ja-JP" sz="1100">
              <a:solidFill>
                <a:schemeClr val="tx1"/>
              </a:solidFill>
              <a:effectLst/>
              <a:latin typeface="+mn-lt"/>
              <a:ea typeface="+mn-ea"/>
              <a:cs typeface="+mn-cs"/>
            </a:rPr>
            <a:t>独立行政法人医薬品医療機器総合機構</a:t>
          </a:r>
          <a:r>
            <a:rPr kumimoji="1" lang="ja-JP" altLang="en-US" sz="1100">
              <a:solidFill>
                <a:schemeClr val="tx1"/>
              </a:solidFill>
              <a:effectLst/>
              <a:latin typeface="+mn-lt"/>
              <a:ea typeface="+mn-ea"/>
              <a:cs typeface="+mn-cs"/>
            </a:rPr>
            <a:t>へ交付。</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a:solidFill>
                <a:schemeClr val="tx1"/>
              </a:solidFill>
              <a:effectLst/>
              <a:latin typeface="+mn-lt"/>
              <a:ea typeface="+mn-ea"/>
              <a:cs typeface="+mn-cs"/>
            </a:rPr>
            <a:t>・届出された再生医療等の提供計画等の台帳管理や提供計画と定期報告との連結、ヒト幹細胞データベースとの連携等、広く国民へ再生医療の正確な知識を普及させるための方策を整備。</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13</xdr:col>
      <xdr:colOff>13608</xdr:colOff>
      <xdr:row>754</xdr:row>
      <xdr:rowOff>218621</xdr:rowOff>
    </xdr:from>
    <xdr:to>
      <xdr:col>27</xdr:col>
      <xdr:colOff>13608</xdr:colOff>
      <xdr:row>757</xdr:row>
      <xdr:rowOff>122465</xdr:rowOff>
    </xdr:to>
    <xdr:sp macro="" textlink="">
      <xdr:nvSpPr>
        <xdr:cNvPr id="6" name="大かっこ 5"/>
        <xdr:cNvSpPr/>
      </xdr:nvSpPr>
      <xdr:spPr>
        <a:xfrm>
          <a:off x="2613933" y="48738971"/>
          <a:ext cx="2800350" cy="9611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kumimoji="1" lang="ja-JP" altLang="ja-JP" sz="1100">
              <a:solidFill>
                <a:schemeClr val="tx1"/>
              </a:solidFill>
              <a:effectLst/>
              <a:latin typeface="+mn-lt"/>
              <a:ea typeface="+mn-ea"/>
              <a:cs typeface="+mn-cs"/>
            </a:rPr>
            <a:t>細胞培養加工施設の構造設備等が基準に適合するかどうかについての調査</a:t>
          </a:r>
          <a:r>
            <a:rPr kumimoji="1" lang="ja-JP" altLang="en-US" sz="1100">
              <a:solidFill>
                <a:schemeClr val="tx1"/>
              </a:solidFill>
              <a:effectLst/>
              <a:latin typeface="+mn-lt"/>
              <a:ea typeface="+mn-ea"/>
              <a:cs typeface="+mn-cs"/>
            </a:rPr>
            <a:t>の実施</a:t>
          </a:r>
          <a:endParaRPr lang="ja-JP" altLang="ja-JP">
            <a:effectLst/>
          </a:endParaRPr>
        </a:p>
      </xdr:txBody>
    </xdr:sp>
    <xdr:clientData/>
  </xdr:twoCellAnchor>
  <xdr:twoCellAnchor>
    <xdr:from>
      <xdr:col>37</xdr:col>
      <xdr:colOff>176893</xdr:colOff>
      <xdr:row>748</xdr:row>
      <xdr:rowOff>345281</xdr:rowOff>
    </xdr:from>
    <xdr:to>
      <xdr:col>37</xdr:col>
      <xdr:colOff>178594</xdr:colOff>
      <xdr:row>750</xdr:row>
      <xdr:rowOff>250872</xdr:rowOff>
    </xdr:to>
    <xdr:cxnSp macro="">
      <xdr:nvCxnSpPr>
        <xdr:cNvPr id="7" name="直線矢印コネクタ 6"/>
        <xdr:cNvCxnSpPr/>
      </xdr:nvCxnSpPr>
      <xdr:spPr>
        <a:xfrm flipH="1">
          <a:off x="7577818" y="46751081"/>
          <a:ext cx="1701" cy="6104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163286</xdr:colOff>
      <xdr:row>751</xdr:row>
      <xdr:rowOff>270329</xdr:rowOff>
    </xdr:from>
    <xdr:to>
      <xdr:col>44</xdr:col>
      <xdr:colOff>163286</xdr:colOff>
      <xdr:row>753</xdr:row>
      <xdr:rowOff>285750</xdr:rowOff>
    </xdr:to>
    <xdr:sp macro="" textlink="">
      <xdr:nvSpPr>
        <xdr:cNvPr id="8" name="正方形/長方形 7"/>
        <xdr:cNvSpPr/>
      </xdr:nvSpPr>
      <xdr:spPr>
        <a:xfrm>
          <a:off x="6164036" y="47733404"/>
          <a:ext cx="2800350" cy="720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Ｂ．三菱</a:t>
          </a:r>
          <a:r>
            <a:rPr kumimoji="1" lang="en-US" altLang="ja-JP" sz="1100">
              <a:solidFill>
                <a:schemeClr val="tx1"/>
              </a:solidFill>
            </a:rPr>
            <a:t>UFJ</a:t>
          </a:r>
          <a:r>
            <a:rPr kumimoji="1" lang="ja-JP" altLang="en-US" sz="1100">
              <a:solidFill>
                <a:schemeClr val="tx1"/>
              </a:solidFill>
            </a:rPr>
            <a:t>リサーチ＆コンサルティング株式会社</a:t>
          </a:r>
          <a:endParaRPr kumimoji="1" lang="en-US" altLang="ja-JP" sz="1100">
            <a:solidFill>
              <a:schemeClr val="tx1"/>
            </a:solidFill>
          </a:endParaRPr>
        </a:p>
        <a:p>
          <a:pPr algn="ctr"/>
          <a:r>
            <a:rPr kumimoji="1" lang="ja-JP" altLang="en-US" sz="1100">
              <a:solidFill>
                <a:schemeClr val="tx1"/>
              </a:solidFill>
            </a:rPr>
            <a:t>　４７百万円</a:t>
          </a:r>
          <a:endParaRPr kumimoji="1" lang="en-US" altLang="ja-JP" sz="1100">
            <a:solidFill>
              <a:schemeClr val="tx1"/>
            </a:solidFill>
          </a:endParaRPr>
        </a:p>
      </xdr:txBody>
    </xdr:sp>
    <xdr:clientData/>
  </xdr:twoCellAnchor>
  <xdr:twoCellAnchor>
    <xdr:from>
      <xdr:col>31</xdr:col>
      <xdr:colOff>0</xdr:colOff>
      <xdr:row>754</xdr:row>
      <xdr:rowOff>218620</xdr:rowOff>
    </xdr:from>
    <xdr:to>
      <xdr:col>45</xdr:col>
      <xdr:colOff>0</xdr:colOff>
      <xdr:row>758</xdr:row>
      <xdr:rowOff>190499</xdr:rowOff>
    </xdr:to>
    <xdr:sp macro="" textlink="">
      <xdr:nvSpPr>
        <xdr:cNvPr id="9" name="大かっこ 8"/>
        <xdr:cNvSpPr/>
      </xdr:nvSpPr>
      <xdr:spPr>
        <a:xfrm>
          <a:off x="6200775" y="48738970"/>
          <a:ext cx="2800350" cy="1695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再生医療等の提供計画等のデータの保管や提供状況の管理を行い、さらには、安全性等を事後的に検証するために専門家を集め議論を行う。また、再生医療等の提供状況の公表資料を作成する。</a:t>
          </a:r>
          <a:endParaRPr lang="ja-JP" altLang="ja-JP">
            <a:effectLst/>
          </a:endParaRPr>
        </a:p>
      </xdr:txBody>
    </xdr:sp>
    <xdr:clientData/>
  </xdr:twoCellAnchor>
  <xdr:twoCellAnchor>
    <xdr:from>
      <xdr:col>16</xdr:col>
      <xdr:colOff>54428</xdr:colOff>
      <xdr:row>750</xdr:row>
      <xdr:rowOff>330201</xdr:rowOff>
    </xdr:from>
    <xdr:to>
      <xdr:col>24</xdr:col>
      <xdr:colOff>84591</xdr:colOff>
      <xdr:row>751</xdr:row>
      <xdr:rowOff>149679</xdr:rowOff>
    </xdr:to>
    <xdr:sp macro="" textlink="">
      <xdr:nvSpPr>
        <xdr:cNvPr id="10" name="テキスト ボックス 9"/>
        <xdr:cNvSpPr txBox="1"/>
      </xdr:nvSpPr>
      <xdr:spPr>
        <a:xfrm>
          <a:off x="3254828" y="47440851"/>
          <a:ext cx="1630363" cy="1719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33</xdr:col>
      <xdr:colOff>192312</xdr:colOff>
      <xdr:row>750</xdr:row>
      <xdr:rowOff>342900</xdr:rowOff>
    </xdr:from>
    <xdr:to>
      <xdr:col>44</xdr:col>
      <xdr:colOff>190499</xdr:colOff>
      <xdr:row>751</xdr:row>
      <xdr:rowOff>149679</xdr:rowOff>
    </xdr:to>
    <xdr:sp macro="" textlink="">
      <xdr:nvSpPr>
        <xdr:cNvPr id="11" name="テキスト ボックス 10"/>
        <xdr:cNvSpPr txBox="1"/>
      </xdr:nvSpPr>
      <xdr:spPr>
        <a:xfrm>
          <a:off x="6793137" y="47453550"/>
          <a:ext cx="2198462" cy="1592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63022</xdr:colOff>
      <xdr:row>762</xdr:row>
      <xdr:rowOff>11650</xdr:rowOff>
    </xdr:from>
    <xdr:to>
      <xdr:col>45</xdr:col>
      <xdr:colOff>63023</xdr:colOff>
      <xdr:row>763</xdr:row>
      <xdr:rowOff>295777</xdr:rowOff>
    </xdr:to>
    <xdr:sp macro="" textlink="">
      <xdr:nvSpPr>
        <xdr:cNvPr id="12" name="正方形/長方形 11"/>
        <xdr:cNvSpPr/>
      </xdr:nvSpPr>
      <xdr:spPr>
        <a:xfrm>
          <a:off x="6263797" y="52189600"/>
          <a:ext cx="2800351" cy="7318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Ｃ．株式会社等</a:t>
          </a:r>
          <a:r>
            <a:rPr kumimoji="1" lang="en-US" altLang="ja-JP" sz="1100">
              <a:solidFill>
                <a:schemeClr val="tx1"/>
              </a:solidFill>
            </a:rPr>
            <a:t>(2)</a:t>
          </a:r>
        </a:p>
        <a:p>
          <a:pPr algn="ctr"/>
          <a:r>
            <a:rPr kumimoji="1" lang="ja-JP" altLang="en-US" sz="1100">
              <a:solidFill>
                <a:schemeClr val="tx1"/>
              </a:solidFill>
            </a:rPr>
            <a:t>１９百万円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補助額最大：株式会社エスケイワード</a:t>
          </a:r>
          <a:endParaRPr kumimoji="1" lang="en-US" altLang="ja-JP" sz="1100">
            <a:solidFill>
              <a:schemeClr val="tx1"/>
            </a:solidFill>
          </a:endParaRPr>
        </a:p>
        <a:p>
          <a:pPr algn="ctr"/>
          <a:r>
            <a:rPr kumimoji="1" lang="ja-JP" altLang="en-US" sz="1100">
              <a:solidFill>
                <a:schemeClr val="tx1"/>
              </a:solidFill>
            </a:rPr>
            <a:t>１８．１百万円</a:t>
          </a:r>
          <a:endParaRPr kumimoji="1" lang="en-US" altLang="ja-JP" sz="1100">
            <a:solidFill>
              <a:schemeClr val="tx1"/>
            </a:solidFill>
          </a:endParaRPr>
        </a:p>
      </xdr:txBody>
    </xdr:sp>
    <xdr:clientData/>
  </xdr:twoCellAnchor>
  <xdr:twoCellAnchor>
    <xdr:from>
      <xdr:col>31</xdr:col>
      <xdr:colOff>13607</xdr:colOff>
      <xdr:row>764</xdr:row>
      <xdr:rowOff>68943</xdr:rowOff>
    </xdr:from>
    <xdr:to>
      <xdr:col>44</xdr:col>
      <xdr:colOff>163286</xdr:colOff>
      <xdr:row>766</xdr:row>
      <xdr:rowOff>217715</xdr:rowOff>
    </xdr:to>
    <xdr:sp macro="" textlink="">
      <xdr:nvSpPr>
        <xdr:cNvPr id="13" name="大かっこ 12"/>
        <xdr:cNvSpPr/>
      </xdr:nvSpPr>
      <xdr:spPr>
        <a:xfrm>
          <a:off x="6214382" y="53075568"/>
          <a:ext cx="2750004" cy="777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再生医療等提供状況の申請および報告等のＷＥＢ管理システムの開発・専用サーバ整備。</a:t>
          </a:r>
          <a:endParaRPr lang="ja-JP" altLang="ja-JP">
            <a:effectLst/>
          </a:endParaRPr>
        </a:p>
      </xdr:txBody>
    </xdr:sp>
    <xdr:clientData/>
  </xdr:twoCellAnchor>
  <xdr:twoCellAnchor>
    <xdr:from>
      <xdr:col>34</xdr:col>
      <xdr:colOff>1814</xdr:colOff>
      <xdr:row>760</xdr:row>
      <xdr:rowOff>302079</xdr:rowOff>
    </xdr:from>
    <xdr:to>
      <xdr:col>42</xdr:col>
      <xdr:colOff>31977</xdr:colOff>
      <xdr:row>761</xdr:row>
      <xdr:rowOff>149679</xdr:rowOff>
    </xdr:to>
    <xdr:sp macro="" textlink="">
      <xdr:nvSpPr>
        <xdr:cNvPr id="14" name="テキスト ボックス 13"/>
        <xdr:cNvSpPr txBox="1"/>
      </xdr:nvSpPr>
      <xdr:spPr>
        <a:xfrm>
          <a:off x="6802664" y="51879954"/>
          <a:ext cx="1630363" cy="219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37</xdr:col>
      <xdr:colOff>136071</xdr:colOff>
      <xdr:row>758</xdr:row>
      <xdr:rowOff>244928</xdr:rowOff>
    </xdr:from>
    <xdr:to>
      <xdr:col>37</xdr:col>
      <xdr:colOff>136071</xdr:colOff>
      <xdr:row>760</xdr:row>
      <xdr:rowOff>245429</xdr:rowOff>
    </xdr:to>
    <xdr:cxnSp macro="">
      <xdr:nvCxnSpPr>
        <xdr:cNvPr id="15" name="直線矢印コネクタ 14"/>
        <xdr:cNvCxnSpPr/>
      </xdr:nvCxnSpPr>
      <xdr:spPr>
        <a:xfrm>
          <a:off x="7536996" y="50489303"/>
          <a:ext cx="0" cy="13340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H868" sqref="BH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264</v>
      </c>
      <c r="AT2" s="218"/>
      <c r="AU2" s="218"/>
      <c r="AV2" s="51" t="str">
        <f>IF(AW2="", "", "-")</f>
        <v/>
      </c>
      <c r="AW2" s="401"/>
      <c r="AX2" s="401"/>
    </row>
    <row r="3" spans="1:50" ht="21" customHeight="1" thickBot="1" x14ac:dyDescent="0.2">
      <c r="A3" s="524" t="s">
        <v>428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560</v>
      </c>
      <c r="AK3" s="526"/>
      <c r="AL3" s="526"/>
      <c r="AM3" s="526"/>
      <c r="AN3" s="526"/>
      <c r="AO3" s="526"/>
      <c r="AP3" s="526"/>
      <c r="AQ3" s="526"/>
      <c r="AR3" s="526"/>
      <c r="AS3" s="526"/>
      <c r="AT3" s="526"/>
      <c r="AU3" s="526"/>
      <c r="AV3" s="526"/>
      <c r="AW3" s="526"/>
      <c r="AX3" s="24" t="s">
        <v>65</v>
      </c>
    </row>
    <row r="4" spans="1:50" ht="24.75" customHeight="1" x14ac:dyDescent="0.15">
      <c r="A4" s="730" t="s">
        <v>25</v>
      </c>
      <c r="B4" s="731"/>
      <c r="C4" s="731"/>
      <c r="D4" s="731"/>
      <c r="E4" s="731"/>
      <c r="F4" s="731"/>
      <c r="G4" s="706" t="s">
        <v>572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563</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9" t="s">
        <v>573</v>
      </c>
      <c r="H5" s="560"/>
      <c r="I5" s="560"/>
      <c r="J5" s="560"/>
      <c r="K5" s="560"/>
      <c r="L5" s="560"/>
      <c r="M5" s="561" t="s">
        <v>66</v>
      </c>
      <c r="N5" s="562"/>
      <c r="O5" s="562"/>
      <c r="P5" s="562"/>
      <c r="Q5" s="562"/>
      <c r="R5" s="563"/>
      <c r="S5" s="564" t="s">
        <v>70</v>
      </c>
      <c r="T5" s="560"/>
      <c r="U5" s="560"/>
      <c r="V5" s="560"/>
      <c r="W5" s="560"/>
      <c r="X5" s="565"/>
      <c r="Y5" s="722" t="s">
        <v>3</v>
      </c>
      <c r="Z5" s="723"/>
      <c r="AA5" s="723"/>
      <c r="AB5" s="723"/>
      <c r="AC5" s="723"/>
      <c r="AD5" s="724"/>
      <c r="AE5" s="725" t="s">
        <v>574</v>
      </c>
      <c r="AF5" s="725"/>
      <c r="AG5" s="725"/>
      <c r="AH5" s="725"/>
      <c r="AI5" s="725"/>
      <c r="AJ5" s="725"/>
      <c r="AK5" s="725"/>
      <c r="AL5" s="725"/>
      <c r="AM5" s="725"/>
      <c r="AN5" s="725"/>
      <c r="AO5" s="725"/>
      <c r="AP5" s="726"/>
      <c r="AQ5" s="727" t="s">
        <v>660</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c r="H7" s="838"/>
      <c r="I7" s="838"/>
      <c r="J7" s="838"/>
      <c r="K7" s="838"/>
      <c r="L7" s="838"/>
      <c r="M7" s="838"/>
      <c r="N7" s="838"/>
      <c r="O7" s="838"/>
      <c r="P7" s="838"/>
      <c r="Q7" s="838"/>
      <c r="R7" s="838"/>
      <c r="S7" s="838"/>
      <c r="T7" s="838"/>
      <c r="U7" s="838"/>
      <c r="V7" s="838"/>
      <c r="W7" s="838"/>
      <c r="X7" s="839"/>
      <c r="Y7" s="399" t="s">
        <v>392</v>
      </c>
      <c r="Z7" s="300"/>
      <c r="AA7" s="300"/>
      <c r="AB7" s="300"/>
      <c r="AC7" s="300"/>
      <c r="AD7" s="400"/>
      <c r="AE7" s="387" t="s">
        <v>575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5"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9" t="s">
        <v>23</v>
      </c>
      <c r="B9" s="150"/>
      <c r="C9" s="150"/>
      <c r="D9" s="150"/>
      <c r="E9" s="150"/>
      <c r="F9" s="150"/>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7" t="s">
        <v>30</v>
      </c>
      <c r="B10" s="748"/>
      <c r="C10" s="748"/>
      <c r="D10" s="748"/>
      <c r="E10" s="748"/>
      <c r="F10" s="748"/>
      <c r="G10" s="680" t="s">
        <v>577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49"/>
    </row>
    <row r="13" spans="1:50" ht="21" customHeight="1" x14ac:dyDescent="0.15">
      <c r="A13" s="146"/>
      <c r="B13" s="147"/>
      <c r="C13" s="147"/>
      <c r="D13" s="147"/>
      <c r="E13" s="147"/>
      <c r="F13" s="148"/>
      <c r="G13" s="750" t="s">
        <v>6</v>
      </c>
      <c r="H13" s="751"/>
      <c r="I13" s="643" t="s">
        <v>7</v>
      </c>
      <c r="J13" s="644"/>
      <c r="K13" s="644"/>
      <c r="L13" s="644"/>
      <c r="M13" s="644"/>
      <c r="N13" s="644"/>
      <c r="O13" s="645"/>
      <c r="P13" s="116">
        <v>107</v>
      </c>
      <c r="Q13" s="117"/>
      <c r="R13" s="117"/>
      <c r="S13" s="117"/>
      <c r="T13" s="117"/>
      <c r="U13" s="117"/>
      <c r="V13" s="118"/>
      <c r="W13" s="116">
        <v>107</v>
      </c>
      <c r="X13" s="117"/>
      <c r="Y13" s="117"/>
      <c r="Z13" s="117"/>
      <c r="AA13" s="117"/>
      <c r="AB13" s="117"/>
      <c r="AC13" s="118"/>
      <c r="AD13" s="116">
        <v>107</v>
      </c>
      <c r="AE13" s="117"/>
      <c r="AF13" s="117"/>
      <c r="AG13" s="117"/>
      <c r="AH13" s="117"/>
      <c r="AI13" s="117"/>
      <c r="AJ13" s="118"/>
      <c r="AK13" s="116">
        <v>107</v>
      </c>
      <c r="AL13" s="117"/>
      <c r="AM13" s="117"/>
      <c r="AN13" s="117"/>
      <c r="AO13" s="117"/>
      <c r="AP13" s="117"/>
      <c r="AQ13" s="118"/>
      <c r="AR13" s="113">
        <v>107</v>
      </c>
      <c r="AS13" s="114"/>
      <c r="AT13" s="114"/>
      <c r="AU13" s="114"/>
      <c r="AV13" s="114"/>
      <c r="AW13" s="114"/>
      <c r="AX13" s="398"/>
    </row>
    <row r="14" spans="1:50" ht="21" customHeight="1" x14ac:dyDescent="0.15">
      <c r="A14" s="146"/>
      <c r="B14" s="147"/>
      <c r="C14" s="147"/>
      <c r="D14" s="147"/>
      <c r="E14" s="147"/>
      <c r="F14" s="148"/>
      <c r="G14" s="752"/>
      <c r="H14" s="753"/>
      <c r="I14" s="576" t="s">
        <v>8</v>
      </c>
      <c r="J14" s="634"/>
      <c r="K14" s="634"/>
      <c r="L14" s="634"/>
      <c r="M14" s="634"/>
      <c r="N14" s="634"/>
      <c r="O14" s="635"/>
      <c r="P14" s="116" t="s">
        <v>567</v>
      </c>
      <c r="Q14" s="117"/>
      <c r="R14" s="117"/>
      <c r="S14" s="117"/>
      <c r="T14" s="117"/>
      <c r="U14" s="117"/>
      <c r="V14" s="118"/>
      <c r="W14" s="116" t="s">
        <v>567</v>
      </c>
      <c r="X14" s="117"/>
      <c r="Y14" s="117"/>
      <c r="Z14" s="117"/>
      <c r="AA14" s="117"/>
      <c r="AB14" s="117"/>
      <c r="AC14" s="118"/>
      <c r="AD14" s="116" t="s">
        <v>567</v>
      </c>
      <c r="AE14" s="117"/>
      <c r="AF14" s="117"/>
      <c r="AG14" s="117"/>
      <c r="AH14" s="117"/>
      <c r="AI14" s="117"/>
      <c r="AJ14" s="118"/>
      <c r="AK14" s="116"/>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2"/>
      <c r="H15" s="753"/>
      <c r="I15" s="576" t="s">
        <v>51</v>
      </c>
      <c r="J15" s="577"/>
      <c r="K15" s="577"/>
      <c r="L15" s="577"/>
      <c r="M15" s="577"/>
      <c r="N15" s="577"/>
      <c r="O15" s="578"/>
      <c r="P15" s="116" t="s">
        <v>567</v>
      </c>
      <c r="Q15" s="117"/>
      <c r="R15" s="117"/>
      <c r="S15" s="117"/>
      <c r="T15" s="117"/>
      <c r="U15" s="117"/>
      <c r="V15" s="118"/>
      <c r="W15" s="116" t="s">
        <v>567</v>
      </c>
      <c r="X15" s="117"/>
      <c r="Y15" s="117"/>
      <c r="Z15" s="117"/>
      <c r="AA15" s="117"/>
      <c r="AB15" s="117"/>
      <c r="AC15" s="118"/>
      <c r="AD15" s="116" t="s">
        <v>567</v>
      </c>
      <c r="AE15" s="117"/>
      <c r="AF15" s="117"/>
      <c r="AG15" s="117"/>
      <c r="AH15" s="117"/>
      <c r="AI15" s="117"/>
      <c r="AJ15" s="118"/>
      <c r="AK15" s="116"/>
      <c r="AL15" s="117"/>
      <c r="AM15" s="117"/>
      <c r="AN15" s="117"/>
      <c r="AO15" s="117"/>
      <c r="AP15" s="117"/>
      <c r="AQ15" s="118"/>
      <c r="AR15" s="116"/>
      <c r="AS15" s="117"/>
      <c r="AT15" s="117"/>
      <c r="AU15" s="117"/>
      <c r="AV15" s="117"/>
      <c r="AW15" s="117"/>
      <c r="AX15" s="633"/>
    </row>
    <row r="16" spans="1:50" ht="21" customHeight="1" x14ac:dyDescent="0.15">
      <c r="A16" s="146"/>
      <c r="B16" s="147"/>
      <c r="C16" s="147"/>
      <c r="D16" s="147"/>
      <c r="E16" s="147"/>
      <c r="F16" s="148"/>
      <c r="G16" s="752"/>
      <c r="H16" s="753"/>
      <c r="I16" s="576" t="s">
        <v>52</v>
      </c>
      <c r="J16" s="577"/>
      <c r="K16" s="577"/>
      <c r="L16" s="577"/>
      <c r="M16" s="577"/>
      <c r="N16" s="577"/>
      <c r="O16" s="578"/>
      <c r="P16" s="116" t="s">
        <v>567</v>
      </c>
      <c r="Q16" s="117"/>
      <c r="R16" s="117"/>
      <c r="S16" s="117"/>
      <c r="T16" s="117"/>
      <c r="U16" s="117"/>
      <c r="V16" s="118"/>
      <c r="W16" s="116" t="s">
        <v>567</v>
      </c>
      <c r="X16" s="117"/>
      <c r="Y16" s="117"/>
      <c r="Z16" s="117"/>
      <c r="AA16" s="117"/>
      <c r="AB16" s="117"/>
      <c r="AC16" s="118"/>
      <c r="AD16" s="116" t="s">
        <v>567</v>
      </c>
      <c r="AE16" s="117"/>
      <c r="AF16" s="117"/>
      <c r="AG16" s="117"/>
      <c r="AH16" s="117"/>
      <c r="AI16" s="117"/>
      <c r="AJ16" s="118"/>
      <c r="AK16" s="116"/>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76" t="s">
        <v>50</v>
      </c>
      <c r="J17" s="634"/>
      <c r="K17" s="634"/>
      <c r="L17" s="634"/>
      <c r="M17" s="634"/>
      <c r="N17" s="634"/>
      <c r="O17" s="635"/>
      <c r="P17" s="116" t="s">
        <v>567</v>
      </c>
      <c r="Q17" s="117"/>
      <c r="R17" s="117"/>
      <c r="S17" s="117"/>
      <c r="T17" s="117"/>
      <c r="U17" s="117"/>
      <c r="V17" s="118"/>
      <c r="W17" s="116" t="s">
        <v>567</v>
      </c>
      <c r="X17" s="117"/>
      <c r="Y17" s="117"/>
      <c r="Z17" s="117"/>
      <c r="AA17" s="117"/>
      <c r="AB17" s="117"/>
      <c r="AC17" s="118"/>
      <c r="AD17" s="116" t="s">
        <v>567</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4"/>
      <c r="H18" s="755"/>
      <c r="I18" s="742" t="s">
        <v>20</v>
      </c>
      <c r="J18" s="743"/>
      <c r="K18" s="743"/>
      <c r="L18" s="743"/>
      <c r="M18" s="743"/>
      <c r="N18" s="743"/>
      <c r="O18" s="744"/>
      <c r="P18" s="122">
        <f>SUM(P13:V17)</f>
        <v>107</v>
      </c>
      <c r="Q18" s="123"/>
      <c r="R18" s="123"/>
      <c r="S18" s="123"/>
      <c r="T18" s="123"/>
      <c r="U18" s="123"/>
      <c r="V18" s="124"/>
      <c r="W18" s="122">
        <f>SUM(W13:AC17)</f>
        <v>107</v>
      </c>
      <c r="X18" s="123"/>
      <c r="Y18" s="123"/>
      <c r="Z18" s="123"/>
      <c r="AA18" s="123"/>
      <c r="AB18" s="123"/>
      <c r="AC18" s="124"/>
      <c r="AD18" s="122">
        <f>SUM(AD13:AJ17)</f>
        <v>107</v>
      </c>
      <c r="AE18" s="123"/>
      <c r="AF18" s="123"/>
      <c r="AG18" s="123"/>
      <c r="AH18" s="123"/>
      <c r="AI18" s="123"/>
      <c r="AJ18" s="124"/>
      <c r="AK18" s="122">
        <f>SUM(AK13:AQ17)</f>
        <v>107</v>
      </c>
      <c r="AL18" s="123"/>
      <c r="AM18" s="123"/>
      <c r="AN18" s="123"/>
      <c r="AO18" s="123"/>
      <c r="AP18" s="123"/>
      <c r="AQ18" s="124"/>
      <c r="AR18" s="122">
        <f>SUM(AR13:AX17)</f>
        <v>107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100</v>
      </c>
      <c r="Q19" s="117"/>
      <c r="R19" s="117"/>
      <c r="S19" s="117"/>
      <c r="T19" s="117"/>
      <c r="U19" s="117"/>
      <c r="V19" s="118"/>
      <c r="W19" s="116">
        <v>107</v>
      </c>
      <c r="X19" s="117"/>
      <c r="Y19" s="117"/>
      <c r="Z19" s="117"/>
      <c r="AA19" s="117"/>
      <c r="AB19" s="117"/>
      <c r="AC19" s="118"/>
      <c r="AD19" s="116">
        <v>105</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0.93457943925233644</v>
      </c>
      <c r="Q20" s="540"/>
      <c r="R20" s="540"/>
      <c r="S20" s="540"/>
      <c r="T20" s="540"/>
      <c r="U20" s="540"/>
      <c r="V20" s="540"/>
      <c r="W20" s="540">
        <f t="shared" ref="W20" si="0">IF(W18=0, "-", SUM(W19)/W18)</f>
        <v>1</v>
      </c>
      <c r="X20" s="540"/>
      <c r="Y20" s="540"/>
      <c r="Z20" s="540"/>
      <c r="AA20" s="540"/>
      <c r="AB20" s="540"/>
      <c r="AC20" s="540"/>
      <c r="AD20" s="540">
        <f t="shared" ref="AD20" si="1">IF(AD18=0, "-", SUM(AD19)/AD18)</f>
        <v>0.98130841121495327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5" t="s">
        <v>357</v>
      </c>
      <c r="H21" s="936"/>
      <c r="I21" s="936"/>
      <c r="J21" s="936"/>
      <c r="K21" s="936"/>
      <c r="L21" s="936"/>
      <c r="M21" s="936"/>
      <c r="N21" s="936"/>
      <c r="O21" s="936"/>
      <c r="P21" s="540">
        <f>IF(P19=0, "-", SUM(P19)/SUM(P13,P14))</f>
        <v>0.93457943925233644</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0.98130841121495327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431</v>
      </c>
      <c r="B22" s="197"/>
      <c r="C22" s="197"/>
      <c r="D22" s="197"/>
      <c r="E22" s="197"/>
      <c r="F22" s="198"/>
      <c r="G22" s="187" t="s">
        <v>336</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578</v>
      </c>
      <c r="H23" s="191"/>
      <c r="I23" s="191"/>
      <c r="J23" s="191"/>
      <c r="K23" s="191"/>
      <c r="L23" s="191"/>
      <c r="M23" s="191"/>
      <c r="N23" s="191"/>
      <c r="O23" s="192"/>
      <c r="P23" s="113">
        <v>58</v>
      </c>
      <c r="Q23" s="114"/>
      <c r="R23" s="114"/>
      <c r="S23" s="114"/>
      <c r="T23" s="114"/>
      <c r="U23" s="114"/>
      <c r="V23" s="115"/>
      <c r="W23" s="113">
        <v>58</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656</v>
      </c>
      <c r="H24" s="194"/>
      <c r="I24" s="194"/>
      <c r="J24" s="194"/>
      <c r="K24" s="194"/>
      <c r="L24" s="194"/>
      <c r="M24" s="194"/>
      <c r="N24" s="194"/>
      <c r="O24" s="195"/>
      <c r="P24" s="116">
        <v>49</v>
      </c>
      <c r="Q24" s="117"/>
      <c r="R24" s="117"/>
      <c r="S24" s="117"/>
      <c r="T24" s="117"/>
      <c r="U24" s="117"/>
      <c r="V24" s="118"/>
      <c r="W24" s="116">
        <v>49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107</v>
      </c>
      <c r="Q29" s="117"/>
      <c r="R29" s="117"/>
      <c r="S29" s="117"/>
      <c r="T29" s="117"/>
      <c r="U29" s="117"/>
      <c r="V29" s="118"/>
      <c r="W29" s="222">
        <f>AR13</f>
        <v>107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352</v>
      </c>
      <c r="B30" s="511"/>
      <c r="C30" s="511"/>
      <c r="D30" s="511"/>
      <c r="E30" s="511"/>
      <c r="F30" s="512"/>
      <c r="G30" s="655"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395</v>
      </c>
      <c r="AF30" s="391"/>
      <c r="AG30" s="391"/>
      <c r="AH30" s="392"/>
      <c r="AI30" s="390" t="s">
        <v>417</v>
      </c>
      <c r="AJ30" s="391"/>
      <c r="AK30" s="391"/>
      <c r="AL30" s="392"/>
      <c r="AM30" s="393" t="s">
        <v>422</v>
      </c>
      <c r="AN30" s="393"/>
      <c r="AO30" s="393"/>
      <c r="AP30" s="390"/>
      <c r="AQ30" s="646" t="s">
        <v>235</v>
      </c>
      <c r="AR30" s="647"/>
      <c r="AS30" s="647"/>
      <c r="AT30" s="648"/>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1</v>
      </c>
      <c r="AV31" s="275"/>
      <c r="AW31" s="383" t="s">
        <v>181</v>
      </c>
      <c r="AX31" s="384"/>
    </row>
    <row r="32" spans="1:50" ht="23.25" customHeight="1" x14ac:dyDescent="0.15">
      <c r="A32" s="516"/>
      <c r="B32" s="514"/>
      <c r="C32" s="514"/>
      <c r="D32" s="514"/>
      <c r="E32" s="514"/>
      <c r="F32" s="515"/>
      <c r="G32" s="541" t="s">
        <v>579</v>
      </c>
      <c r="H32" s="542"/>
      <c r="I32" s="542"/>
      <c r="J32" s="542"/>
      <c r="K32" s="542"/>
      <c r="L32" s="542"/>
      <c r="M32" s="542"/>
      <c r="N32" s="542"/>
      <c r="O32" s="543"/>
      <c r="P32" s="165" t="s">
        <v>580</v>
      </c>
      <c r="Q32" s="165"/>
      <c r="R32" s="165"/>
      <c r="S32" s="165"/>
      <c r="T32" s="165"/>
      <c r="U32" s="165"/>
      <c r="V32" s="165"/>
      <c r="W32" s="165"/>
      <c r="X32" s="236"/>
      <c r="Y32" s="342" t="s">
        <v>12</v>
      </c>
      <c r="Z32" s="550"/>
      <c r="AA32" s="551"/>
      <c r="AB32" s="552" t="s">
        <v>582</v>
      </c>
      <c r="AC32" s="552"/>
      <c r="AD32" s="552"/>
      <c r="AE32" s="368">
        <v>68</v>
      </c>
      <c r="AF32" s="369"/>
      <c r="AG32" s="369"/>
      <c r="AH32" s="369"/>
      <c r="AI32" s="368">
        <v>78</v>
      </c>
      <c r="AJ32" s="369"/>
      <c r="AK32" s="369"/>
      <c r="AL32" s="369"/>
      <c r="AM32" s="368">
        <v>67</v>
      </c>
      <c r="AN32" s="369"/>
      <c r="AO32" s="369"/>
      <c r="AP32" s="369"/>
      <c r="AQ32" s="119" t="s">
        <v>567</v>
      </c>
      <c r="AR32" s="120"/>
      <c r="AS32" s="120"/>
      <c r="AT32" s="121"/>
      <c r="AU32" s="369" t="s">
        <v>567</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582</v>
      </c>
      <c r="AC33" s="523"/>
      <c r="AD33" s="523"/>
      <c r="AE33" s="368" t="s">
        <v>567</v>
      </c>
      <c r="AF33" s="369"/>
      <c r="AG33" s="369"/>
      <c r="AH33" s="369"/>
      <c r="AI33" s="368" t="s">
        <v>567</v>
      </c>
      <c r="AJ33" s="369"/>
      <c r="AK33" s="369"/>
      <c r="AL33" s="369"/>
      <c r="AM33" s="368" t="s">
        <v>648</v>
      </c>
      <c r="AN33" s="369"/>
      <c r="AO33" s="369"/>
      <c r="AP33" s="369"/>
      <c r="AQ33" s="119" t="s">
        <v>567</v>
      </c>
      <c r="AR33" s="120"/>
      <c r="AS33" s="120"/>
      <c r="AT33" s="121"/>
      <c r="AU33" s="369">
        <v>80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567</v>
      </c>
      <c r="AF34" s="369"/>
      <c r="AG34" s="369"/>
      <c r="AH34" s="369"/>
      <c r="AI34" s="368" t="s">
        <v>567</v>
      </c>
      <c r="AJ34" s="369"/>
      <c r="AK34" s="369"/>
      <c r="AL34" s="369"/>
      <c r="AM34" s="368" t="s">
        <v>649</v>
      </c>
      <c r="AN34" s="369"/>
      <c r="AO34" s="369"/>
      <c r="AP34" s="369"/>
      <c r="AQ34" s="119" t="s">
        <v>567</v>
      </c>
      <c r="AR34" s="120"/>
      <c r="AS34" s="120"/>
      <c r="AT34" s="121"/>
      <c r="AU34" s="369" t="s">
        <v>567</v>
      </c>
      <c r="AV34" s="369"/>
      <c r="AW34" s="369"/>
      <c r="AX34" s="371"/>
    </row>
    <row r="35" spans="1:50" ht="23.25" customHeight="1" x14ac:dyDescent="0.15">
      <c r="A35" s="905" t="s">
        <v>383</v>
      </c>
      <c r="B35" s="906"/>
      <c r="C35" s="906"/>
      <c r="D35" s="906"/>
      <c r="E35" s="906"/>
      <c r="F35" s="907"/>
      <c r="G35" s="911" t="s">
        <v>581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customHeight="1" x14ac:dyDescent="0.15">
      <c r="A37" s="649" t="s">
        <v>352</v>
      </c>
      <c r="B37" s="650"/>
      <c r="C37" s="650"/>
      <c r="D37" s="650"/>
      <c r="E37" s="650"/>
      <c r="F37" s="651"/>
      <c r="G37" s="566" t="s">
        <v>146</v>
      </c>
      <c r="H37" s="385"/>
      <c r="I37" s="385"/>
      <c r="J37" s="385"/>
      <c r="K37" s="385"/>
      <c r="L37" s="385"/>
      <c r="M37" s="385"/>
      <c r="N37" s="385"/>
      <c r="O37" s="567"/>
      <c r="P37" s="636" t="s">
        <v>59</v>
      </c>
      <c r="Q37" s="385"/>
      <c r="R37" s="385"/>
      <c r="S37" s="385"/>
      <c r="T37" s="385"/>
      <c r="U37" s="385"/>
      <c r="V37" s="385"/>
      <c r="W37" s="385"/>
      <c r="X37" s="567"/>
      <c r="Y37" s="637"/>
      <c r="Z37" s="638"/>
      <c r="AA37" s="639"/>
      <c r="AB37" s="640" t="s">
        <v>11</v>
      </c>
      <c r="AC37" s="641"/>
      <c r="AD37" s="642"/>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v>1</v>
      </c>
      <c r="AV38" s="275"/>
      <c r="AW38" s="383" t="s">
        <v>181</v>
      </c>
      <c r="AX38" s="384"/>
    </row>
    <row r="39" spans="1:50" ht="23.25" customHeight="1" x14ac:dyDescent="0.15">
      <c r="A39" s="516"/>
      <c r="B39" s="514"/>
      <c r="C39" s="514"/>
      <c r="D39" s="514"/>
      <c r="E39" s="514"/>
      <c r="F39" s="515"/>
      <c r="G39" s="541" t="s">
        <v>583</v>
      </c>
      <c r="H39" s="542"/>
      <c r="I39" s="542"/>
      <c r="J39" s="542"/>
      <c r="K39" s="542"/>
      <c r="L39" s="542"/>
      <c r="M39" s="542"/>
      <c r="N39" s="542"/>
      <c r="O39" s="543"/>
      <c r="P39" s="165" t="s">
        <v>584</v>
      </c>
      <c r="Q39" s="165"/>
      <c r="R39" s="165"/>
      <c r="S39" s="165"/>
      <c r="T39" s="165"/>
      <c r="U39" s="165"/>
      <c r="V39" s="165"/>
      <c r="W39" s="165"/>
      <c r="X39" s="236"/>
      <c r="Y39" s="342" t="s">
        <v>12</v>
      </c>
      <c r="Z39" s="550"/>
      <c r="AA39" s="551"/>
      <c r="AB39" s="552" t="s">
        <v>585</v>
      </c>
      <c r="AC39" s="552"/>
      <c r="AD39" s="552"/>
      <c r="AE39" s="368">
        <v>6373</v>
      </c>
      <c r="AF39" s="369"/>
      <c r="AG39" s="369"/>
      <c r="AH39" s="369"/>
      <c r="AI39" s="368">
        <v>6654</v>
      </c>
      <c r="AJ39" s="369"/>
      <c r="AK39" s="369"/>
      <c r="AL39" s="369"/>
      <c r="AM39" s="368">
        <v>6887</v>
      </c>
      <c r="AN39" s="369"/>
      <c r="AO39" s="369"/>
      <c r="AP39" s="369"/>
      <c r="AQ39" s="119" t="s">
        <v>567</v>
      </c>
      <c r="AR39" s="120"/>
      <c r="AS39" s="120"/>
      <c r="AT39" s="121"/>
      <c r="AU39" s="369" t="s">
        <v>567</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582</v>
      </c>
      <c r="AC40" s="523"/>
      <c r="AD40" s="523"/>
      <c r="AE40" s="368" t="s">
        <v>567</v>
      </c>
      <c r="AF40" s="369"/>
      <c r="AG40" s="369"/>
      <c r="AH40" s="369"/>
      <c r="AI40" s="368" t="s">
        <v>567</v>
      </c>
      <c r="AJ40" s="369"/>
      <c r="AK40" s="369"/>
      <c r="AL40" s="369"/>
      <c r="AM40" s="368" t="s">
        <v>649</v>
      </c>
      <c r="AN40" s="369"/>
      <c r="AO40" s="369"/>
      <c r="AP40" s="369"/>
      <c r="AQ40" s="119" t="s">
        <v>567</v>
      </c>
      <c r="AR40" s="120"/>
      <c r="AS40" s="120"/>
      <c r="AT40" s="121"/>
      <c r="AU40" s="369">
        <v>6700</v>
      </c>
      <c r="AV40" s="369"/>
      <c r="AW40" s="369"/>
      <c r="AX40" s="371"/>
    </row>
    <row r="41" spans="1:50" ht="23.25" customHeight="1" x14ac:dyDescent="0.15">
      <c r="A41" s="652"/>
      <c r="B41" s="653"/>
      <c r="C41" s="653"/>
      <c r="D41" s="653"/>
      <c r="E41" s="653"/>
      <c r="F41" s="654"/>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t="s">
        <v>567</v>
      </c>
      <c r="AF41" s="369"/>
      <c r="AG41" s="369"/>
      <c r="AH41" s="369"/>
      <c r="AI41" s="368" t="s">
        <v>567</v>
      </c>
      <c r="AJ41" s="369"/>
      <c r="AK41" s="369"/>
      <c r="AL41" s="369"/>
      <c r="AM41" s="368" t="s">
        <v>648</v>
      </c>
      <c r="AN41" s="369"/>
      <c r="AO41" s="369"/>
      <c r="AP41" s="369"/>
      <c r="AQ41" s="119" t="s">
        <v>567</v>
      </c>
      <c r="AR41" s="120"/>
      <c r="AS41" s="120"/>
      <c r="AT41" s="121"/>
      <c r="AU41" s="369" t="s">
        <v>567</v>
      </c>
      <c r="AV41" s="369"/>
      <c r="AW41" s="369"/>
      <c r="AX41" s="371"/>
    </row>
    <row r="42" spans="1:50" ht="23.25" customHeight="1" x14ac:dyDescent="0.15">
      <c r="A42" s="905" t="s">
        <v>383</v>
      </c>
      <c r="B42" s="906"/>
      <c r="C42" s="906"/>
      <c r="D42" s="906"/>
      <c r="E42" s="906"/>
      <c r="F42" s="907"/>
      <c r="G42" s="911" t="s">
        <v>581</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hidden="1" customHeight="1" x14ac:dyDescent="0.15">
      <c r="A44" s="649" t="s">
        <v>352</v>
      </c>
      <c r="B44" s="650"/>
      <c r="C44" s="650"/>
      <c r="D44" s="650"/>
      <c r="E44" s="650"/>
      <c r="F44" s="651"/>
      <c r="G44" s="566" t="s">
        <v>146</v>
      </c>
      <c r="H44" s="385"/>
      <c r="I44" s="385"/>
      <c r="J44" s="385"/>
      <c r="K44" s="385"/>
      <c r="L44" s="385"/>
      <c r="M44" s="385"/>
      <c r="N44" s="385"/>
      <c r="O44" s="567"/>
      <c r="P44" s="636" t="s">
        <v>59</v>
      </c>
      <c r="Q44" s="385"/>
      <c r="R44" s="385"/>
      <c r="S44" s="385"/>
      <c r="T44" s="385"/>
      <c r="U44" s="385"/>
      <c r="V44" s="385"/>
      <c r="W44" s="385"/>
      <c r="X44" s="567"/>
      <c r="Y44" s="637"/>
      <c r="Z44" s="638"/>
      <c r="AA44" s="639"/>
      <c r="AB44" s="640" t="s">
        <v>11</v>
      </c>
      <c r="AC44" s="641"/>
      <c r="AD44" s="642"/>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2"/>
      <c r="B48" s="653"/>
      <c r="C48" s="653"/>
      <c r="D48" s="653"/>
      <c r="E48" s="653"/>
      <c r="F48" s="654"/>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5" t="s">
        <v>383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3" t="s">
        <v>352</v>
      </c>
      <c r="B51" s="514"/>
      <c r="C51" s="514"/>
      <c r="D51" s="514"/>
      <c r="E51" s="514"/>
      <c r="F51" s="515"/>
      <c r="G51" s="566" t="s">
        <v>146</v>
      </c>
      <c r="H51" s="385"/>
      <c r="I51" s="385"/>
      <c r="J51" s="385"/>
      <c r="K51" s="385"/>
      <c r="L51" s="385"/>
      <c r="M51" s="385"/>
      <c r="N51" s="385"/>
      <c r="O51" s="567"/>
      <c r="P51" s="636" t="s">
        <v>59</v>
      </c>
      <c r="Q51" s="385"/>
      <c r="R51" s="385"/>
      <c r="S51" s="385"/>
      <c r="T51" s="385"/>
      <c r="U51" s="385"/>
      <c r="V51" s="385"/>
      <c r="W51" s="385"/>
      <c r="X51" s="567"/>
      <c r="Y51" s="637"/>
      <c r="Z51" s="638"/>
      <c r="AA51" s="639"/>
      <c r="AB51" s="640" t="s">
        <v>11</v>
      </c>
      <c r="AC51" s="641"/>
      <c r="AD51" s="642"/>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2"/>
      <c r="B55" s="653"/>
      <c r="C55" s="653"/>
      <c r="D55" s="653"/>
      <c r="E55" s="653"/>
      <c r="F55" s="654"/>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5" t="s">
        <v>383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3" t="s">
        <v>352</v>
      </c>
      <c r="B58" s="514"/>
      <c r="C58" s="514"/>
      <c r="D58" s="514"/>
      <c r="E58" s="514"/>
      <c r="F58" s="515"/>
      <c r="G58" s="566" t="s">
        <v>146</v>
      </c>
      <c r="H58" s="385"/>
      <c r="I58" s="385"/>
      <c r="J58" s="385"/>
      <c r="K58" s="385"/>
      <c r="L58" s="385"/>
      <c r="M58" s="385"/>
      <c r="N58" s="385"/>
      <c r="O58" s="567"/>
      <c r="P58" s="636" t="s">
        <v>59</v>
      </c>
      <c r="Q58" s="385"/>
      <c r="R58" s="385"/>
      <c r="S58" s="385"/>
      <c r="T58" s="385"/>
      <c r="U58" s="385"/>
      <c r="V58" s="385"/>
      <c r="W58" s="385"/>
      <c r="X58" s="567"/>
      <c r="Y58" s="637"/>
      <c r="Z58" s="638"/>
      <c r="AA58" s="639"/>
      <c r="AB58" s="640" t="s">
        <v>11</v>
      </c>
      <c r="AC58" s="641"/>
      <c r="AD58" s="642"/>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5" t="s">
        <v>383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353</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348</v>
      </c>
      <c r="X65" s="878"/>
      <c r="Y65" s="881"/>
      <c r="Z65" s="881"/>
      <c r="AA65" s="882"/>
      <c r="AB65" s="875" t="s">
        <v>11</v>
      </c>
      <c r="AC65" s="871"/>
      <c r="AD65" s="872"/>
      <c r="AE65" s="372" t="s">
        <v>395</v>
      </c>
      <c r="AF65" s="373"/>
      <c r="AG65" s="373"/>
      <c r="AH65" s="374"/>
      <c r="AI65" s="372" t="s">
        <v>393</v>
      </c>
      <c r="AJ65" s="373"/>
      <c r="AK65" s="373"/>
      <c r="AL65" s="374"/>
      <c r="AM65" s="379" t="s">
        <v>422</v>
      </c>
      <c r="AN65" s="379"/>
      <c r="AO65" s="379"/>
      <c r="AP65" s="379"/>
      <c r="AQ65" s="875" t="s">
        <v>235</v>
      </c>
      <c r="AR65" s="871"/>
      <c r="AS65" s="871"/>
      <c r="AT65" s="872"/>
      <c r="AU65" s="985" t="s">
        <v>134</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80"/>
      <c r="AQ66" s="274"/>
      <c r="AR66" s="275"/>
      <c r="AS66" s="873" t="s">
        <v>236</v>
      </c>
      <c r="AT66" s="874"/>
      <c r="AU66" s="275"/>
      <c r="AV66" s="275"/>
      <c r="AW66" s="873" t="s">
        <v>351</v>
      </c>
      <c r="AX66" s="987"/>
    </row>
    <row r="67" spans="1:50" ht="23.25" hidden="1" customHeight="1" x14ac:dyDescent="0.15">
      <c r="A67" s="859"/>
      <c r="B67" s="860"/>
      <c r="C67" s="860"/>
      <c r="D67" s="860"/>
      <c r="E67" s="860"/>
      <c r="F67" s="861"/>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373</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373</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374</v>
      </c>
      <c r="AC69" s="984"/>
      <c r="AD69" s="984"/>
      <c r="AE69" s="822"/>
      <c r="AF69" s="823"/>
      <c r="AG69" s="823"/>
      <c r="AH69" s="823"/>
      <c r="AI69" s="822"/>
      <c r="AJ69" s="823"/>
      <c r="AK69" s="823"/>
      <c r="AL69" s="823"/>
      <c r="AM69" s="822"/>
      <c r="AN69" s="823"/>
      <c r="AO69" s="823"/>
      <c r="AP69" s="823"/>
      <c r="AQ69" s="368"/>
      <c r="AR69" s="369"/>
      <c r="AS69" s="369"/>
      <c r="AT69" s="370"/>
      <c r="AU69" s="369"/>
      <c r="AV69" s="369"/>
      <c r="AW69" s="369"/>
      <c r="AX69" s="371"/>
    </row>
    <row r="70" spans="1:50" ht="23.25" hidden="1" customHeight="1" x14ac:dyDescent="0.15">
      <c r="A70" s="859" t="s">
        <v>358</v>
      </c>
      <c r="B70" s="860"/>
      <c r="C70" s="860"/>
      <c r="D70" s="860"/>
      <c r="E70" s="860"/>
      <c r="F70" s="861"/>
      <c r="G70" s="948" t="s">
        <v>238</v>
      </c>
      <c r="H70" s="949"/>
      <c r="I70" s="949"/>
      <c r="J70" s="949"/>
      <c r="K70" s="949"/>
      <c r="L70" s="949"/>
      <c r="M70" s="949"/>
      <c r="N70" s="949"/>
      <c r="O70" s="949"/>
      <c r="P70" s="949"/>
      <c r="Q70" s="949"/>
      <c r="R70" s="949"/>
      <c r="S70" s="949"/>
      <c r="T70" s="949"/>
      <c r="U70" s="949"/>
      <c r="V70" s="949"/>
      <c r="W70" s="952" t="s">
        <v>372</v>
      </c>
      <c r="X70" s="953"/>
      <c r="Y70" s="958" t="s">
        <v>12</v>
      </c>
      <c r="Z70" s="958"/>
      <c r="AA70" s="959"/>
      <c r="AB70" s="960" t="s">
        <v>373</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373</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374</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353</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8"/>
      <c r="B75" s="849"/>
      <c r="C75" s="849"/>
      <c r="D75" s="849"/>
      <c r="E75" s="849"/>
      <c r="F75" s="850"/>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8"/>
      <c r="B76" s="849"/>
      <c r="C76" s="849"/>
      <c r="D76" s="849"/>
      <c r="E76" s="849"/>
      <c r="F76" s="850"/>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8"/>
      <c r="B77" s="849"/>
      <c r="C77" s="849"/>
      <c r="D77" s="849"/>
      <c r="E77" s="849"/>
      <c r="F77" s="850"/>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0" t="s">
        <v>386</v>
      </c>
      <c r="B78" s="921"/>
      <c r="C78" s="921"/>
      <c r="D78" s="921"/>
      <c r="E78" s="918" t="s">
        <v>331</v>
      </c>
      <c r="F78" s="919"/>
      <c r="G78" s="56" t="s">
        <v>238</v>
      </c>
      <c r="H78" s="800"/>
      <c r="I78" s="248"/>
      <c r="J78" s="248"/>
      <c r="K78" s="248"/>
      <c r="L78" s="248"/>
      <c r="M78" s="248"/>
      <c r="N78" s="248"/>
      <c r="O78" s="801"/>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347</v>
      </c>
      <c r="AP79" s="153"/>
      <c r="AQ79" s="153"/>
      <c r="AR79" s="80" t="s">
        <v>345</v>
      </c>
      <c r="AS79" s="152"/>
      <c r="AT79" s="153"/>
      <c r="AU79" s="153"/>
      <c r="AV79" s="153"/>
      <c r="AW79" s="153"/>
      <c r="AX79" s="154"/>
    </row>
    <row r="80" spans="1:50" ht="18.75" hidden="1" customHeight="1" x14ac:dyDescent="0.15">
      <c r="A80" s="520" t="s">
        <v>147</v>
      </c>
      <c r="B80" s="854" t="s">
        <v>344</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434</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1"/>
      <c r="B81" s="857"/>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7"/>
      <c r="R87" s="807"/>
      <c r="S87" s="807"/>
      <c r="T87" s="807"/>
      <c r="U87" s="807"/>
      <c r="V87" s="807"/>
      <c r="W87" s="807"/>
      <c r="X87" s="808"/>
      <c r="Y87" s="763" t="s">
        <v>62</v>
      </c>
      <c r="Z87" s="764"/>
      <c r="AA87" s="765"/>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9"/>
      <c r="Q88" s="809"/>
      <c r="R88" s="809"/>
      <c r="S88" s="809"/>
      <c r="T88" s="809"/>
      <c r="U88" s="809"/>
      <c r="V88" s="809"/>
      <c r="W88" s="809"/>
      <c r="X88" s="810"/>
      <c r="Y88" s="737" t="s">
        <v>54</v>
      </c>
      <c r="Z88" s="738"/>
      <c r="AA88" s="739"/>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1"/>
      <c r="Y89" s="737" t="s">
        <v>13</v>
      </c>
      <c r="Z89" s="738"/>
      <c r="AA89" s="739"/>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7"/>
      <c r="R92" s="807"/>
      <c r="S92" s="807"/>
      <c r="T92" s="807"/>
      <c r="U92" s="807"/>
      <c r="V92" s="807"/>
      <c r="W92" s="807"/>
      <c r="X92" s="808"/>
      <c r="Y92" s="763" t="s">
        <v>62</v>
      </c>
      <c r="Z92" s="764"/>
      <c r="AA92" s="765"/>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9"/>
      <c r="Q93" s="809"/>
      <c r="R93" s="809"/>
      <c r="S93" s="809"/>
      <c r="T93" s="809"/>
      <c r="U93" s="809"/>
      <c r="V93" s="809"/>
      <c r="W93" s="809"/>
      <c r="X93" s="810"/>
      <c r="Y93" s="737" t="s">
        <v>54</v>
      </c>
      <c r="Z93" s="738"/>
      <c r="AA93" s="739"/>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1"/>
      <c r="Y94" s="737" t="s">
        <v>13</v>
      </c>
      <c r="Z94" s="738"/>
      <c r="AA94" s="739"/>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7"/>
      <c r="R97" s="807"/>
      <c r="S97" s="807"/>
      <c r="T97" s="807"/>
      <c r="U97" s="807"/>
      <c r="V97" s="807"/>
      <c r="W97" s="807"/>
      <c r="X97" s="808"/>
      <c r="Y97" s="763" t="s">
        <v>62</v>
      </c>
      <c r="Z97" s="764"/>
      <c r="AA97" s="765"/>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8"/>
      <c r="C99" s="888"/>
      <c r="D99" s="888"/>
      <c r="E99" s="888"/>
      <c r="F99" s="889"/>
      <c r="G99" s="812"/>
      <c r="H99" s="251"/>
      <c r="I99" s="251"/>
      <c r="J99" s="251"/>
      <c r="K99" s="251"/>
      <c r="L99" s="251"/>
      <c r="M99" s="251"/>
      <c r="N99" s="251"/>
      <c r="O99" s="813"/>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395</v>
      </c>
      <c r="AF100" s="832"/>
      <c r="AG100" s="832"/>
      <c r="AH100" s="833"/>
      <c r="AI100" s="831" t="s">
        <v>415</v>
      </c>
      <c r="AJ100" s="832"/>
      <c r="AK100" s="832"/>
      <c r="AL100" s="833"/>
      <c r="AM100" s="831" t="s">
        <v>422</v>
      </c>
      <c r="AN100" s="832"/>
      <c r="AO100" s="832"/>
      <c r="AP100" s="833"/>
      <c r="AQ100" s="937" t="s">
        <v>435</v>
      </c>
      <c r="AR100" s="938"/>
      <c r="AS100" s="938"/>
      <c r="AT100" s="939"/>
      <c r="AU100" s="937" t="s">
        <v>436</v>
      </c>
      <c r="AV100" s="938"/>
      <c r="AW100" s="938"/>
      <c r="AX100" s="940"/>
    </row>
    <row r="101" spans="1:60" ht="23.25" customHeight="1" x14ac:dyDescent="0.15">
      <c r="A101" s="492"/>
      <c r="B101" s="493"/>
      <c r="C101" s="493"/>
      <c r="D101" s="493"/>
      <c r="E101" s="493"/>
      <c r="F101" s="494"/>
      <c r="G101" s="165" t="s">
        <v>586</v>
      </c>
      <c r="H101" s="165"/>
      <c r="I101" s="165"/>
      <c r="J101" s="165"/>
      <c r="K101" s="165"/>
      <c r="L101" s="165"/>
      <c r="M101" s="165"/>
      <c r="N101" s="165"/>
      <c r="O101" s="165"/>
      <c r="P101" s="165"/>
      <c r="Q101" s="165"/>
      <c r="R101" s="165"/>
      <c r="S101" s="165"/>
      <c r="T101" s="165"/>
      <c r="U101" s="165"/>
      <c r="V101" s="165"/>
      <c r="W101" s="165"/>
      <c r="X101" s="236"/>
      <c r="Y101" s="821" t="s">
        <v>55</v>
      </c>
      <c r="Z101" s="723"/>
      <c r="AA101" s="724"/>
      <c r="AB101" s="552" t="s">
        <v>582</v>
      </c>
      <c r="AC101" s="552"/>
      <c r="AD101" s="552"/>
      <c r="AE101" s="368">
        <v>68</v>
      </c>
      <c r="AF101" s="369"/>
      <c r="AG101" s="369"/>
      <c r="AH101" s="370"/>
      <c r="AI101" s="368">
        <v>76</v>
      </c>
      <c r="AJ101" s="369"/>
      <c r="AK101" s="369"/>
      <c r="AL101" s="370"/>
      <c r="AM101" s="368">
        <v>85</v>
      </c>
      <c r="AN101" s="369"/>
      <c r="AO101" s="369"/>
      <c r="AP101" s="370"/>
      <c r="AQ101" s="368" t="s">
        <v>567</v>
      </c>
      <c r="AR101" s="369"/>
      <c r="AS101" s="369"/>
      <c r="AT101" s="370"/>
      <c r="AU101" s="368" t="s">
        <v>662</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582</v>
      </c>
      <c r="AC102" s="552"/>
      <c r="AD102" s="552"/>
      <c r="AE102" s="362">
        <v>65</v>
      </c>
      <c r="AF102" s="362"/>
      <c r="AG102" s="362"/>
      <c r="AH102" s="362"/>
      <c r="AI102" s="362">
        <v>74</v>
      </c>
      <c r="AJ102" s="362"/>
      <c r="AK102" s="362"/>
      <c r="AL102" s="362"/>
      <c r="AM102" s="362">
        <v>80</v>
      </c>
      <c r="AN102" s="362"/>
      <c r="AO102" s="362"/>
      <c r="AP102" s="362"/>
      <c r="AQ102" s="822">
        <v>80</v>
      </c>
      <c r="AR102" s="823"/>
      <c r="AS102" s="823"/>
      <c r="AT102" s="824"/>
      <c r="AU102" s="822">
        <v>90</v>
      </c>
      <c r="AV102" s="823"/>
      <c r="AW102" s="823"/>
      <c r="AX102" s="824"/>
    </row>
    <row r="103" spans="1:60" ht="31.5" customHeight="1" x14ac:dyDescent="0.15">
      <c r="A103" s="489" t="s">
        <v>354</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customHeight="1" x14ac:dyDescent="0.15">
      <c r="A104" s="492"/>
      <c r="B104" s="493"/>
      <c r="C104" s="493"/>
      <c r="D104" s="493"/>
      <c r="E104" s="493"/>
      <c r="F104" s="494"/>
      <c r="G104" s="165" t="s">
        <v>587</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582</v>
      </c>
      <c r="AC104" s="473"/>
      <c r="AD104" s="474"/>
      <c r="AE104" s="368">
        <v>6373</v>
      </c>
      <c r="AF104" s="369"/>
      <c r="AG104" s="369"/>
      <c r="AH104" s="370"/>
      <c r="AI104" s="368">
        <v>6654</v>
      </c>
      <c r="AJ104" s="369"/>
      <c r="AK104" s="369"/>
      <c r="AL104" s="370"/>
      <c r="AM104" s="368">
        <v>6887</v>
      </c>
      <c r="AN104" s="369"/>
      <c r="AO104" s="369"/>
      <c r="AP104" s="370"/>
      <c r="AQ104" s="368" t="s">
        <v>567</v>
      </c>
      <c r="AR104" s="369"/>
      <c r="AS104" s="369"/>
      <c r="AT104" s="370"/>
      <c r="AU104" s="368" t="s">
        <v>662</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582</v>
      </c>
      <c r="AC105" s="411"/>
      <c r="AD105" s="412"/>
      <c r="AE105" s="362">
        <v>6300</v>
      </c>
      <c r="AF105" s="362"/>
      <c r="AG105" s="362"/>
      <c r="AH105" s="362"/>
      <c r="AI105" s="362">
        <v>6400</v>
      </c>
      <c r="AJ105" s="362"/>
      <c r="AK105" s="362"/>
      <c r="AL105" s="362"/>
      <c r="AM105" s="362">
        <v>6700</v>
      </c>
      <c r="AN105" s="362"/>
      <c r="AO105" s="362"/>
      <c r="AP105" s="362"/>
      <c r="AQ105" s="368">
        <v>6700</v>
      </c>
      <c r="AR105" s="369"/>
      <c r="AS105" s="369"/>
      <c r="AT105" s="370"/>
      <c r="AU105" s="822">
        <v>6700</v>
      </c>
      <c r="AV105" s="823"/>
      <c r="AW105" s="823"/>
      <c r="AX105" s="824"/>
    </row>
    <row r="106" spans="1:60" ht="31.5" hidden="1" customHeight="1" x14ac:dyDescent="0.15">
      <c r="A106" s="489" t="s">
        <v>354</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22"/>
      <c r="AV108" s="823"/>
      <c r="AW108" s="823"/>
      <c r="AX108" s="824"/>
    </row>
    <row r="109" spans="1:60" ht="31.5" hidden="1" customHeight="1" x14ac:dyDescent="0.15">
      <c r="A109" s="489" t="s">
        <v>354</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2"/>
      <c r="AV111" s="823"/>
      <c r="AW111" s="823"/>
      <c r="AX111" s="824"/>
    </row>
    <row r="112" spans="1:60" ht="31.5" hidden="1" customHeight="1" x14ac:dyDescent="0.15">
      <c r="A112" s="489" t="s">
        <v>354</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15">
      <c r="A116" s="296"/>
      <c r="B116" s="297"/>
      <c r="C116" s="297"/>
      <c r="D116" s="297"/>
      <c r="E116" s="297"/>
      <c r="F116" s="298"/>
      <c r="G116" s="355" t="s">
        <v>588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590</v>
      </c>
      <c r="AC116" s="305"/>
      <c r="AD116" s="306"/>
      <c r="AE116" s="362">
        <v>846926</v>
      </c>
      <c r="AF116" s="362"/>
      <c r="AG116" s="362"/>
      <c r="AH116" s="362"/>
      <c r="AI116" s="362">
        <v>757776</v>
      </c>
      <c r="AJ116" s="362"/>
      <c r="AK116" s="362"/>
      <c r="AL116" s="362"/>
      <c r="AM116" s="362">
        <v>677541</v>
      </c>
      <c r="AN116" s="362"/>
      <c r="AO116" s="362"/>
      <c r="AP116" s="362"/>
      <c r="AQ116" s="368">
        <v>677541</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591</v>
      </c>
      <c r="AC117" s="346"/>
      <c r="AD117" s="347"/>
      <c r="AE117" s="310" t="s">
        <v>592</v>
      </c>
      <c r="AF117" s="310"/>
      <c r="AG117" s="310"/>
      <c r="AH117" s="310"/>
      <c r="AI117" s="310" t="s">
        <v>593</v>
      </c>
      <c r="AJ117" s="310"/>
      <c r="AK117" s="310"/>
      <c r="AL117" s="310"/>
      <c r="AM117" s="310" t="s">
        <v>650</v>
      </c>
      <c r="AN117" s="310"/>
      <c r="AO117" s="310"/>
      <c r="AP117" s="310"/>
      <c r="AQ117" s="310" t="s">
        <v>663</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customHeight="1" x14ac:dyDescent="0.15">
      <c r="A119" s="296"/>
      <c r="B119" s="297"/>
      <c r="C119" s="297"/>
      <c r="D119" s="297"/>
      <c r="E119" s="297"/>
      <c r="F119" s="298"/>
      <c r="G119" s="355" t="s">
        <v>589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590</v>
      </c>
      <c r="AC119" s="305"/>
      <c r="AD119" s="306"/>
      <c r="AE119" s="362">
        <v>6525</v>
      </c>
      <c r="AF119" s="362"/>
      <c r="AG119" s="362"/>
      <c r="AH119" s="362"/>
      <c r="AI119" s="362">
        <v>7378</v>
      </c>
      <c r="AJ119" s="362"/>
      <c r="AK119" s="362"/>
      <c r="AL119" s="362"/>
      <c r="AM119" s="362">
        <v>7128</v>
      </c>
      <c r="AN119" s="362"/>
      <c r="AO119" s="362"/>
      <c r="AP119" s="362"/>
      <c r="AQ119" s="362">
        <v>7128</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591</v>
      </c>
      <c r="AC120" s="346"/>
      <c r="AD120" s="347"/>
      <c r="AE120" s="310" t="s">
        <v>594</v>
      </c>
      <c r="AF120" s="310"/>
      <c r="AG120" s="310"/>
      <c r="AH120" s="310"/>
      <c r="AI120" s="310" t="s">
        <v>595</v>
      </c>
      <c r="AJ120" s="310"/>
      <c r="AK120" s="310"/>
      <c r="AL120" s="310"/>
      <c r="AM120" s="310" t="s">
        <v>651</v>
      </c>
      <c r="AN120" s="310"/>
      <c r="AO120" s="310"/>
      <c r="AP120" s="310"/>
      <c r="AQ120" s="310" t="s">
        <v>664</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15">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15">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15">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2" t="s">
        <v>410</v>
      </c>
      <c r="B130" s="1000"/>
      <c r="C130" s="999" t="s">
        <v>239</v>
      </c>
      <c r="D130" s="1000"/>
      <c r="E130" s="312" t="s">
        <v>268</v>
      </c>
      <c r="F130" s="313"/>
      <c r="G130" s="314" t="s">
        <v>596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3"/>
      <c r="B131" s="256"/>
      <c r="C131" s="255"/>
      <c r="D131" s="256"/>
      <c r="E131" s="242" t="s">
        <v>267</v>
      </c>
      <c r="F131" s="243"/>
      <c r="G131" s="240" t="s">
        <v>597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03"/>
      <c r="B134" s="256"/>
      <c r="C134" s="255"/>
      <c r="D134" s="256"/>
      <c r="E134" s="255"/>
      <c r="F134" s="318"/>
      <c r="G134" s="235" t="s">
        <v>598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582</v>
      </c>
      <c r="AC134" s="228"/>
      <c r="AD134" s="228"/>
      <c r="AE134" s="270">
        <v>144</v>
      </c>
      <c r="AF134" s="120"/>
      <c r="AG134" s="120"/>
      <c r="AH134" s="120"/>
      <c r="AI134" s="270">
        <v>145</v>
      </c>
      <c r="AJ134" s="120"/>
      <c r="AK134" s="120"/>
      <c r="AL134" s="120"/>
      <c r="AM134" s="270">
        <v>131</v>
      </c>
      <c r="AN134" s="120"/>
      <c r="AO134" s="120"/>
      <c r="AP134" s="120"/>
      <c r="AQ134" s="270" t="s">
        <v>567</v>
      </c>
      <c r="AR134" s="120"/>
      <c r="AS134" s="120"/>
      <c r="AT134" s="120"/>
      <c r="AU134" s="270" t="s">
        <v>567</v>
      </c>
      <c r="AV134" s="120"/>
      <c r="AW134" s="120"/>
      <c r="AX134" s="219"/>
    </row>
    <row r="135" spans="1:50" ht="39.75" customHeight="1" x14ac:dyDescent="0.15">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582</v>
      </c>
      <c r="AC135" s="137"/>
      <c r="AD135" s="137"/>
      <c r="AE135" s="270">
        <v>144</v>
      </c>
      <c r="AF135" s="120"/>
      <c r="AG135" s="120"/>
      <c r="AH135" s="120"/>
      <c r="AI135" s="270">
        <v>145</v>
      </c>
      <c r="AJ135" s="120"/>
      <c r="AK135" s="120"/>
      <c r="AL135" s="120"/>
      <c r="AM135" s="270">
        <v>131</v>
      </c>
      <c r="AN135" s="120"/>
      <c r="AO135" s="120"/>
      <c r="AP135" s="120"/>
      <c r="AQ135" s="270" t="s">
        <v>567</v>
      </c>
      <c r="AR135" s="120"/>
      <c r="AS135" s="120"/>
      <c r="AT135" s="120"/>
      <c r="AU135" s="270" t="s">
        <v>648</v>
      </c>
      <c r="AV135" s="120"/>
      <c r="AW135" s="120"/>
      <c r="AX135" s="219"/>
    </row>
    <row r="136" spans="1:50" ht="18.75" hidden="1" customHeight="1" x14ac:dyDescent="0.15">
      <c r="A136" s="100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3"/>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3"/>
      <c r="B154" s="256"/>
      <c r="C154" s="255"/>
      <c r="D154" s="256"/>
      <c r="E154" s="255"/>
      <c r="F154" s="318"/>
      <c r="G154" s="235" t="s">
        <v>569</v>
      </c>
      <c r="H154" s="165"/>
      <c r="I154" s="165"/>
      <c r="J154" s="165"/>
      <c r="K154" s="165"/>
      <c r="L154" s="165"/>
      <c r="M154" s="165"/>
      <c r="N154" s="165"/>
      <c r="O154" s="165"/>
      <c r="P154" s="236"/>
      <c r="Q154" s="164" t="s">
        <v>568</v>
      </c>
      <c r="R154" s="165"/>
      <c r="S154" s="165"/>
      <c r="T154" s="165"/>
      <c r="U154" s="165"/>
      <c r="V154" s="165"/>
      <c r="W154" s="165"/>
      <c r="X154" s="165"/>
      <c r="Y154" s="165"/>
      <c r="Z154" s="165"/>
      <c r="AA154" s="932"/>
      <c r="AB154" s="259" t="s">
        <v>570</v>
      </c>
      <c r="AC154" s="260"/>
      <c r="AD154" s="260"/>
      <c r="AE154" s="265" t="s">
        <v>568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3"/>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3"/>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3"/>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3"/>
      <c r="AB157" s="261"/>
      <c r="AC157" s="262"/>
      <c r="AD157" s="262"/>
      <c r="AE157" s="164" t="s">
        <v>570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3"/>
      <c r="B188" s="256"/>
      <c r="C188" s="255"/>
      <c r="D188" s="256"/>
      <c r="E188" s="164" t="s">
        <v>599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3"/>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3"/>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3"/>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3"/>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3"/>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3"/>
      <c r="B430" s="256"/>
      <c r="C430" s="253" t="s">
        <v>425</v>
      </c>
      <c r="D430" s="254"/>
      <c r="E430" s="242" t="s">
        <v>403</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03"/>
      <c r="B433" s="256"/>
      <c r="C433" s="255"/>
      <c r="D433" s="256"/>
      <c r="E433" s="170"/>
      <c r="F433" s="171"/>
      <c r="G433" s="235" t="s">
        <v>568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567</v>
      </c>
      <c r="AC433" s="137"/>
      <c r="AD433" s="137"/>
      <c r="AE433" s="119" t="s">
        <v>567</v>
      </c>
      <c r="AF433" s="120"/>
      <c r="AG433" s="120"/>
      <c r="AH433" s="120"/>
      <c r="AI433" s="119" t="s">
        <v>567</v>
      </c>
      <c r="AJ433" s="120"/>
      <c r="AK433" s="120"/>
      <c r="AL433" s="120"/>
      <c r="AM433" s="119" t="s">
        <v>567</v>
      </c>
      <c r="AN433" s="120"/>
      <c r="AO433" s="120"/>
      <c r="AP433" s="121"/>
      <c r="AQ433" s="119" t="s">
        <v>567</v>
      </c>
      <c r="AR433" s="120"/>
      <c r="AS433" s="120"/>
      <c r="AT433" s="121"/>
      <c r="AU433" s="120" t="s">
        <v>567</v>
      </c>
      <c r="AV433" s="120"/>
      <c r="AW433" s="120"/>
      <c r="AX433" s="219"/>
    </row>
    <row r="434" spans="1:50" ht="23.25" customHeight="1" x14ac:dyDescent="0.15">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567</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x14ac:dyDescent="0.15">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567</v>
      </c>
      <c r="AF435" s="120"/>
      <c r="AG435" s="120"/>
      <c r="AH435" s="121"/>
      <c r="AI435" s="119" t="s">
        <v>567</v>
      </c>
      <c r="AJ435" s="120"/>
      <c r="AK435" s="120"/>
      <c r="AL435" s="120"/>
      <c r="AM435" s="119" t="s">
        <v>567</v>
      </c>
      <c r="AN435" s="120"/>
      <c r="AO435" s="120"/>
      <c r="AP435" s="121"/>
      <c r="AQ435" s="119" t="s">
        <v>567</v>
      </c>
      <c r="AR435" s="120"/>
      <c r="AS435" s="120"/>
      <c r="AT435" s="121"/>
      <c r="AU435" s="120" t="s">
        <v>567</v>
      </c>
      <c r="AV435" s="120"/>
      <c r="AW435" s="120"/>
      <c r="AX435" s="219"/>
    </row>
    <row r="436" spans="1:50" ht="18.75" hidden="1" customHeight="1" x14ac:dyDescent="0.15">
      <c r="A436" s="100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03"/>
      <c r="B458" s="256"/>
      <c r="C458" s="255"/>
      <c r="D458" s="256"/>
      <c r="E458" s="170"/>
      <c r="F458" s="171"/>
      <c r="G458" s="235"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567</v>
      </c>
      <c r="AC458" s="137"/>
      <c r="AD458" s="137"/>
      <c r="AE458" s="119" t="s">
        <v>567</v>
      </c>
      <c r="AF458" s="120"/>
      <c r="AG458" s="120"/>
      <c r="AH458" s="120"/>
      <c r="AI458" s="119" t="s">
        <v>567</v>
      </c>
      <c r="AJ458" s="120"/>
      <c r="AK458" s="120"/>
      <c r="AL458" s="120"/>
      <c r="AM458" s="119" t="s">
        <v>567</v>
      </c>
      <c r="AN458" s="120"/>
      <c r="AO458" s="120"/>
      <c r="AP458" s="121"/>
      <c r="AQ458" s="119" t="s">
        <v>567</v>
      </c>
      <c r="AR458" s="120"/>
      <c r="AS458" s="120"/>
      <c r="AT458" s="121"/>
      <c r="AU458" s="120" t="s">
        <v>567</v>
      </c>
      <c r="AV458" s="120"/>
      <c r="AW458" s="120"/>
      <c r="AX458" s="219"/>
    </row>
    <row r="459" spans="1:50" ht="23.25" customHeight="1" x14ac:dyDescent="0.15">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567</v>
      </c>
      <c r="AC459" s="228"/>
      <c r="AD459" s="22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9"/>
    </row>
    <row r="460" spans="1:50" ht="23.25" customHeight="1" x14ac:dyDescent="0.15">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567</v>
      </c>
      <c r="AF460" s="120"/>
      <c r="AG460" s="120"/>
      <c r="AH460" s="121"/>
      <c r="AI460" s="119" t="s">
        <v>567</v>
      </c>
      <c r="AJ460" s="120"/>
      <c r="AK460" s="120"/>
      <c r="AL460" s="120"/>
      <c r="AM460" s="119" t="s">
        <v>567</v>
      </c>
      <c r="AN460" s="120"/>
      <c r="AO460" s="120"/>
      <c r="AP460" s="121"/>
      <c r="AQ460" s="119" t="s">
        <v>567</v>
      </c>
      <c r="AR460" s="120"/>
      <c r="AS460" s="120"/>
      <c r="AT460" s="121"/>
      <c r="AU460" s="120" t="s">
        <v>567</v>
      </c>
      <c r="AV460" s="120"/>
      <c r="AW460" s="120"/>
      <c r="AX460" s="219"/>
    </row>
    <row r="461" spans="1:50" ht="18.75" hidden="1" customHeight="1" x14ac:dyDescent="0.15">
      <c r="A461" s="100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3"/>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3"/>
      <c r="B482" s="256"/>
      <c r="C482" s="255"/>
      <c r="D482" s="256"/>
      <c r="E482" s="164" t="s">
        <v>562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3"/>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3"/>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3"/>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3"/>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2.6" customHeight="1" x14ac:dyDescent="0.15">
      <c r="A702" s="530" t="s">
        <v>140</v>
      </c>
      <c r="B702" s="531"/>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600</v>
      </c>
      <c r="AE702" s="904"/>
      <c r="AF702" s="904"/>
      <c r="AG702" s="893" t="s">
        <v>652</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561</v>
      </c>
      <c r="AE703" s="159"/>
      <c r="AF703" s="159"/>
      <c r="AG703" s="672" t="s">
        <v>601</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4"/>
      <c r="B704" s="535"/>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561</v>
      </c>
      <c r="AE704" s="591"/>
      <c r="AF704" s="591"/>
      <c r="AG704" s="432" t="s">
        <v>602</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561</v>
      </c>
      <c r="AE705" s="741"/>
      <c r="AF705" s="741"/>
      <c r="AG705" s="164" t="s">
        <v>653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19"/>
      <c r="D706" s="620"/>
      <c r="E706" s="691" t="s">
        <v>384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603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3"/>
      <c r="B707" s="778"/>
      <c r="C707" s="621"/>
      <c r="D707" s="622"/>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603</v>
      </c>
      <c r="AE707" s="589"/>
      <c r="AF707" s="589"/>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561</v>
      </c>
      <c r="AE708" s="676"/>
      <c r="AF708" s="676"/>
      <c r="AG708" s="527" t="s">
        <v>604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561</v>
      </c>
      <c r="AE709" s="159"/>
      <c r="AF709" s="159"/>
      <c r="AG709" s="672" t="s">
        <v>605</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606</v>
      </c>
      <c r="AE710" s="159"/>
      <c r="AF710" s="159"/>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561</v>
      </c>
      <c r="AE711" s="159"/>
      <c r="AF711" s="159"/>
      <c r="AG711" s="672" t="s">
        <v>607</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606</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606</v>
      </c>
      <c r="AE713" s="159"/>
      <c r="AF713" s="160"/>
      <c r="AG713" s="672"/>
      <c r="AH713" s="673"/>
      <c r="AI713" s="673"/>
      <c r="AJ713" s="673"/>
      <c r="AK713" s="673"/>
      <c r="AL713" s="673"/>
      <c r="AM713" s="673"/>
      <c r="AN713" s="673"/>
      <c r="AO713" s="673"/>
      <c r="AP713" s="673"/>
      <c r="AQ713" s="673"/>
      <c r="AR713" s="673"/>
      <c r="AS713" s="673"/>
      <c r="AT713" s="673"/>
      <c r="AU713" s="673"/>
      <c r="AV713" s="673"/>
      <c r="AW713" s="673"/>
      <c r="AX713" s="674"/>
    </row>
    <row r="714" spans="1:50" ht="37.5" customHeight="1" x14ac:dyDescent="0.15">
      <c r="A714" s="665"/>
      <c r="B714" s="666"/>
      <c r="C714" s="779" t="s">
        <v>327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561</v>
      </c>
      <c r="AE714" s="597"/>
      <c r="AF714" s="598"/>
      <c r="AG714" s="697" t="s">
        <v>608</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561</v>
      </c>
      <c r="AE715" s="676"/>
      <c r="AF715" s="785"/>
      <c r="AG715" s="527" t="s">
        <v>609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561</v>
      </c>
      <c r="AE716" s="767"/>
      <c r="AF716" s="767"/>
      <c r="AG716" s="672" t="s">
        <v>610</v>
      </c>
      <c r="AH716" s="673"/>
      <c r="AI716" s="673"/>
      <c r="AJ716" s="673"/>
      <c r="AK716" s="673"/>
      <c r="AL716" s="673"/>
      <c r="AM716" s="673"/>
      <c r="AN716" s="673"/>
      <c r="AO716" s="673"/>
      <c r="AP716" s="673"/>
      <c r="AQ716" s="673"/>
      <c r="AR716" s="673"/>
      <c r="AS716" s="673"/>
      <c r="AT716" s="673"/>
      <c r="AU716" s="673"/>
      <c r="AV716" s="673"/>
      <c r="AW716" s="673"/>
      <c r="AX716" s="674"/>
    </row>
    <row r="717" spans="1:50" ht="47.45" customHeight="1" x14ac:dyDescent="0.15">
      <c r="A717" s="663"/>
      <c r="B717" s="664"/>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561</v>
      </c>
      <c r="AE717" s="159"/>
      <c r="AF717" s="159"/>
      <c r="AG717" s="672" t="s">
        <v>654</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561</v>
      </c>
      <c r="AE718" s="159"/>
      <c r="AF718" s="159"/>
      <c r="AG718" s="167" t="s">
        <v>611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561</v>
      </c>
      <c r="AE719" s="676"/>
      <c r="AF719" s="676"/>
      <c r="AG719" s="164" t="s">
        <v>612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4" t="s">
        <v>342</v>
      </c>
      <c r="D720" s="942"/>
      <c r="E720" s="942"/>
      <c r="F720" s="945"/>
      <c r="G720" s="941" t="s">
        <v>343</v>
      </c>
      <c r="H720" s="942"/>
      <c r="I720" s="942"/>
      <c r="J720" s="942"/>
      <c r="K720" s="942"/>
      <c r="L720" s="942"/>
      <c r="M720" s="942"/>
      <c r="N720" s="941" t="s">
        <v>346</v>
      </c>
      <c r="O720" s="942"/>
      <c r="P720" s="942"/>
      <c r="Q720" s="942"/>
      <c r="R720" s="942"/>
      <c r="S720" s="942"/>
      <c r="T720" s="942"/>
      <c r="U720" s="942"/>
      <c r="V720" s="942"/>
      <c r="W720" s="942"/>
      <c r="X720" s="942"/>
      <c r="Y720" s="942"/>
      <c r="Z720" s="942"/>
      <c r="AA720" s="942"/>
      <c r="AB720" s="942"/>
      <c r="AC720" s="942"/>
      <c r="AD720" s="942"/>
      <c r="AE720" s="942"/>
      <c r="AF720" s="943"/>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8"/>
      <c r="B721" s="659"/>
      <c r="C721" s="926" t="s">
        <v>560</v>
      </c>
      <c r="D721" s="927"/>
      <c r="E721" s="927"/>
      <c r="F721" s="928"/>
      <c r="G721" s="946"/>
      <c r="H721" s="947"/>
      <c r="I721" s="82" t="str">
        <f>IF(OR(G721="　", G721=""), "", "-")</f>
        <v/>
      </c>
      <c r="J721" s="925">
        <v>260</v>
      </c>
      <c r="K721" s="925"/>
      <c r="L721" s="82" t="str">
        <f>IF(M721="","","-")</f>
        <v/>
      </c>
      <c r="M721" s="83"/>
      <c r="N721" s="922" t="s">
        <v>613</v>
      </c>
      <c r="O721" s="923"/>
      <c r="P721" s="923"/>
      <c r="Q721" s="923"/>
      <c r="R721" s="923"/>
      <c r="S721" s="923"/>
      <c r="T721" s="923"/>
      <c r="U721" s="923"/>
      <c r="V721" s="923"/>
      <c r="W721" s="923"/>
      <c r="X721" s="923"/>
      <c r="Y721" s="923"/>
      <c r="Z721" s="923"/>
      <c r="AA721" s="923"/>
      <c r="AB721" s="923"/>
      <c r="AC721" s="923"/>
      <c r="AD721" s="923"/>
      <c r="AE721" s="923"/>
      <c r="AF721" s="924"/>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8"/>
      <c r="B722" s="659"/>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8"/>
      <c r="B723" s="659"/>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8"/>
      <c r="B724" s="659"/>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60"/>
      <c r="B725" s="661"/>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6" t="s">
        <v>48</v>
      </c>
      <c r="B726" s="627"/>
      <c r="C726" s="447" t="s">
        <v>53</v>
      </c>
      <c r="D726" s="586"/>
      <c r="E726" s="586"/>
      <c r="F726" s="587"/>
      <c r="G726" s="805" t="s">
        <v>655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57</v>
      </c>
      <c r="D727" s="704"/>
      <c r="E727" s="704"/>
      <c r="F727" s="705"/>
      <c r="G727" s="803" t="s">
        <v>614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657</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138</v>
      </c>
      <c r="B731" s="624"/>
      <c r="C731" s="624"/>
      <c r="D731" s="624"/>
      <c r="E731" s="625"/>
      <c r="F731" s="688" t="s">
        <v>659</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7" t="s">
        <v>138</v>
      </c>
      <c r="B733" s="758"/>
      <c r="C733" s="758"/>
      <c r="D733" s="758"/>
      <c r="E733" s="759"/>
      <c r="F733" s="774" t="s">
        <v>658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3.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355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406</v>
      </c>
      <c r="B737" s="101"/>
      <c r="C737" s="101"/>
      <c r="D737" s="102"/>
      <c r="E737" s="103" t="s">
        <v>567</v>
      </c>
      <c r="F737" s="103"/>
      <c r="G737" s="103"/>
      <c r="H737" s="103"/>
      <c r="I737" s="103"/>
      <c r="J737" s="103"/>
      <c r="K737" s="103"/>
      <c r="L737" s="103"/>
      <c r="M737" s="103"/>
      <c r="N737" s="109" t="s">
        <v>401</v>
      </c>
      <c r="O737" s="109"/>
      <c r="P737" s="109"/>
      <c r="Q737" s="109"/>
      <c r="R737" s="103" t="s">
        <v>567</v>
      </c>
      <c r="S737" s="103"/>
      <c r="T737" s="103"/>
      <c r="U737" s="103"/>
      <c r="V737" s="103"/>
      <c r="W737" s="103"/>
      <c r="X737" s="103"/>
      <c r="Y737" s="103"/>
      <c r="Z737" s="103"/>
      <c r="AA737" s="109" t="s">
        <v>400</v>
      </c>
      <c r="AB737" s="109"/>
      <c r="AC737" s="109"/>
      <c r="AD737" s="109"/>
      <c r="AE737" s="103" t="s">
        <v>567</v>
      </c>
      <c r="AF737" s="103"/>
      <c r="AG737" s="103"/>
      <c r="AH737" s="103"/>
      <c r="AI737" s="103"/>
      <c r="AJ737" s="103"/>
      <c r="AK737" s="103"/>
      <c r="AL737" s="103"/>
      <c r="AM737" s="103"/>
      <c r="AN737" s="109" t="s">
        <v>399</v>
      </c>
      <c r="AO737" s="109"/>
      <c r="AP737" s="109"/>
      <c r="AQ737" s="109"/>
      <c r="AR737" s="110" t="s">
        <v>567</v>
      </c>
      <c r="AS737" s="111"/>
      <c r="AT737" s="111"/>
      <c r="AU737" s="111"/>
      <c r="AV737" s="111"/>
      <c r="AW737" s="111"/>
      <c r="AX737" s="112"/>
      <c r="AY737" s="88"/>
      <c r="AZ737" s="88"/>
    </row>
    <row r="738" spans="1:52" ht="24.75" customHeight="1" x14ac:dyDescent="0.15">
      <c r="A738" s="100" t="s">
        <v>398</v>
      </c>
      <c r="B738" s="101"/>
      <c r="C738" s="101"/>
      <c r="D738" s="102"/>
      <c r="E738" s="103" t="s">
        <v>615</v>
      </c>
      <c r="F738" s="103"/>
      <c r="G738" s="103"/>
      <c r="H738" s="103"/>
      <c r="I738" s="103"/>
      <c r="J738" s="103"/>
      <c r="K738" s="103"/>
      <c r="L738" s="103"/>
      <c r="M738" s="103"/>
      <c r="N738" s="109" t="s">
        <v>397</v>
      </c>
      <c r="O738" s="109"/>
      <c r="P738" s="109"/>
      <c r="Q738" s="109"/>
      <c r="R738" s="103" t="s">
        <v>616</v>
      </c>
      <c r="S738" s="103"/>
      <c r="T738" s="103"/>
      <c r="U738" s="103"/>
      <c r="V738" s="103"/>
      <c r="W738" s="103"/>
      <c r="X738" s="103"/>
      <c r="Y738" s="103"/>
      <c r="Z738" s="103"/>
      <c r="AA738" s="109" t="s">
        <v>396</v>
      </c>
      <c r="AB738" s="109"/>
      <c r="AC738" s="109"/>
      <c r="AD738" s="109"/>
      <c r="AE738" s="103" t="s">
        <v>617</v>
      </c>
      <c r="AF738" s="103"/>
      <c r="AG738" s="103"/>
      <c r="AH738" s="103"/>
      <c r="AI738" s="103"/>
      <c r="AJ738" s="103"/>
      <c r="AK738" s="103"/>
      <c r="AL738" s="103"/>
      <c r="AM738" s="103"/>
      <c r="AN738" s="109" t="s">
        <v>395</v>
      </c>
      <c r="AO738" s="109"/>
      <c r="AP738" s="109"/>
      <c r="AQ738" s="109"/>
      <c r="AR738" s="110" t="s">
        <v>618</v>
      </c>
      <c r="AS738" s="111"/>
      <c r="AT738" s="111"/>
      <c r="AU738" s="111"/>
      <c r="AV738" s="111"/>
      <c r="AW738" s="111"/>
      <c r="AX738" s="112"/>
    </row>
    <row r="739" spans="1:52" ht="24.75" customHeight="1" x14ac:dyDescent="0.15">
      <c r="A739" s="100" t="s">
        <v>394</v>
      </c>
      <c r="B739" s="101"/>
      <c r="C739" s="101"/>
      <c r="D739" s="102"/>
      <c r="E739" s="103" t="s">
        <v>619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571</v>
      </c>
      <c r="F740" s="125"/>
      <c r="G740" s="125"/>
      <c r="H740" s="92" t="str">
        <f>IF(E740="", "", "(")</f>
        <v>(</v>
      </c>
      <c r="I740" s="125"/>
      <c r="J740" s="125"/>
      <c r="K740" s="92" t="str">
        <f>IF(OR(I740="　", I740=""), "", "-")</f>
        <v/>
      </c>
      <c r="L740" s="126">
        <v>254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t="s">
        <v>661</v>
      </c>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thickBo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389</v>
      </c>
      <c r="B780" s="769"/>
      <c r="C780" s="769"/>
      <c r="D780" s="769"/>
      <c r="E780" s="769"/>
      <c r="F780" s="770"/>
      <c r="G780" s="443" t="s">
        <v>620</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621</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71"/>
      <c r="C781" s="771"/>
      <c r="D781" s="771"/>
      <c r="E781" s="771"/>
      <c r="F781" s="772"/>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71"/>
      <c r="C782" s="771"/>
      <c r="D782" s="771"/>
      <c r="E782" s="771"/>
      <c r="F782" s="772"/>
      <c r="G782" s="453" t="s">
        <v>622</v>
      </c>
      <c r="H782" s="454"/>
      <c r="I782" s="454"/>
      <c r="J782" s="454"/>
      <c r="K782" s="455"/>
      <c r="L782" s="456" t="s">
        <v>623</v>
      </c>
      <c r="M782" s="457"/>
      <c r="N782" s="457"/>
      <c r="O782" s="457"/>
      <c r="P782" s="457"/>
      <c r="Q782" s="457"/>
      <c r="R782" s="457"/>
      <c r="S782" s="457"/>
      <c r="T782" s="457"/>
      <c r="U782" s="457"/>
      <c r="V782" s="457"/>
      <c r="W782" s="457"/>
      <c r="X782" s="458"/>
      <c r="Y782" s="459">
        <v>46.8</v>
      </c>
      <c r="Z782" s="460"/>
      <c r="AA782" s="460"/>
      <c r="AB782" s="558"/>
      <c r="AC782" s="453" t="s">
        <v>624</v>
      </c>
      <c r="AD782" s="454"/>
      <c r="AE782" s="454"/>
      <c r="AF782" s="454"/>
      <c r="AG782" s="455"/>
      <c r="AH782" s="456" t="s">
        <v>625</v>
      </c>
      <c r="AI782" s="457"/>
      <c r="AJ782" s="457"/>
      <c r="AK782" s="457"/>
      <c r="AL782" s="457"/>
      <c r="AM782" s="457"/>
      <c r="AN782" s="457"/>
      <c r="AO782" s="457"/>
      <c r="AP782" s="457"/>
      <c r="AQ782" s="457"/>
      <c r="AR782" s="457"/>
      <c r="AS782" s="457"/>
      <c r="AT782" s="458"/>
      <c r="AU782" s="459">
        <v>20.399999999999999</v>
      </c>
      <c r="AV782" s="460"/>
      <c r="AW782" s="460"/>
      <c r="AX782" s="461"/>
    </row>
    <row r="783" spans="1:50" ht="24.75" customHeight="1" x14ac:dyDescent="0.15">
      <c r="A783" s="557"/>
      <c r="B783" s="771"/>
      <c r="C783" s="771"/>
      <c r="D783" s="771"/>
      <c r="E783" s="771"/>
      <c r="F783" s="772"/>
      <c r="G783" s="352" t="s">
        <v>626</v>
      </c>
      <c r="H783" s="353"/>
      <c r="I783" s="353"/>
      <c r="J783" s="353"/>
      <c r="K783" s="354"/>
      <c r="L783" s="405" t="s">
        <v>627</v>
      </c>
      <c r="M783" s="406"/>
      <c r="N783" s="406"/>
      <c r="O783" s="406"/>
      <c r="P783" s="406"/>
      <c r="Q783" s="406"/>
      <c r="R783" s="406"/>
      <c r="S783" s="406"/>
      <c r="T783" s="406"/>
      <c r="U783" s="406"/>
      <c r="V783" s="406"/>
      <c r="W783" s="406"/>
      <c r="X783" s="407"/>
      <c r="Y783" s="402">
        <v>10.8</v>
      </c>
      <c r="Z783" s="403"/>
      <c r="AA783" s="403"/>
      <c r="AB783" s="409"/>
      <c r="AC783" s="352" t="s">
        <v>628</v>
      </c>
      <c r="AD783" s="353"/>
      <c r="AE783" s="353"/>
      <c r="AF783" s="353"/>
      <c r="AG783" s="354"/>
      <c r="AH783" s="405" t="s">
        <v>629</v>
      </c>
      <c r="AI783" s="406"/>
      <c r="AJ783" s="406"/>
      <c r="AK783" s="406"/>
      <c r="AL783" s="406"/>
      <c r="AM783" s="406"/>
      <c r="AN783" s="406"/>
      <c r="AO783" s="406"/>
      <c r="AP783" s="406"/>
      <c r="AQ783" s="406"/>
      <c r="AR783" s="406"/>
      <c r="AS783" s="406"/>
      <c r="AT783" s="407"/>
      <c r="AU783" s="402">
        <v>19</v>
      </c>
      <c r="AV783" s="403"/>
      <c r="AW783" s="403"/>
      <c r="AX783" s="404"/>
    </row>
    <row r="784" spans="1:50" ht="24.75" customHeight="1" x14ac:dyDescent="0.15">
      <c r="A784" s="557"/>
      <c r="B784" s="771"/>
      <c r="C784" s="771"/>
      <c r="D784" s="771"/>
      <c r="E784" s="771"/>
      <c r="F784" s="772"/>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t="s">
        <v>630</v>
      </c>
      <c r="AD784" s="353"/>
      <c r="AE784" s="353"/>
      <c r="AF784" s="353"/>
      <c r="AG784" s="354"/>
      <c r="AH784" s="405" t="s">
        <v>631</v>
      </c>
      <c r="AI784" s="406"/>
      <c r="AJ784" s="406"/>
      <c r="AK784" s="406"/>
      <c r="AL784" s="406"/>
      <c r="AM784" s="406"/>
      <c r="AN784" s="406"/>
      <c r="AO784" s="406"/>
      <c r="AP784" s="406"/>
      <c r="AQ784" s="406"/>
      <c r="AR784" s="406"/>
      <c r="AS784" s="406"/>
      <c r="AT784" s="407"/>
      <c r="AU784" s="402">
        <v>4</v>
      </c>
      <c r="AV784" s="403"/>
      <c r="AW784" s="403"/>
      <c r="AX784" s="404"/>
    </row>
    <row r="785" spans="1:50" ht="24.75" customHeight="1" x14ac:dyDescent="0.15">
      <c r="A785" s="557"/>
      <c r="B785" s="771"/>
      <c r="C785" s="771"/>
      <c r="D785" s="771"/>
      <c r="E785" s="771"/>
      <c r="F785" s="77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t="s">
        <v>80</v>
      </c>
      <c r="AD785" s="353"/>
      <c r="AE785" s="353"/>
      <c r="AF785" s="353"/>
      <c r="AG785" s="354"/>
      <c r="AH785" s="405" t="s">
        <v>632</v>
      </c>
      <c r="AI785" s="406"/>
      <c r="AJ785" s="406"/>
      <c r="AK785" s="406"/>
      <c r="AL785" s="406"/>
      <c r="AM785" s="406"/>
      <c r="AN785" s="406"/>
      <c r="AO785" s="406"/>
      <c r="AP785" s="406"/>
      <c r="AQ785" s="406"/>
      <c r="AR785" s="406"/>
      <c r="AS785" s="406"/>
      <c r="AT785" s="407"/>
      <c r="AU785" s="402">
        <v>3.6</v>
      </c>
      <c r="AV785" s="403"/>
      <c r="AW785" s="403"/>
      <c r="AX785" s="404"/>
    </row>
    <row r="786" spans="1:50" ht="24.75" hidden="1" customHeight="1" x14ac:dyDescent="0.15">
      <c r="A786" s="557"/>
      <c r="B786" s="771"/>
      <c r="C786" s="771"/>
      <c r="D786" s="771"/>
      <c r="E786" s="771"/>
      <c r="F786" s="77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582"/>
      <c r="AE786" s="582"/>
      <c r="AF786" s="582"/>
      <c r="AG786" s="583"/>
      <c r="AH786" s="405"/>
      <c r="AI786" s="584"/>
      <c r="AJ786" s="584"/>
      <c r="AK786" s="584"/>
      <c r="AL786" s="584"/>
      <c r="AM786" s="584"/>
      <c r="AN786" s="584"/>
      <c r="AO786" s="584"/>
      <c r="AP786" s="584"/>
      <c r="AQ786" s="584"/>
      <c r="AR786" s="584"/>
      <c r="AS786" s="584"/>
      <c r="AT786" s="585"/>
      <c r="AU786" s="402"/>
      <c r="AV786" s="403"/>
      <c r="AW786" s="403"/>
      <c r="AX786" s="404"/>
    </row>
    <row r="787" spans="1:50" ht="24.75" hidden="1" customHeight="1" x14ac:dyDescent="0.15">
      <c r="A787" s="557"/>
      <c r="B787" s="771"/>
      <c r="C787" s="771"/>
      <c r="D787" s="771"/>
      <c r="E787" s="771"/>
      <c r="F787" s="77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582"/>
      <c r="AE787" s="582"/>
      <c r="AF787" s="582"/>
      <c r="AG787" s="583"/>
      <c r="AH787" s="405"/>
      <c r="AI787" s="584"/>
      <c r="AJ787" s="584"/>
      <c r="AK787" s="584"/>
      <c r="AL787" s="584"/>
      <c r="AM787" s="584"/>
      <c r="AN787" s="584"/>
      <c r="AO787" s="584"/>
      <c r="AP787" s="584"/>
      <c r="AQ787" s="584"/>
      <c r="AR787" s="584"/>
      <c r="AS787" s="584"/>
      <c r="AT787" s="585"/>
      <c r="AU787" s="402"/>
      <c r="AV787" s="403"/>
      <c r="AW787" s="403"/>
      <c r="AX787" s="404"/>
    </row>
    <row r="788" spans="1:50" ht="24.75" hidden="1" customHeight="1" x14ac:dyDescent="0.15">
      <c r="A788" s="557"/>
      <c r="B788" s="771"/>
      <c r="C788" s="771"/>
      <c r="D788" s="771"/>
      <c r="E788" s="771"/>
      <c r="F788" s="77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582"/>
      <c r="AE788" s="582"/>
      <c r="AF788" s="582"/>
      <c r="AG788" s="583"/>
      <c r="AH788" s="405"/>
      <c r="AI788" s="584"/>
      <c r="AJ788" s="584"/>
      <c r="AK788" s="584"/>
      <c r="AL788" s="584"/>
      <c r="AM788" s="584"/>
      <c r="AN788" s="584"/>
      <c r="AO788" s="584"/>
      <c r="AP788" s="584"/>
      <c r="AQ788" s="584"/>
      <c r="AR788" s="584"/>
      <c r="AS788" s="584"/>
      <c r="AT788" s="585"/>
      <c r="AU788" s="402"/>
      <c r="AV788" s="403"/>
      <c r="AW788" s="403"/>
      <c r="AX788" s="404"/>
    </row>
    <row r="789" spans="1:50" ht="24.75" hidden="1" customHeight="1" x14ac:dyDescent="0.15">
      <c r="A789" s="557"/>
      <c r="B789" s="771"/>
      <c r="C789" s="771"/>
      <c r="D789" s="771"/>
      <c r="E789" s="771"/>
      <c r="F789" s="77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71"/>
      <c r="C790" s="771"/>
      <c r="D790" s="771"/>
      <c r="E790" s="771"/>
      <c r="F790" s="77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71"/>
      <c r="C791" s="771"/>
      <c r="D791" s="771"/>
      <c r="E791" s="771"/>
      <c r="F791" s="772"/>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71"/>
      <c r="C792" s="771"/>
      <c r="D792" s="771"/>
      <c r="E792" s="771"/>
      <c r="F792" s="772"/>
      <c r="G792" s="413" t="s">
        <v>20</v>
      </c>
      <c r="H792" s="414"/>
      <c r="I792" s="414"/>
      <c r="J792" s="414"/>
      <c r="K792" s="414"/>
      <c r="L792" s="415"/>
      <c r="M792" s="416"/>
      <c r="N792" s="416"/>
      <c r="O792" s="416"/>
      <c r="P792" s="416"/>
      <c r="Q792" s="416"/>
      <c r="R792" s="416"/>
      <c r="S792" s="416"/>
      <c r="T792" s="416"/>
      <c r="U792" s="416"/>
      <c r="V792" s="416"/>
      <c r="W792" s="416"/>
      <c r="X792" s="417"/>
      <c r="Y792" s="418">
        <f>SUM(Y782:AB791)</f>
        <v>57.599999999999994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47</v>
      </c>
      <c r="AV792" s="419"/>
      <c r="AW792" s="419"/>
      <c r="AX792" s="421"/>
    </row>
    <row r="793" spans="1:50" ht="24.75" customHeight="1" x14ac:dyDescent="0.15">
      <c r="A793" s="557"/>
      <c r="B793" s="771"/>
      <c r="C793" s="771"/>
      <c r="D793" s="771"/>
      <c r="E793" s="771"/>
      <c r="F793" s="772"/>
      <c r="G793" s="443" t="s">
        <v>633</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71"/>
      <c r="C794" s="771"/>
      <c r="D794" s="771"/>
      <c r="E794" s="771"/>
      <c r="F794" s="772"/>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71"/>
      <c r="C795" s="771"/>
      <c r="D795" s="771"/>
      <c r="E795" s="771"/>
      <c r="F795" s="772"/>
      <c r="G795" s="453" t="s">
        <v>634</v>
      </c>
      <c r="H795" s="454"/>
      <c r="I795" s="454"/>
      <c r="J795" s="454"/>
      <c r="K795" s="455"/>
      <c r="L795" s="456" t="s">
        <v>636</v>
      </c>
      <c r="M795" s="457"/>
      <c r="N795" s="457"/>
      <c r="O795" s="457"/>
      <c r="P795" s="457"/>
      <c r="Q795" s="457"/>
      <c r="R795" s="457"/>
      <c r="S795" s="457"/>
      <c r="T795" s="457"/>
      <c r="U795" s="457"/>
      <c r="V795" s="457"/>
      <c r="W795" s="457"/>
      <c r="X795" s="458"/>
      <c r="Y795" s="459">
        <v>11.7</v>
      </c>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7"/>
      <c r="B796" s="771"/>
      <c r="C796" s="771"/>
      <c r="D796" s="771"/>
      <c r="E796" s="771"/>
      <c r="F796" s="772"/>
      <c r="G796" s="352" t="s">
        <v>635</v>
      </c>
      <c r="H796" s="353"/>
      <c r="I796" s="353"/>
      <c r="J796" s="353"/>
      <c r="K796" s="354"/>
      <c r="L796" s="405" t="s">
        <v>637</v>
      </c>
      <c r="M796" s="406"/>
      <c r="N796" s="406"/>
      <c r="O796" s="406"/>
      <c r="P796" s="406"/>
      <c r="Q796" s="406"/>
      <c r="R796" s="406"/>
      <c r="S796" s="406"/>
      <c r="T796" s="406"/>
      <c r="U796" s="406"/>
      <c r="V796" s="406"/>
      <c r="W796" s="406"/>
      <c r="X796" s="407"/>
      <c r="Y796" s="402">
        <v>6.4</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71"/>
      <c r="C797" s="771"/>
      <c r="D797" s="771"/>
      <c r="E797" s="771"/>
      <c r="F797" s="77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71"/>
      <c r="C798" s="771"/>
      <c r="D798" s="771"/>
      <c r="E798" s="771"/>
      <c r="F798" s="77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71"/>
      <c r="C799" s="771"/>
      <c r="D799" s="771"/>
      <c r="E799" s="771"/>
      <c r="F799" s="77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71"/>
      <c r="C800" s="771"/>
      <c r="D800" s="771"/>
      <c r="E800" s="771"/>
      <c r="F800" s="77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71"/>
      <c r="C801" s="771"/>
      <c r="D801" s="771"/>
      <c r="E801" s="771"/>
      <c r="F801" s="77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71"/>
      <c r="C802" s="771"/>
      <c r="D802" s="771"/>
      <c r="E802" s="771"/>
      <c r="F802" s="77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71"/>
      <c r="C803" s="771"/>
      <c r="D803" s="771"/>
      <c r="E803" s="771"/>
      <c r="F803" s="77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71"/>
      <c r="C804" s="771"/>
      <c r="D804" s="771"/>
      <c r="E804" s="771"/>
      <c r="F804" s="772"/>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7"/>
      <c r="B805" s="771"/>
      <c r="C805" s="771"/>
      <c r="D805" s="771"/>
      <c r="E805" s="771"/>
      <c r="F805" s="772"/>
      <c r="G805" s="413" t="s">
        <v>20</v>
      </c>
      <c r="H805" s="414"/>
      <c r="I805" s="414"/>
      <c r="J805" s="414"/>
      <c r="K805" s="414"/>
      <c r="L805" s="415"/>
      <c r="M805" s="416"/>
      <c r="N805" s="416"/>
      <c r="O805" s="416"/>
      <c r="P805" s="416"/>
      <c r="Q805" s="416"/>
      <c r="R805" s="416"/>
      <c r="S805" s="416"/>
      <c r="T805" s="416"/>
      <c r="U805" s="416"/>
      <c r="V805" s="416"/>
      <c r="W805" s="416"/>
      <c r="X805" s="417"/>
      <c r="Y805" s="418">
        <f>SUM(Y795:AB804)</f>
        <v>18.100000000000001</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71"/>
      <c r="C806" s="771"/>
      <c r="D806" s="771"/>
      <c r="E806" s="771"/>
      <c r="F806" s="772"/>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71"/>
      <c r="C807" s="771"/>
      <c r="D807" s="771"/>
      <c r="E807" s="771"/>
      <c r="F807" s="772"/>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71"/>
      <c r="C808" s="771"/>
      <c r="D808" s="771"/>
      <c r="E808" s="771"/>
      <c r="F808" s="772"/>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71"/>
      <c r="C809" s="771"/>
      <c r="D809" s="771"/>
      <c r="E809" s="771"/>
      <c r="F809" s="77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71"/>
      <c r="C810" s="771"/>
      <c r="D810" s="771"/>
      <c r="E810" s="771"/>
      <c r="F810" s="77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71"/>
      <c r="C811" s="771"/>
      <c r="D811" s="771"/>
      <c r="E811" s="771"/>
      <c r="F811" s="77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71"/>
      <c r="C812" s="771"/>
      <c r="D812" s="771"/>
      <c r="E812" s="771"/>
      <c r="F812" s="77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71"/>
      <c r="C813" s="771"/>
      <c r="D813" s="771"/>
      <c r="E813" s="771"/>
      <c r="F813" s="77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71"/>
      <c r="C814" s="771"/>
      <c r="D814" s="771"/>
      <c r="E814" s="771"/>
      <c r="F814" s="77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71"/>
      <c r="C815" s="771"/>
      <c r="D815" s="771"/>
      <c r="E815" s="771"/>
      <c r="F815" s="77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71"/>
      <c r="C816" s="771"/>
      <c r="D816" s="771"/>
      <c r="E816" s="771"/>
      <c r="F816" s="77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71"/>
      <c r="C817" s="771"/>
      <c r="D817" s="771"/>
      <c r="E817" s="771"/>
      <c r="F817" s="772"/>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71"/>
      <c r="C818" s="771"/>
      <c r="D818" s="771"/>
      <c r="E818" s="771"/>
      <c r="F818" s="772"/>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71"/>
      <c r="C819" s="771"/>
      <c r="D819" s="771"/>
      <c r="E819" s="771"/>
      <c r="F819" s="772"/>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71"/>
      <c r="C820" s="771"/>
      <c r="D820" s="771"/>
      <c r="E820" s="771"/>
      <c r="F820" s="772"/>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71"/>
      <c r="C821" s="771"/>
      <c r="D821" s="771"/>
      <c r="E821" s="771"/>
      <c r="F821" s="772"/>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71"/>
      <c r="C822" s="771"/>
      <c r="D822" s="771"/>
      <c r="E822" s="771"/>
      <c r="F822" s="77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71"/>
      <c r="C823" s="771"/>
      <c r="D823" s="771"/>
      <c r="E823" s="771"/>
      <c r="F823" s="77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71"/>
      <c r="C824" s="771"/>
      <c r="D824" s="771"/>
      <c r="E824" s="771"/>
      <c r="F824" s="77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71"/>
      <c r="C825" s="771"/>
      <c r="D825" s="771"/>
      <c r="E825" s="771"/>
      <c r="F825" s="77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71"/>
      <c r="C826" s="771"/>
      <c r="D826" s="771"/>
      <c r="E826" s="771"/>
      <c r="F826" s="77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71"/>
      <c r="C827" s="771"/>
      <c r="D827" s="771"/>
      <c r="E827" s="771"/>
      <c r="F827" s="77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71"/>
      <c r="C828" s="771"/>
      <c r="D828" s="771"/>
      <c r="E828" s="771"/>
      <c r="F828" s="77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71"/>
      <c r="C829" s="771"/>
      <c r="D829" s="771"/>
      <c r="E829" s="771"/>
      <c r="F829" s="77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71"/>
      <c r="C830" s="771"/>
      <c r="D830" s="771"/>
      <c r="E830" s="771"/>
      <c r="F830" s="772"/>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71"/>
      <c r="C831" s="771"/>
      <c r="D831" s="771"/>
      <c r="E831" s="771"/>
      <c r="F831" s="772"/>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4" t="s">
        <v>347</v>
      </c>
      <c r="AM832" s="965"/>
      <c r="AN832" s="965"/>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54" customHeight="1" x14ac:dyDescent="0.15">
      <c r="A838" s="408">
        <v>1</v>
      </c>
      <c r="B838" s="408">
        <v>1</v>
      </c>
      <c r="C838" s="428" t="s">
        <v>638</v>
      </c>
      <c r="D838" s="422"/>
      <c r="E838" s="422"/>
      <c r="F838" s="422"/>
      <c r="G838" s="422"/>
      <c r="H838" s="422"/>
      <c r="I838" s="422"/>
      <c r="J838" s="423">
        <v>3010005007409</v>
      </c>
      <c r="K838" s="424"/>
      <c r="L838" s="424"/>
      <c r="M838" s="424"/>
      <c r="N838" s="424"/>
      <c r="O838" s="424"/>
      <c r="P838" s="429" t="s">
        <v>639</v>
      </c>
      <c r="Q838" s="321"/>
      <c r="R838" s="321"/>
      <c r="S838" s="321"/>
      <c r="T838" s="321"/>
      <c r="U838" s="321"/>
      <c r="V838" s="321"/>
      <c r="W838" s="321"/>
      <c r="X838" s="321"/>
      <c r="Y838" s="322">
        <v>57.6</v>
      </c>
      <c r="Z838" s="323"/>
      <c r="AA838" s="323"/>
      <c r="AB838" s="324"/>
      <c r="AC838" s="332" t="s">
        <v>640</v>
      </c>
      <c r="AD838" s="427"/>
      <c r="AE838" s="427"/>
      <c r="AF838" s="427"/>
      <c r="AG838" s="427"/>
      <c r="AH838" s="425" t="s">
        <v>641</v>
      </c>
      <c r="AI838" s="426"/>
      <c r="AJ838" s="426"/>
      <c r="AK838" s="426"/>
      <c r="AL838" s="329" t="s">
        <v>411</v>
      </c>
      <c r="AM838" s="330"/>
      <c r="AN838" s="330"/>
      <c r="AO838" s="331"/>
      <c r="AP838" s="325" t="s">
        <v>411</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642</v>
      </c>
      <c r="D871" s="422"/>
      <c r="E871" s="422"/>
      <c r="F871" s="422"/>
      <c r="G871" s="422"/>
      <c r="H871" s="422"/>
      <c r="I871" s="422"/>
      <c r="J871" s="423">
        <v>3010401011971</v>
      </c>
      <c r="K871" s="424"/>
      <c r="L871" s="424"/>
      <c r="M871" s="424"/>
      <c r="N871" s="424"/>
      <c r="O871" s="424"/>
      <c r="P871" s="429" t="s">
        <v>643</v>
      </c>
      <c r="Q871" s="321"/>
      <c r="R871" s="321"/>
      <c r="S871" s="321"/>
      <c r="T871" s="321"/>
      <c r="U871" s="321"/>
      <c r="V871" s="321"/>
      <c r="W871" s="321"/>
      <c r="X871" s="321"/>
      <c r="Y871" s="322">
        <v>47</v>
      </c>
      <c r="Z871" s="323"/>
      <c r="AA871" s="323"/>
      <c r="AB871" s="324"/>
      <c r="AC871" s="332" t="s">
        <v>375</v>
      </c>
      <c r="AD871" s="427"/>
      <c r="AE871" s="427"/>
      <c r="AF871" s="427"/>
      <c r="AG871" s="427"/>
      <c r="AH871" s="425">
        <v>1</v>
      </c>
      <c r="AI871" s="426"/>
      <c r="AJ871" s="426"/>
      <c r="AK871" s="426"/>
      <c r="AL871" s="329">
        <v>97</v>
      </c>
      <c r="AM871" s="330"/>
      <c r="AN871" s="330"/>
      <c r="AO871" s="331"/>
      <c r="AP871" s="325" t="s">
        <v>411</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8" t="s">
        <v>644</v>
      </c>
      <c r="D904" s="422"/>
      <c r="E904" s="422"/>
      <c r="F904" s="422"/>
      <c r="G904" s="422"/>
      <c r="H904" s="422"/>
      <c r="I904" s="422"/>
      <c r="J904" s="423">
        <v>3180001042277</v>
      </c>
      <c r="K904" s="424"/>
      <c r="L904" s="424"/>
      <c r="M904" s="424"/>
      <c r="N904" s="424"/>
      <c r="O904" s="424"/>
      <c r="P904" s="429" t="s">
        <v>645</v>
      </c>
      <c r="Q904" s="321"/>
      <c r="R904" s="321"/>
      <c r="S904" s="321"/>
      <c r="T904" s="321"/>
      <c r="U904" s="321"/>
      <c r="V904" s="321"/>
      <c r="W904" s="321"/>
      <c r="X904" s="321"/>
      <c r="Y904" s="322">
        <v>18.100000000000001</v>
      </c>
      <c r="Z904" s="323"/>
      <c r="AA904" s="323"/>
      <c r="AB904" s="324"/>
      <c r="AC904" s="332" t="s">
        <v>382</v>
      </c>
      <c r="AD904" s="427"/>
      <c r="AE904" s="427"/>
      <c r="AF904" s="427"/>
      <c r="AG904" s="427"/>
      <c r="AH904" s="425" t="s">
        <v>646</v>
      </c>
      <c r="AI904" s="426"/>
      <c r="AJ904" s="426"/>
      <c r="AK904" s="426"/>
      <c r="AL904" s="329">
        <v>100</v>
      </c>
      <c r="AM904" s="330"/>
      <c r="AN904" s="330"/>
      <c r="AO904" s="331"/>
      <c r="AP904" s="325" t="s">
        <v>411</v>
      </c>
      <c r="AQ904" s="325"/>
      <c r="AR904" s="325"/>
      <c r="AS904" s="325"/>
      <c r="AT904" s="325"/>
      <c r="AU904" s="325"/>
      <c r="AV904" s="325"/>
      <c r="AW904" s="325"/>
      <c r="AX904" s="325"/>
    </row>
    <row r="905" spans="1:50" ht="30" customHeight="1" x14ac:dyDescent="0.15">
      <c r="A905" s="408">
        <v>2</v>
      </c>
      <c r="B905" s="408">
        <v>1</v>
      </c>
      <c r="C905" s="428" t="s">
        <v>647</v>
      </c>
      <c r="D905" s="422"/>
      <c r="E905" s="422"/>
      <c r="F905" s="422"/>
      <c r="G905" s="422"/>
      <c r="H905" s="422"/>
      <c r="I905" s="422"/>
      <c r="J905" s="423">
        <v>8010701019462</v>
      </c>
      <c r="K905" s="424"/>
      <c r="L905" s="424"/>
      <c r="M905" s="424"/>
      <c r="N905" s="424"/>
      <c r="O905" s="424"/>
      <c r="P905" s="429" t="s">
        <v>645</v>
      </c>
      <c r="Q905" s="321"/>
      <c r="R905" s="321"/>
      <c r="S905" s="321"/>
      <c r="T905" s="321"/>
      <c r="U905" s="321"/>
      <c r="V905" s="321"/>
      <c r="W905" s="321"/>
      <c r="X905" s="321"/>
      <c r="Y905" s="322">
        <v>1</v>
      </c>
      <c r="Z905" s="323"/>
      <c r="AA905" s="323"/>
      <c r="AB905" s="324"/>
      <c r="AC905" s="332" t="s">
        <v>382</v>
      </c>
      <c r="AD905" s="332"/>
      <c r="AE905" s="332"/>
      <c r="AF905" s="332"/>
      <c r="AG905" s="332"/>
      <c r="AH905" s="425" t="s">
        <v>646</v>
      </c>
      <c r="AI905" s="426"/>
      <c r="AJ905" s="426"/>
      <c r="AK905" s="426"/>
      <c r="AL905" s="329">
        <v>100</v>
      </c>
      <c r="AM905" s="330"/>
      <c r="AN905" s="330"/>
      <c r="AO905" s="331"/>
      <c r="AP905" s="325" t="s">
        <v>646</v>
      </c>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6" t="s">
        <v>332</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347</v>
      </c>
      <c r="AM1099" s="967"/>
      <c r="AN1099" s="967"/>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9"/>
      <c r="E1102" s="281" t="s">
        <v>265</v>
      </c>
      <c r="F1102" s="899"/>
      <c r="G1102" s="899"/>
      <c r="H1102" s="899"/>
      <c r="I1102" s="899"/>
      <c r="J1102" s="281" t="s">
        <v>300</v>
      </c>
      <c r="K1102" s="281"/>
      <c r="L1102" s="281"/>
      <c r="M1102" s="281"/>
      <c r="N1102" s="281"/>
      <c r="O1102" s="281"/>
      <c r="P1102" s="348" t="s">
        <v>27</v>
      </c>
      <c r="Q1102" s="348"/>
      <c r="R1102" s="348"/>
      <c r="S1102" s="348"/>
      <c r="T1102" s="348"/>
      <c r="U1102" s="348"/>
      <c r="V1102" s="348"/>
      <c r="W1102" s="348"/>
      <c r="X1102" s="348"/>
      <c r="Y1102" s="281" t="s">
        <v>302</v>
      </c>
      <c r="Z1102" s="899"/>
      <c r="AA1102" s="899"/>
      <c r="AB1102" s="899"/>
      <c r="AC1102" s="281" t="s">
        <v>248</v>
      </c>
      <c r="AD1102" s="281"/>
      <c r="AE1102" s="281"/>
      <c r="AF1102" s="281"/>
      <c r="AG1102" s="281"/>
      <c r="AH1102" s="348" t="s">
        <v>261</v>
      </c>
      <c r="AI1102" s="349"/>
      <c r="AJ1102" s="349"/>
      <c r="AK1102" s="349"/>
      <c r="AL1102" s="349" t="s">
        <v>21</v>
      </c>
      <c r="AM1102" s="349"/>
      <c r="AN1102" s="349"/>
      <c r="AO1102" s="902"/>
      <c r="AP1102" s="431" t="s">
        <v>333</v>
      </c>
      <c r="AQ1102" s="431"/>
      <c r="AR1102" s="431"/>
      <c r="AS1102" s="431"/>
      <c r="AT1102" s="431"/>
      <c r="AU1102" s="431"/>
      <c r="AV1102" s="431"/>
      <c r="AW1102" s="431"/>
      <c r="AX1102" s="431"/>
    </row>
    <row r="1103" spans="1:50" ht="30" hidden="1" customHeight="1" x14ac:dyDescent="0.15">
      <c r="A1103" s="408">
        <v>1</v>
      </c>
      <c r="B1103" s="408">
        <v>1</v>
      </c>
      <c r="C1103" s="901"/>
      <c r="D1103" s="901"/>
      <c r="E1103" s="265" t="s">
        <v>564</v>
      </c>
      <c r="F1103" s="900"/>
      <c r="G1103" s="900"/>
      <c r="H1103" s="900"/>
      <c r="I1103" s="900"/>
      <c r="J1103" s="423" t="s">
        <v>565</v>
      </c>
      <c r="K1103" s="424"/>
      <c r="L1103" s="424"/>
      <c r="M1103" s="424"/>
      <c r="N1103" s="424"/>
      <c r="O1103" s="424"/>
      <c r="P1103" s="429" t="s">
        <v>565</v>
      </c>
      <c r="Q1103" s="321"/>
      <c r="R1103" s="321"/>
      <c r="S1103" s="321"/>
      <c r="T1103" s="321"/>
      <c r="U1103" s="321"/>
      <c r="V1103" s="321"/>
      <c r="W1103" s="321"/>
      <c r="X1103" s="321"/>
      <c r="Y1103" s="322" t="s">
        <v>564</v>
      </c>
      <c r="Z1103" s="323"/>
      <c r="AA1103" s="323"/>
      <c r="AB1103" s="324"/>
      <c r="AC1103" s="326"/>
      <c r="AD1103" s="326"/>
      <c r="AE1103" s="326"/>
      <c r="AF1103" s="326"/>
      <c r="AG1103" s="326"/>
      <c r="AH1103" s="327" t="s">
        <v>566</v>
      </c>
      <c r="AI1103" s="328"/>
      <c r="AJ1103" s="328"/>
      <c r="AK1103" s="328"/>
      <c r="AL1103" s="329" t="s">
        <v>566</v>
      </c>
      <c r="AM1103" s="330"/>
      <c r="AN1103" s="330"/>
      <c r="AO1103" s="331"/>
      <c r="AP1103" s="325" t="s">
        <v>564</v>
      </c>
      <c r="AQ1103" s="325"/>
      <c r="AR1103" s="325"/>
      <c r="AS1103" s="325"/>
      <c r="AT1103" s="325"/>
      <c r="AU1103" s="325"/>
      <c r="AV1103" s="325"/>
      <c r="AW1103" s="325"/>
      <c r="AX1103" s="325"/>
    </row>
    <row r="1104" spans="1:50" ht="30" hidden="1" customHeight="1" x14ac:dyDescent="0.15">
      <c r="A1104" s="408">
        <v>2</v>
      </c>
      <c r="B1104" s="408">
        <v>1</v>
      </c>
      <c r="C1104" s="901"/>
      <c r="D1104" s="901"/>
      <c r="E1104" s="900"/>
      <c r="F1104" s="900"/>
      <c r="G1104" s="900"/>
      <c r="H1104" s="900"/>
      <c r="I1104" s="900"/>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1"/>
      <c r="D1105" s="901"/>
      <c r="E1105" s="900"/>
      <c r="F1105" s="900"/>
      <c r="G1105" s="900"/>
      <c r="H1105" s="900"/>
      <c r="I1105" s="900"/>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1"/>
      <c r="D1106" s="901"/>
      <c r="E1106" s="900"/>
      <c r="F1106" s="900"/>
      <c r="G1106" s="900"/>
      <c r="H1106" s="900"/>
      <c r="I1106" s="900"/>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1"/>
      <c r="D1107" s="901"/>
      <c r="E1107" s="900"/>
      <c r="F1107" s="900"/>
      <c r="G1107" s="900"/>
      <c r="H1107" s="900"/>
      <c r="I1107" s="900"/>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1"/>
      <c r="D1108" s="901"/>
      <c r="E1108" s="900"/>
      <c r="F1108" s="900"/>
      <c r="G1108" s="900"/>
      <c r="H1108" s="900"/>
      <c r="I1108" s="900"/>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1"/>
      <c r="D1109" s="901"/>
      <c r="E1109" s="900"/>
      <c r="F1109" s="900"/>
      <c r="G1109" s="900"/>
      <c r="H1109" s="900"/>
      <c r="I1109" s="90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1"/>
      <c r="D1110" s="901"/>
      <c r="E1110" s="900"/>
      <c r="F1110" s="900"/>
      <c r="G1110" s="900"/>
      <c r="H1110" s="900"/>
      <c r="I1110" s="90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1"/>
      <c r="D1111" s="901"/>
      <c r="E1111" s="900"/>
      <c r="F1111" s="900"/>
      <c r="G1111" s="900"/>
      <c r="H1111" s="900"/>
      <c r="I1111" s="90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1"/>
      <c r="D1112" s="901"/>
      <c r="E1112" s="900"/>
      <c r="F1112" s="900"/>
      <c r="G1112" s="900"/>
      <c r="H1112" s="900"/>
      <c r="I1112" s="90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1"/>
      <c r="D1113" s="901"/>
      <c r="E1113" s="900"/>
      <c r="F1113" s="900"/>
      <c r="G1113" s="900"/>
      <c r="H1113" s="900"/>
      <c r="I1113" s="90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1"/>
      <c r="D1114" s="901"/>
      <c r="E1114" s="900"/>
      <c r="F1114" s="900"/>
      <c r="G1114" s="900"/>
      <c r="H1114" s="900"/>
      <c r="I1114" s="90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1"/>
      <c r="D1115" s="901"/>
      <c r="E1115" s="900"/>
      <c r="F1115" s="900"/>
      <c r="G1115" s="900"/>
      <c r="H1115" s="900"/>
      <c r="I1115" s="90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1"/>
      <c r="D1116" s="901"/>
      <c r="E1116" s="900"/>
      <c r="F1116" s="900"/>
      <c r="G1116" s="900"/>
      <c r="H1116" s="900"/>
      <c r="I1116" s="90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1"/>
      <c r="D1117" s="901"/>
      <c r="E1117" s="900"/>
      <c r="F1117" s="900"/>
      <c r="G1117" s="900"/>
      <c r="H1117" s="900"/>
      <c r="I1117" s="90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1"/>
      <c r="D1118" s="901"/>
      <c r="E1118" s="900"/>
      <c r="F1118" s="900"/>
      <c r="G1118" s="900"/>
      <c r="H1118" s="900"/>
      <c r="I1118" s="90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1"/>
      <c r="D1119" s="901"/>
      <c r="E1119" s="900"/>
      <c r="F1119" s="900"/>
      <c r="G1119" s="900"/>
      <c r="H1119" s="900"/>
      <c r="I1119" s="90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1"/>
      <c r="D1120" s="901"/>
      <c r="E1120" s="265"/>
      <c r="F1120" s="900"/>
      <c r="G1120" s="900"/>
      <c r="H1120" s="900"/>
      <c r="I1120" s="90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1"/>
      <c r="D1121" s="901"/>
      <c r="E1121" s="900"/>
      <c r="F1121" s="900"/>
      <c r="G1121" s="900"/>
      <c r="H1121" s="900"/>
      <c r="I1121" s="90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1"/>
      <c r="D1122" s="901"/>
      <c r="E1122" s="900"/>
      <c r="F1122" s="900"/>
      <c r="G1122" s="900"/>
      <c r="H1122" s="900"/>
      <c r="I1122" s="90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1"/>
      <c r="D1123" s="901"/>
      <c r="E1123" s="900"/>
      <c r="F1123" s="900"/>
      <c r="G1123" s="900"/>
      <c r="H1123" s="900"/>
      <c r="I1123" s="90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1"/>
      <c r="D1124" s="901"/>
      <c r="E1124" s="900"/>
      <c r="F1124" s="900"/>
      <c r="G1124" s="900"/>
      <c r="H1124" s="900"/>
      <c r="I1124" s="90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1"/>
      <c r="D1125" s="901"/>
      <c r="E1125" s="900"/>
      <c r="F1125" s="900"/>
      <c r="G1125" s="900"/>
      <c r="H1125" s="900"/>
      <c r="I1125" s="90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1"/>
      <c r="D1126" s="901"/>
      <c r="E1126" s="900"/>
      <c r="F1126" s="900"/>
      <c r="G1126" s="900"/>
      <c r="H1126" s="900"/>
      <c r="I1126" s="90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1"/>
      <c r="D1127" s="901"/>
      <c r="E1127" s="900"/>
      <c r="F1127" s="900"/>
      <c r="G1127" s="900"/>
      <c r="H1127" s="900"/>
      <c r="I1127" s="90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1"/>
      <c r="D1128" s="901"/>
      <c r="E1128" s="900"/>
      <c r="F1128" s="900"/>
      <c r="G1128" s="900"/>
      <c r="H1128" s="900"/>
      <c r="I1128" s="90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1"/>
      <c r="D1129" s="901"/>
      <c r="E1129" s="900"/>
      <c r="F1129" s="900"/>
      <c r="G1129" s="900"/>
      <c r="H1129" s="900"/>
      <c r="I1129" s="90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1"/>
      <c r="D1130" s="901"/>
      <c r="E1130" s="900"/>
      <c r="F1130" s="900"/>
      <c r="G1130" s="900"/>
      <c r="H1130" s="900"/>
      <c r="I1130" s="90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1"/>
      <c r="D1131" s="901"/>
      <c r="E1131" s="900"/>
      <c r="F1131" s="900"/>
      <c r="G1131" s="900"/>
      <c r="H1131" s="900"/>
      <c r="I1131" s="90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1"/>
      <c r="D1132" s="901"/>
      <c r="E1132" s="900"/>
      <c r="F1132" s="900"/>
      <c r="G1132" s="900"/>
      <c r="H1132" s="900"/>
      <c r="I1132" s="900"/>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1" priority="14039">
      <formula>IF(RIGHT(TEXT(P14,"0.#"),1)=".",FALSE,TRUE)</formula>
    </cfRule>
    <cfRule type="expression" dxfId="2820" priority="14040">
      <formula>IF(RIGHT(TEXT(P14,"0.#"),1)=".",TRUE,FALSE)</formula>
    </cfRule>
  </conditionalFormatting>
  <conditionalFormatting sqref="AE32">
    <cfRule type="expression" dxfId="2819" priority="14029">
      <formula>IF(RIGHT(TEXT(AE32,"0.#"),1)=".",FALSE,TRUE)</formula>
    </cfRule>
    <cfRule type="expression" dxfId="2818" priority="14030">
      <formula>IF(RIGHT(TEXT(AE32,"0.#"),1)=".",TRUE,FALSE)</formula>
    </cfRule>
  </conditionalFormatting>
  <conditionalFormatting sqref="P18:AX18">
    <cfRule type="expression" dxfId="2817" priority="13915">
      <formula>IF(RIGHT(TEXT(P18,"0.#"),1)=".",FALSE,TRUE)</formula>
    </cfRule>
    <cfRule type="expression" dxfId="2816" priority="13916">
      <formula>IF(RIGHT(TEXT(P18,"0.#"),1)=".",TRUE,FALSE)</formula>
    </cfRule>
  </conditionalFormatting>
  <conditionalFormatting sqref="Y792">
    <cfRule type="expression" dxfId="2815" priority="13907">
      <formula>IF(RIGHT(TEXT(Y792,"0.#"),1)=".",FALSE,TRUE)</formula>
    </cfRule>
    <cfRule type="expression" dxfId="2814" priority="13908">
      <formula>IF(RIGHT(TEXT(Y792,"0.#"),1)=".",TRUE,FALSE)</formula>
    </cfRule>
  </conditionalFormatting>
  <conditionalFormatting sqref="Y823:Y830 Y821 Y810:Y817 Y808 Y797:Y804 Y795">
    <cfRule type="expression" dxfId="2813" priority="13689">
      <formula>IF(RIGHT(TEXT(Y795,"0.#"),1)=".",FALSE,TRUE)</formula>
    </cfRule>
    <cfRule type="expression" dxfId="2812" priority="13690">
      <formula>IF(RIGHT(TEXT(Y795,"0.#"),1)=".",TRUE,FALSE)</formula>
    </cfRule>
  </conditionalFormatting>
  <conditionalFormatting sqref="P16:AQ17 P15:AX15 P13:AX13">
    <cfRule type="expression" dxfId="2811" priority="13737">
      <formula>IF(RIGHT(TEXT(P13,"0.#"),1)=".",FALSE,TRUE)</formula>
    </cfRule>
    <cfRule type="expression" dxfId="2810" priority="13738">
      <formula>IF(RIGHT(TEXT(P13,"0.#"),1)=".",TRUE,FALSE)</formula>
    </cfRule>
  </conditionalFormatting>
  <conditionalFormatting sqref="P19:AJ19">
    <cfRule type="expression" dxfId="2809" priority="13735">
      <formula>IF(RIGHT(TEXT(P19,"0.#"),1)=".",FALSE,TRUE)</formula>
    </cfRule>
    <cfRule type="expression" dxfId="2808" priority="13736">
      <formula>IF(RIGHT(TEXT(P19,"0.#"),1)=".",TRUE,FALSE)</formula>
    </cfRule>
  </conditionalFormatting>
  <conditionalFormatting sqref="AE101 AQ101">
    <cfRule type="expression" dxfId="2807" priority="13727">
      <formula>IF(RIGHT(TEXT(AE101,"0.#"),1)=".",FALSE,TRUE)</formula>
    </cfRule>
    <cfRule type="expression" dxfId="2806" priority="13728">
      <formula>IF(RIGHT(TEXT(AE101,"0.#"),1)=".",TRUE,FALSE)</formula>
    </cfRule>
  </conditionalFormatting>
  <conditionalFormatting sqref="Y790:Y791">
    <cfRule type="expression" dxfId="2805" priority="13713">
      <formula>IF(RIGHT(TEXT(Y790,"0.#"),1)=".",FALSE,TRUE)</formula>
    </cfRule>
    <cfRule type="expression" dxfId="2804" priority="13714">
      <formula>IF(RIGHT(TEXT(Y790,"0.#"),1)=".",TRUE,FALSE)</formula>
    </cfRule>
  </conditionalFormatting>
  <conditionalFormatting sqref="AU792">
    <cfRule type="expression" dxfId="2803" priority="13709">
      <formula>IF(RIGHT(TEXT(AU792,"0.#"),1)=".",FALSE,TRUE)</formula>
    </cfRule>
    <cfRule type="expression" dxfId="2802" priority="13710">
      <formula>IF(RIGHT(TEXT(AU792,"0.#"),1)=".",TRUE,FALSE)</formula>
    </cfRule>
  </conditionalFormatting>
  <conditionalFormatting sqref="AU790:AU791">
    <cfRule type="expression" dxfId="2801" priority="13707">
      <formula>IF(RIGHT(TEXT(AU790,"0.#"),1)=".",FALSE,TRUE)</formula>
    </cfRule>
    <cfRule type="expression" dxfId="2800" priority="13708">
      <formula>IF(RIGHT(TEXT(AU790,"0.#"),1)=".",TRUE,FALSE)</formula>
    </cfRule>
  </conditionalFormatting>
  <conditionalFormatting sqref="Y822 Y809 Y796">
    <cfRule type="expression" dxfId="2799" priority="13693">
      <formula>IF(RIGHT(TEXT(Y796,"0.#"),1)=".",FALSE,TRUE)</formula>
    </cfRule>
    <cfRule type="expression" dxfId="2798" priority="13694">
      <formula>IF(RIGHT(TEXT(Y796,"0.#"),1)=".",TRUE,FALSE)</formula>
    </cfRule>
  </conditionalFormatting>
  <conditionalFormatting sqref="Y831 Y818 Y805">
    <cfRule type="expression" dxfId="2797" priority="13691">
      <formula>IF(RIGHT(TEXT(Y805,"0.#"),1)=".",FALSE,TRUE)</formula>
    </cfRule>
    <cfRule type="expression" dxfId="2796" priority="13692">
      <formula>IF(RIGHT(TEXT(Y805,"0.#"),1)=".",TRUE,FALSE)</formula>
    </cfRule>
  </conditionalFormatting>
  <conditionalFormatting sqref="AU822 AU809 AU796">
    <cfRule type="expression" dxfId="2795" priority="13687">
      <formula>IF(RIGHT(TEXT(AU796,"0.#"),1)=".",FALSE,TRUE)</formula>
    </cfRule>
    <cfRule type="expression" dxfId="2794" priority="13688">
      <formula>IF(RIGHT(TEXT(AU796,"0.#"),1)=".",TRUE,FALSE)</formula>
    </cfRule>
  </conditionalFormatting>
  <conditionalFormatting sqref="AU831 AU818 AU805">
    <cfRule type="expression" dxfId="2793" priority="13685">
      <formula>IF(RIGHT(TEXT(AU805,"0.#"),1)=".",FALSE,TRUE)</formula>
    </cfRule>
    <cfRule type="expression" dxfId="2792" priority="13686">
      <formula>IF(RIGHT(TEXT(AU805,"0.#"),1)=".",TRUE,FALSE)</formula>
    </cfRule>
  </conditionalFormatting>
  <conditionalFormatting sqref="AU823:AU830 AU821 AU810:AU817 AU808 AU797:AU804 AU795">
    <cfRule type="expression" dxfId="2791" priority="13683">
      <formula>IF(RIGHT(TEXT(AU795,"0.#"),1)=".",FALSE,TRUE)</formula>
    </cfRule>
    <cfRule type="expression" dxfId="2790" priority="13684">
      <formula>IF(RIGHT(TEXT(AU795,"0.#"),1)=".",TRUE,FALSE)</formula>
    </cfRule>
  </conditionalFormatting>
  <conditionalFormatting sqref="AM87">
    <cfRule type="expression" dxfId="2789" priority="13337">
      <formula>IF(RIGHT(TEXT(AM87,"0.#"),1)=".",FALSE,TRUE)</formula>
    </cfRule>
    <cfRule type="expression" dxfId="2788" priority="13338">
      <formula>IF(RIGHT(TEXT(AM87,"0.#"),1)=".",TRUE,FALSE)</formula>
    </cfRule>
  </conditionalFormatting>
  <conditionalFormatting sqref="AE55">
    <cfRule type="expression" dxfId="2787" priority="13405">
      <formula>IF(RIGHT(TEXT(AE55,"0.#"),1)=".",FALSE,TRUE)</formula>
    </cfRule>
    <cfRule type="expression" dxfId="2786" priority="13406">
      <formula>IF(RIGHT(TEXT(AE55,"0.#"),1)=".",TRUE,FALSE)</formula>
    </cfRule>
  </conditionalFormatting>
  <conditionalFormatting sqref="AI55">
    <cfRule type="expression" dxfId="2785" priority="13403">
      <formula>IF(RIGHT(TEXT(AI55,"0.#"),1)=".",FALSE,TRUE)</formula>
    </cfRule>
    <cfRule type="expression" dxfId="2784" priority="13404">
      <formula>IF(RIGHT(TEXT(AI55,"0.#"),1)=".",TRUE,FALSE)</formula>
    </cfRule>
  </conditionalFormatting>
  <conditionalFormatting sqref="AM34">
    <cfRule type="expression" dxfId="2783" priority="13483">
      <formula>IF(RIGHT(TEXT(AM34,"0.#"),1)=".",FALSE,TRUE)</formula>
    </cfRule>
    <cfRule type="expression" dxfId="2782" priority="13484">
      <formula>IF(RIGHT(TEXT(AM34,"0.#"),1)=".",TRUE,FALSE)</formula>
    </cfRule>
  </conditionalFormatting>
  <conditionalFormatting sqref="AE33">
    <cfRule type="expression" dxfId="2781" priority="13497">
      <formula>IF(RIGHT(TEXT(AE33,"0.#"),1)=".",FALSE,TRUE)</formula>
    </cfRule>
    <cfRule type="expression" dxfId="2780" priority="13498">
      <formula>IF(RIGHT(TEXT(AE33,"0.#"),1)=".",TRUE,FALSE)</formula>
    </cfRule>
  </conditionalFormatting>
  <conditionalFormatting sqref="AE34">
    <cfRule type="expression" dxfId="2779" priority="13495">
      <formula>IF(RIGHT(TEXT(AE34,"0.#"),1)=".",FALSE,TRUE)</formula>
    </cfRule>
    <cfRule type="expression" dxfId="2778" priority="13496">
      <formula>IF(RIGHT(TEXT(AE34,"0.#"),1)=".",TRUE,FALSE)</formula>
    </cfRule>
  </conditionalFormatting>
  <conditionalFormatting sqref="AI34">
    <cfRule type="expression" dxfId="2777" priority="13493">
      <formula>IF(RIGHT(TEXT(AI34,"0.#"),1)=".",FALSE,TRUE)</formula>
    </cfRule>
    <cfRule type="expression" dxfId="2776" priority="13494">
      <formula>IF(RIGHT(TEXT(AI34,"0.#"),1)=".",TRUE,FALSE)</formula>
    </cfRule>
  </conditionalFormatting>
  <conditionalFormatting sqref="AI33">
    <cfRule type="expression" dxfId="2775" priority="13491">
      <formula>IF(RIGHT(TEXT(AI33,"0.#"),1)=".",FALSE,TRUE)</formula>
    </cfRule>
    <cfRule type="expression" dxfId="2774" priority="13492">
      <formula>IF(RIGHT(TEXT(AI33,"0.#"),1)=".",TRUE,FALSE)</formula>
    </cfRule>
  </conditionalFormatting>
  <conditionalFormatting sqref="AI32">
    <cfRule type="expression" dxfId="2773" priority="13489">
      <formula>IF(RIGHT(TEXT(AI32,"0.#"),1)=".",FALSE,TRUE)</formula>
    </cfRule>
    <cfRule type="expression" dxfId="2772" priority="13490">
      <formula>IF(RIGHT(TEXT(AI32,"0.#"),1)=".",TRUE,FALSE)</formula>
    </cfRule>
  </conditionalFormatting>
  <conditionalFormatting sqref="AM32">
    <cfRule type="expression" dxfId="2771" priority="13487">
      <formula>IF(RIGHT(TEXT(AM32,"0.#"),1)=".",FALSE,TRUE)</formula>
    </cfRule>
    <cfRule type="expression" dxfId="2770" priority="13488">
      <formula>IF(RIGHT(TEXT(AM32,"0.#"),1)=".",TRUE,FALSE)</formula>
    </cfRule>
  </conditionalFormatting>
  <conditionalFormatting sqref="AM33">
    <cfRule type="expression" dxfId="2769" priority="13485">
      <formula>IF(RIGHT(TEXT(AM33,"0.#"),1)=".",FALSE,TRUE)</formula>
    </cfRule>
    <cfRule type="expression" dxfId="2768" priority="13486">
      <formula>IF(RIGHT(TEXT(AM33,"0.#"),1)=".",TRUE,FALSE)</formula>
    </cfRule>
  </conditionalFormatting>
  <conditionalFormatting sqref="AQ32:AQ34">
    <cfRule type="expression" dxfId="2767" priority="13477">
      <formula>IF(RIGHT(TEXT(AQ32,"0.#"),1)=".",FALSE,TRUE)</formula>
    </cfRule>
    <cfRule type="expression" dxfId="2766" priority="13478">
      <formula>IF(RIGHT(TEXT(AQ32,"0.#"),1)=".",TRUE,FALSE)</formula>
    </cfRule>
  </conditionalFormatting>
  <conditionalFormatting sqref="AU32:AU34">
    <cfRule type="expression" dxfId="2765" priority="13475">
      <formula>IF(RIGHT(TEXT(AU32,"0.#"),1)=".",FALSE,TRUE)</formula>
    </cfRule>
    <cfRule type="expression" dxfId="2764" priority="13476">
      <formula>IF(RIGHT(TEXT(AU32,"0.#"),1)=".",TRUE,FALSE)</formula>
    </cfRule>
  </conditionalFormatting>
  <conditionalFormatting sqref="AE53">
    <cfRule type="expression" dxfId="2763" priority="13409">
      <formula>IF(RIGHT(TEXT(AE53,"0.#"),1)=".",FALSE,TRUE)</formula>
    </cfRule>
    <cfRule type="expression" dxfId="2762" priority="13410">
      <formula>IF(RIGHT(TEXT(AE53,"0.#"),1)=".",TRUE,FALSE)</formula>
    </cfRule>
  </conditionalFormatting>
  <conditionalFormatting sqref="AE54">
    <cfRule type="expression" dxfId="2761" priority="13407">
      <formula>IF(RIGHT(TEXT(AE54,"0.#"),1)=".",FALSE,TRUE)</formula>
    </cfRule>
    <cfRule type="expression" dxfId="2760" priority="13408">
      <formula>IF(RIGHT(TEXT(AE54,"0.#"),1)=".",TRUE,FALSE)</formula>
    </cfRule>
  </conditionalFormatting>
  <conditionalFormatting sqref="AI54">
    <cfRule type="expression" dxfId="2759" priority="13401">
      <formula>IF(RIGHT(TEXT(AI54,"0.#"),1)=".",FALSE,TRUE)</formula>
    </cfRule>
    <cfRule type="expression" dxfId="2758" priority="13402">
      <formula>IF(RIGHT(TEXT(AI54,"0.#"),1)=".",TRUE,FALSE)</formula>
    </cfRule>
  </conditionalFormatting>
  <conditionalFormatting sqref="AI53">
    <cfRule type="expression" dxfId="2757" priority="13399">
      <formula>IF(RIGHT(TEXT(AI53,"0.#"),1)=".",FALSE,TRUE)</formula>
    </cfRule>
    <cfRule type="expression" dxfId="2756" priority="13400">
      <formula>IF(RIGHT(TEXT(AI53,"0.#"),1)=".",TRUE,FALSE)</formula>
    </cfRule>
  </conditionalFormatting>
  <conditionalFormatting sqref="AM53">
    <cfRule type="expression" dxfId="2755" priority="13397">
      <formula>IF(RIGHT(TEXT(AM53,"0.#"),1)=".",FALSE,TRUE)</formula>
    </cfRule>
    <cfRule type="expression" dxfId="2754" priority="13398">
      <formula>IF(RIGHT(TEXT(AM53,"0.#"),1)=".",TRUE,FALSE)</formula>
    </cfRule>
  </conditionalFormatting>
  <conditionalFormatting sqref="AM54">
    <cfRule type="expression" dxfId="2753" priority="13395">
      <formula>IF(RIGHT(TEXT(AM54,"0.#"),1)=".",FALSE,TRUE)</formula>
    </cfRule>
    <cfRule type="expression" dxfId="2752" priority="13396">
      <formula>IF(RIGHT(TEXT(AM54,"0.#"),1)=".",TRUE,FALSE)</formula>
    </cfRule>
  </conditionalFormatting>
  <conditionalFormatting sqref="AM55">
    <cfRule type="expression" dxfId="2751" priority="13393">
      <formula>IF(RIGHT(TEXT(AM55,"0.#"),1)=".",FALSE,TRUE)</formula>
    </cfRule>
    <cfRule type="expression" dxfId="2750" priority="13394">
      <formula>IF(RIGHT(TEXT(AM55,"0.#"),1)=".",TRUE,FALSE)</formula>
    </cfRule>
  </conditionalFormatting>
  <conditionalFormatting sqref="AE60">
    <cfRule type="expression" dxfId="2749" priority="13379">
      <formula>IF(RIGHT(TEXT(AE60,"0.#"),1)=".",FALSE,TRUE)</formula>
    </cfRule>
    <cfRule type="expression" dxfId="2748" priority="13380">
      <formula>IF(RIGHT(TEXT(AE60,"0.#"),1)=".",TRUE,FALSE)</formula>
    </cfRule>
  </conditionalFormatting>
  <conditionalFormatting sqref="AE61">
    <cfRule type="expression" dxfId="2747" priority="13377">
      <formula>IF(RIGHT(TEXT(AE61,"0.#"),1)=".",FALSE,TRUE)</formula>
    </cfRule>
    <cfRule type="expression" dxfId="2746" priority="13378">
      <formula>IF(RIGHT(TEXT(AE61,"0.#"),1)=".",TRUE,FALSE)</formula>
    </cfRule>
  </conditionalFormatting>
  <conditionalFormatting sqref="AE62">
    <cfRule type="expression" dxfId="2745" priority="13375">
      <formula>IF(RIGHT(TEXT(AE62,"0.#"),1)=".",FALSE,TRUE)</formula>
    </cfRule>
    <cfRule type="expression" dxfId="2744" priority="13376">
      <formula>IF(RIGHT(TEXT(AE62,"0.#"),1)=".",TRUE,FALSE)</formula>
    </cfRule>
  </conditionalFormatting>
  <conditionalFormatting sqref="AI62">
    <cfRule type="expression" dxfId="2743" priority="13373">
      <formula>IF(RIGHT(TEXT(AI62,"0.#"),1)=".",FALSE,TRUE)</formula>
    </cfRule>
    <cfRule type="expression" dxfId="2742" priority="13374">
      <formula>IF(RIGHT(TEXT(AI62,"0.#"),1)=".",TRUE,FALSE)</formula>
    </cfRule>
  </conditionalFormatting>
  <conditionalFormatting sqref="AI61">
    <cfRule type="expression" dxfId="2741" priority="13371">
      <formula>IF(RIGHT(TEXT(AI61,"0.#"),1)=".",FALSE,TRUE)</formula>
    </cfRule>
    <cfRule type="expression" dxfId="2740" priority="13372">
      <formula>IF(RIGHT(TEXT(AI61,"0.#"),1)=".",TRUE,FALSE)</formula>
    </cfRule>
  </conditionalFormatting>
  <conditionalFormatting sqref="AI60">
    <cfRule type="expression" dxfId="2739" priority="13369">
      <formula>IF(RIGHT(TEXT(AI60,"0.#"),1)=".",FALSE,TRUE)</formula>
    </cfRule>
    <cfRule type="expression" dxfId="2738" priority="13370">
      <formula>IF(RIGHT(TEXT(AI60,"0.#"),1)=".",TRUE,FALSE)</formula>
    </cfRule>
  </conditionalFormatting>
  <conditionalFormatting sqref="AM60">
    <cfRule type="expression" dxfId="2737" priority="13367">
      <formula>IF(RIGHT(TEXT(AM60,"0.#"),1)=".",FALSE,TRUE)</formula>
    </cfRule>
    <cfRule type="expression" dxfId="2736" priority="13368">
      <formula>IF(RIGHT(TEXT(AM60,"0.#"),1)=".",TRUE,FALSE)</formula>
    </cfRule>
  </conditionalFormatting>
  <conditionalFormatting sqref="AM61">
    <cfRule type="expression" dxfId="2735" priority="13365">
      <formula>IF(RIGHT(TEXT(AM61,"0.#"),1)=".",FALSE,TRUE)</formula>
    </cfRule>
    <cfRule type="expression" dxfId="2734" priority="13366">
      <formula>IF(RIGHT(TEXT(AM61,"0.#"),1)=".",TRUE,FALSE)</formula>
    </cfRule>
  </conditionalFormatting>
  <conditionalFormatting sqref="AM62">
    <cfRule type="expression" dxfId="2733" priority="13363">
      <formula>IF(RIGHT(TEXT(AM62,"0.#"),1)=".",FALSE,TRUE)</formula>
    </cfRule>
    <cfRule type="expression" dxfId="2732" priority="13364">
      <formula>IF(RIGHT(TEXT(AM62,"0.#"),1)=".",TRUE,FALSE)</formula>
    </cfRule>
  </conditionalFormatting>
  <conditionalFormatting sqref="AE87">
    <cfRule type="expression" dxfId="2731" priority="13349">
      <formula>IF(RIGHT(TEXT(AE87,"0.#"),1)=".",FALSE,TRUE)</formula>
    </cfRule>
    <cfRule type="expression" dxfId="2730" priority="13350">
      <formula>IF(RIGHT(TEXT(AE87,"0.#"),1)=".",TRUE,FALSE)</formula>
    </cfRule>
  </conditionalFormatting>
  <conditionalFormatting sqref="AE88">
    <cfRule type="expression" dxfId="2729" priority="13347">
      <formula>IF(RIGHT(TEXT(AE88,"0.#"),1)=".",FALSE,TRUE)</formula>
    </cfRule>
    <cfRule type="expression" dxfId="2728" priority="13348">
      <formula>IF(RIGHT(TEXT(AE88,"0.#"),1)=".",TRUE,FALSE)</formula>
    </cfRule>
  </conditionalFormatting>
  <conditionalFormatting sqref="AE89">
    <cfRule type="expression" dxfId="2727" priority="13345">
      <formula>IF(RIGHT(TEXT(AE89,"0.#"),1)=".",FALSE,TRUE)</formula>
    </cfRule>
    <cfRule type="expression" dxfId="2726" priority="13346">
      <formula>IF(RIGHT(TEXT(AE89,"0.#"),1)=".",TRUE,FALSE)</formula>
    </cfRule>
  </conditionalFormatting>
  <conditionalFormatting sqref="AI89">
    <cfRule type="expression" dxfId="2725" priority="13343">
      <formula>IF(RIGHT(TEXT(AI89,"0.#"),1)=".",FALSE,TRUE)</formula>
    </cfRule>
    <cfRule type="expression" dxfId="2724" priority="13344">
      <formula>IF(RIGHT(TEXT(AI89,"0.#"),1)=".",TRUE,FALSE)</formula>
    </cfRule>
  </conditionalFormatting>
  <conditionalFormatting sqref="AI88">
    <cfRule type="expression" dxfId="2723" priority="13341">
      <formula>IF(RIGHT(TEXT(AI88,"0.#"),1)=".",FALSE,TRUE)</formula>
    </cfRule>
    <cfRule type="expression" dxfId="2722" priority="13342">
      <formula>IF(RIGHT(TEXT(AI88,"0.#"),1)=".",TRUE,FALSE)</formula>
    </cfRule>
  </conditionalFormatting>
  <conditionalFormatting sqref="AI87">
    <cfRule type="expression" dxfId="2721" priority="13339">
      <formula>IF(RIGHT(TEXT(AI87,"0.#"),1)=".",FALSE,TRUE)</formula>
    </cfRule>
    <cfRule type="expression" dxfId="2720" priority="13340">
      <formula>IF(RIGHT(TEXT(AI87,"0.#"),1)=".",TRUE,FALSE)</formula>
    </cfRule>
  </conditionalFormatting>
  <conditionalFormatting sqref="AM88">
    <cfRule type="expression" dxfId="2719" priority="13335">
      <formula>IF(RIGHT(TEXT(AM88,"0.#"),1)=".",FALSE,TRUE)</formula>
    </cfRule>
    <cfRule type="expression" dxfId="2718" priority="13336">
      <formula>IF(RIGHT(TEXT(AM88,"0.#"),1)=".",TRUE,FALSE)</formula>
    </cfRule>
  </conditionalFormatting>
  <conditionalFormatting sqref="AM89">
    <cfRule type="expression" dxfId="2717" priority="13333">
      <formula>IF(RIGHT(TEXT(AM89,"0.#"),1)=".",FALSE,TRUE)</formula>
    </cfRule>
    <cfRule type="expression" dxfId="2716" priority="13334">
      <formula>IF(RIGHT(TEXT(AM89,"0.#"),1)=".",TRUE,FALSE)</formula>
    </cfRule>
  </conditionalFormatting>
  <conditionalFormatting sqref="AE92">
    <cfRule type="expression" dxfId="2715" priority="13319">
      <formula>IF(RIGHT(TEXT(AE92,"0.#"),1)=".",FALSE,TRUE)</formula>
    </cfRule>
    <cfRule type="expression" dxfId="2714" priority="13320">
      <formula>IF(RIGHT(TEXT(AE92,"0.#"),1)=".",TRUE,FALSE)</formula>
    </cfRule>
  </conditionalFormatting>
  <conditionalFormatting sqref="AE93">
    <cfRule type="expression" dxfId="2713" priority="13317">
      <formula>IF(RIGHT(TEXT(AE93,"0.#"),1)=".",FALSE,TRUE)</formula>
    </cfRule>
    <cfRule type="expression" dxfId="2712" priority="13318">
      <formula>IF(RIGHT(TEXT(AE93,"0.#"),1)=".",TRUE,FALSE)</formula>
    </cfRule>
  </conditionalFormatting>
  <conditionalFormatting sqref="AE94">
    <cfRule type="expression" dxfId="2711" priority="13315">
      <formula>IF(RIGHT(TEXT(AE94,"0.#"),1)=".",FALSE,TRUE)</formula>
    </cfRule>
    <cfRule type="expression" dxfId="2710" priority="13316">
      <formula>IF(RIGHT(TEXT(AE94,"0.#"),1)=".",TRUE,FALSE)</formula>
    </cfRule>
  </conditionalFormatting>
  <conditionalFormatting sqref="AI94">
    <cfRule type="expression" dxfId="2709" priority="13313">
      <formula>IF(RIGHT(TEXT(AI94,"0.#"),1)=".",FALSE,TRUE)</formula>
    </cfRule>
    <cfRule type="expression" dxfId="2708" priority="13314">
      <formula>IF(RIGHT(TEXT(AI94,"0.#"),1)=".",TRUE,FALSE)</formula>
    </cfRule>
  </conditionalFormatting>
  <conditionalFormatting sqref="AI93">
    <cfRule type="expression" dxfId="2707" priority="13311">
      <formula>IF(RIGHT(TEXT(AI93,"0.#"),1)=".",FALSE,TRUE)</formula>
    </cfRule>
    <cfRule type="expression" dxfId="2706" priority="13312">
      <formula>IF(RIGHT(TEXT(AI93,"0.#"),1)=".",TRUE,FALSE)</formula>
    </cfRule>
  </conditionalFormatting>
  <conditionalFormatting sqref="AI92">
    <cfRule type="expression" dxfId="2705" priority="13309">
      <formula>IF(RIGHT(TEXT(AI92,"0.#"),1)=".",FALSE,TRUE)</formula>
    </cfRule>
    <cfRule type="expression" dxfId="2704" priority="13310">
      <formula>IF(RIGHT(TEXT(AI92,"0.#"),1)=".",TRUE,FALSE)</formula>
    </cfRule>
  </conditionalFormatting>
  <conditionalFormatting sqref="AM92">
    <cfRule type="expression" dxfId="2703" priority="13307">
      <formula>IF(RIGHT(TEXT(AM92,"0.#"),1)=".",FALSE,TRUE)</formula>
    </cfRule>
    <cfRule type="expression" dxfId="2702" priority="13308">
      <formula>IF(RIGHT(TEXT(AM92,"0.#"),1)=".",TRUE,FALSE)</formula>
    </cfRule>
  </conditionalFormatting>
  <conditionalFormatting sqref="AM93">
    <cfRule type="expression" dxfId="2701" priority="13305">
      <formula>IF(RIGHT(TEXT(AM93,"0.#"),1)=".",FALSE,TRUE)</formula>
    </cfRule>
    <cfRule type="expression" dxfId="2700" priority="13306">
      <formula>IF(RIGHT(TEXT(AM93,"0.#"),1)=".",TRUE,FALSE)</formula>
    </cfRule>
  </conditionalFormatting>
  <conditionalFormatting sqref="AM94">
    <cfRule type="expression" dxfId="2699" priority="13303">
      <formula>IF(RIGHT(TEXT(AM94,"0.#"),1)=".",FALSE,TRUE)</formula>
    </cfRule>
    <cfRule type="expression" dxfId="2698" priority="13304">
      <formula>IF(RIGHT(TEXT(AM94,"0.#"),1)=".",TRUE,FALSE)</formula>
    </cfRule>
  </conditionalFormatting>
  <conditionalFormatting sqref="AE97">
    <cfRule type="expression" dxfId="2697" priority="13289">
      <formula>IF(RIGHT(TEXT(AE97,"0.#"),1)=".",FALSE,TRUE)</formula>
    </cfRule>
    <cfRule type="expression" dxfId="2696" priority="13290">
      <formula>IF(RIGHT(TEXT(AE97,"0.#"),1)=".",TRUE,FALSE)</formula>
    </cfRule>
  </conditionalFormatting>
  <conditionalFormatting sqref="AE98">
    <cfRule type="expression" dxfId="2695" priority="13287">
      <formula>IF(RIGHT(TEXT(AE98,"0.#"),1)=".",FALSE,TRUE)</formula>
    </cfRule>
    <cfRule type="expression" dxfId="2694" priority="13288">
      <formula>IF(RIGHT(TEXT(AE98,"0.#"),1)=".",TRUE,FALSE)</formula>
    </cfRule>
  </conditionalFormatting>
  <conditionalFormatting sqref="AE99">
    <cfRule type="expression" dxfId="2693" priority="13285">
      <formula>IF(RIGHT(TEXT(AE99,"0.#"),1)=".",FALSE,TRUE)</formula>
    </cfRule>
    <cfRule type="expression" dxfId="2692" priority="13286">
      <formula>IF(RIGHT(TEXT(AE99,"0.#"),1)=".",TRUE,FALSE)</formula>
    </cfRule>
  </conditionalFormatting>
  <conditionalFormatting sqref="AI99">
    <cfRule type="expression" dxfId="2691" priority="13283">
      <formula>IF(RIGHT(TEXT(AI99,"0.#"),1)=".",FALSE,TRUE)</formula>
    </cfRule>
    <cfRule type="expression" dxfId="2690" priority="13284">
      <formula>IF(RIGHT(TEXT(AI99,"0.#"),1)=".",TRUE,FALSE)</formula>
    </cfRule>
  </conditionalFormatting>
  <conditionalFormatting sqref="AI98">
    <cfRule type="expression" dxfId="2689" priority="13281">
      <formula>IF(RIGHT(TEXT(AI98,"0.#"),1)=".",FALSE,TRUE)</formula>
    </cfRule>
    <cfRule type="expression" dxfId="2688" priority="13282">
      <formula>IF(RIGHT(TEXT(AI98,"0.#"),1)=".",TRUE,FALSE)</formula>
    </cfRule>
  </conditionalFormatting>
  <conditionalFormatting sqref="AI97">
    <cfRule type="expression" dxfId="2687" priority="13279">
      <formula>IF(RIGHT(TEXT(AI97,"0.#"),1)=".",FALSE,TRUE)</formula>
    </cfRule>
    <cfRule type="expression" dxfId="2686" priority="13280">
      <formula>IF(RIGHT(TEXT(AI97,"0.#"),1)=".",TRUE,FALSE)</formula>
    </cfRule>
  </conditionalFormatting>
  <conditionalFormatting sqref="AM97">
    <cfRule type="expression" dxfId="2685" priority="13277">
      <formula>IF(RIGHT(TEXT(AM97,"0.#"),1)=".",FALSE,TRUE)</formula>
    </cfRule>
    <cfRule type="expression" dxfId="2684" priority="13278">
      <formula>IF(RIGHT(TEXT(AM97,"0.#"),1)=".",TRUE,FALSE)</formula>
    </cfRule>
  </conditionalFormatting>
  <conditionalFormatting sqref="AM98">
    <cfRule type="expression" dxfId="2683" priority="13275">
      <formula>IF(RIGHT(TEXT(AM98,"0.#"),1)=".",FALSE,TRUE)</formula>
    </cfRule>
    <cfRule type="expression" dxfId="2682" priority="13276">
      <formula>IF(RIGHT(TEXT(AM98,"0.#"),1)=".",TRUE,FALSE)</formula>
    </cfRule>
  </conditionalFormatting>
  <conditionalFormatting sqref="AM99">
    <cfRule type="expression" dxfId="2681" priority="13273">
      <formula>IF(RIGHT(TEXT(AM99,"0.#"),1)=".",FALSE,TRUE)</formula>
    </cfRule>
    <cfRule type="expression" dxfId="2680" priority="13274">
      <formula>IF(RIGHT(TEXT(AM99,"0.#"),1)=".",TRUE,FALSE)</formula>
    </cfRule>
  </conditionalFormatting>
  <conditionalFormatting sqref="AI101">
    <cfRule type="expression" dxfId="2679" priority="13259">
      <formula>IF(RIGHT(TEXT(AI101,"0.#"),1)=".",FALSE,TRUE)</formula>
    </cfRule>
    <cfRule type="expression" dxfId="2678" priority="13260">
      <formula>IF(RIGHT(TEXT(AI101,"0.#"),1)=".",TRUE,FALSE)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E102">
    <cfRule type="expression" dxfId="2675" priority="13255">
      <formula>IF(RIGHT(TEXT(AE102,"0.#"),1)=".",FALSE,TRUE)</formula>
    </cfRule>
    <cfRule type="expression" dxfId="2674" priority="13256">
      <formula>IF(RIGHT(TEXT(AE102,"0.#"),1)=".",TRUE,FALSE)</formula>
    </cfRule>
  </conditionalFormatting>
  <conditionalFormatting sqref="AI102">
    <cfRule type="expression" dxfId="2673" priority="13253">
      <formula>IF(RIGHT(TEXT(AI102,"0.#"),1)=".",FALSE,TRUE)</formula>
    </cfRule>
    <cfRule type="expression" dxfId="2672" priority="13254">
      <formula>IF(RIGHT(TEXT(AI102,"0.#"),1)=".",TRUE,FALSE)</formula>
    </cfRule>
  </conditionalFormatting>
  <conditionalFormatting sqref="AM102">
    <cfRule type="expression" dxfId="2671" priority="13251">
      <formula>IF(RIGHT(TEXT(AM102,"0.#"),1)=".",FALSE,TRUE)</formula>
    </cfRule>
    <cfRule type="expression" dxfId="2670" priority="13252">
      <formula>IF(RIGHT(TEXT(AM102,"0.#"),1)=".",TRUE,FALSE)</formula>
    </cfRule>
  </conditionalFormatting>
  <conditionalFormatting sqref="AQ102">
    <cfRule type="expression" dxfId="2669" priority="13249">
      <formula>IF(RIGHT(TEXT(AQ102,"0.#"),1)=".",FALSE,TRUE)</formula>
    </cfRule>
    <cfRule type="expression" dxfId="2668" priority="13250">
      <formula>IF(RIGHT(TEXT(AQ102,"0.#"),1)=".",TRUE,FALSE)</formula>
    </cfRule>
  </conditionalFormatting>
  <conditionalFormatting sqref="AE104">
    <cfRule type="expression" dxfId="2667" priority="13247">
      <formula>IF(RIGHT(TEXT(AE104,"0.#"),1)=".",FALSE,TRUE)</formula>
    </cfRule>
    <cfRule type="expression" dxfId="2666" priority="13248">
      <formula>IF(RIGHT(TEXT(AE104,"0.#"),1)=".",TRUE,FALSE)</formula>
    </cfRule>
  </conditionalFormatting>
  <conditionalFormatting sqref="AI104">
    <cfRule type="expression" dxfId="2665" priority="13245">
      <formula>IF(RIGHT(TEXT(AI104,"0.#"),1)=".",FALSE,TRUE)</formula>
    </cfRule>
    <cfRule type="expression" dxfId="2664" priority="13246">
      <formula>IF(RIGHT(TEXT(AI104,"0.#"),1)=".",TRUE,FALSE)</formula>
    </cfRule>
  </conditionalFormatting>
  <conditionalFormatting sqref="AM104">
    <cfRule type="expression" dxfId="2663" priority="13243">
      <formula>IF(RIGHT(TEXT(AM104,"0.#"),1)=".",FALSE,TRUE)</formula>
    </cfRule>
    <cfRule type="expression" dxfId="2662" priority="13244">
      <formula>IF(RIGHT(TEXT(AM104,"0.#"),1)=".",TRUE,FALSE)</formula>
    </cfRule>
  </conditionalFormatting>
  <conditionalFormatting sqref="AE105">
    <cfRule type="expression" dxfId="2661" priority="13241">
      <formula>IF(RIGHT(TEXT(AE105,"0.#"),1)=".",FALSE,TRUE)</formula>
    </cfRule>
    <cfRule type="expression" dxfId="2660" priority="13242">
      <formula>IF(RIGHT(TEXT(AE105,"0.#"),1)=".",TRUE,FALSE)</formula>
    </cfRule>
  </conditionalFormatting>
  <conditionalFormatting sqref="AI105">
    <cfRule type="expression" dxfId="2659" priority="13239">
      <formula>IF(RIGHT(TEXT(AI105,"0.#"),1)=".",FALSE,TRUE)</formula>
    </cfRule>
    <cfRule type="expression" dxfId="2658" priority="13240">
      <formula>IF(RIGHT(TEXT(AI105,"0.#"),1)=".",TRUE,FALSE)</formula>
    </cfRule>
  </conditionalFormatting>
  <conditionalFormatting sqref="AM105">
    <cfRule type="expression" dxfId="2657" priority="13237">
      <formula>IF(RIGHT(TEXT(AM105,"0.#"),1)=".",FALSE,TRUE)</formula>
    </cfRule>
    <cfRule type="expression" dxfId="2656" priority="13238">
      <formula>IF(RIGHT(TEXT(AM105,"0.#"),1)=".",TRUE,FALSE)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E116 AQ116">
    <cfRule type="expression" dxfId="2619" priority="13191">
      <formula>IF(RIGHT(TEXT(AE116,"0.#"),1)=".",FALSE,TRUE)</formula>
    </cfRule>
    <cfRule type="expression" dxfId="2618" priority="13192">
      <formula>IF(RIGHT(TEXT(AE116,"0.#"),1)=".",TRUE,FALSE)</formula>
    </cfRule>
  </conditionalFormatting>
  <conditionalFormatting sqref="AI116">
    <cfRule type="expression" dxfId="2617" priority="13189">
      <formula>IF(RIGHT(TEXT(AI116,"0.#"),1)=".",FALSE,TRUE)</formula>
    </cfRule>
    <cfRule type="expression" dxfId="2616" priority="13190">
      <formula>IF(RIGHT(TEXT(AI116,"0.#"),1)=".",TRUE,FALSE)</formula>
    </cfRule>
  </conditionalFormatting>
  <conditionalFormatting sqref="AM116">
    <cfRule type="expression" dxfId="2615" priority="13187">
      <formula>IF(RIGHT(TEXT(AM116,"0.#"),1)=".",FALSE,TRUE)</formula>
    </cfRule>
    <cfRule type="expression" dxfId="2614" priority="13188">
      <formula>IF(RIGHT(TEXT(AM116,"0.#"),1)=".",TRUE,FALSE)</formula>
    </cfRule>
  </conditionalFormatting>
  <conditionalFormatting sqref="AE117 AM117">
    <cfRule type="expression" dxfId="2613" priority="13185">
      <formula>IF(RIGHT(TEXT(AE117,"0.#"),1)=".",FALSE,TRUE)</formula>
    </cfRule>
    <cfRule type="expression" dxfId="2612" priority="13186">
      <formula>IF(RIGHT(TEXT(AE117,"0.#"),1)=".",TRUE,FALSE)</formula>
    </cfRule>
  </conditionalFormatting>
  <conditionalFormatting sqref="AI117">
    <cfRule type="expression" dxfId="2611" priority="13183">
      <formula>IF(RIGHT(TEXT(AI117,"0.#"),1)=".",FALSE,TRUE)</formula>
    </cfRule>
    <cfRule type="expression" dxfId="2610" priority="13184">
      <formula>IF(RIGHT(TEXT(AI117,"0.#"),1)=".",TRUE,FALSE)</formula>
    </cfRule>
  </conditionalFormatting>
  <conditionalFormatting sqref="AQ117">
    <cfRule type="expression" dxfId="2609" priority="13179">
      <formula>IF(RIGHT(TEXT(AQ117,"0.#"),1)=".",FALSE,TRUE)</formula>
    </cfRule>
    <cfRule type="expression" dxfId="2608" priority="13180">
      <formula>IF(RIGHT(TEXT(AQ117,"0.#"),1)=".",TRUE,FALSE)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40:AO867">
    <cfRule type="expression" dxfId="2527" priority="6661">
      <formula>IF(AND(AL840&gt;=0, RIGHT(TEXT(AL840,"0.#"),1)&lt;&gt;"."),TRUE,FALSE)</formula>
    </cfRule>
    <cfRule type="expression" dxfId="2526" priority="6662">
      <formula>IF(AND(AL840&gt;=0, RIGHT(TEXT(AL840,"0.#"),1)="."),TRUE,FALSE)</formula>
    </cfRule>
    <cfRule type="expression" dxfId="2525" priority="6663">
      <formula>IF(AND(AL840&lt;0, RIGHT(TEXT(AL840,"0.#"),1)&lt;&gt;"."),TRUE,FALSE)</formula>
    </cfRule>
    <cfRule type="expression" dxfId="2524" priority="6664">
      <formula>IF(AND(AL840&lt;0, RIGHT(TEXT(AL840,"0.#"),1)="."),TRUE,FALSE)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40:Y867">
    <cfRule type="expression" dxfId="2453" priority="2989">
      <formula>IF(RIGHT(TEXT(Y840,"0.#"),1)=".",FALSE,TRUE)</formula>
    </cfRule>
    <cfRule type="expression" dxfId="2452" priority="2990">
      <formula>IF(RIGHT(TEXT(Y840,"0.#"),1)=".",TRUE,FALSE)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3:AO1132">
    <cfRule type="expression" dxfId="2423" priority="2895">
      <formula>IF(AND(AL1103&gt;=0, RIGHT(TEXT(AL1103,"0.#"),1)&lt;&gt;"."),TRUE,FALSE)</formula>
    </cfRule>
    <cfRule type="expression" dxfId="2422" priority="2896">
      <formula>IF(AND(AL1103&gt;=0, RIGHT(TEXT(AL1103,"0.#"),1)="."),TRUE,FALSE)</formula>
    </cfRule>
    <cfRule type="expression" dxfId="2421" priority="2897">
      <formula>IF(AND(AL1103&lt;0, RIGHT(TEXT(AL1103,"0.#"),1)&lt;&gt;"."),TRUE,FALSE)</formula>
    </cfRule>
    <cfRule type="expression" dxfId="2420" priority="2898">
      <formula>IF(AND(AL1103&lt;0, RIGHT(TEXT(AL1103,"0.#"),1)="."),TRUE,FALSE)</formula>
    </cfRule>
  </conditionalFormatting>
  <conditionalFormatting sqref="Y1103:Y1132">
    <cfRule type="expression" dxfId="2419" priority="2893">
      <formula>IF(RIGHT(TEXT(Y1103,"0.#"),1)=".",FALSE,TRUE)</formula>
    </cfRule>
    <cfRule type="expression" dxfId="2418" priority="2894">
      <formula>IF(RIGHT(TEXT(Y1103,"0.#"),1)=".",TRUE,FALSE)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9:AO839">
    <cfRule type="expression" dxfId="2409" priority="2847">
      <formula>IF(AND(AL839&gt;=0, RIGHT(TEXT(AL839,"0.#"),1)&lt;&gt;"."),TRUE,FALSE)</formula>
    </cfRule>
    <cfRule type="expression" dxfId="2408" priority="2848">
      <formula>IF(AND(AL839&gt;=0, RIGHT(TEXT(AL839,"0.#"),1)="."),TRUE,FALSE)</formula>
    </cfRule>
    <cfRule type="expression" dxfId="2407" priority="2849">
      <formula>IF(AND(AL839&lt;0, RIGHT(TEXT(AL839,"0.#"),1)&lt;&gt;"."),TRUE,FALSE)</formula>
    </cfRule>
    <cfRule type="expression" dxfId="2406" priority="2850">
      <formula>IF(AND(AL839&lt;0, RIGHT(TEXT(AL839,"0.#"),1)="."),TRUE,FALSE)</formula>
    </cfRule>
  </conditionalFormatting>
  <conditionalFormatting sqref="Y839">
    <cfRule type="expression" dxfId="2405" priority="2845">
      <formula>IF(RIGHT(TEXT(Y839,"0.#"),1)=".",FALSE,TRUE)</formula>
    </cfRule>
    <cfRule type="expression" dxfId="2404" priority="2846">
      <formula>IF(RIGHT(TEXT(Y839,"0.#"),1)=".",TRUE,FALSE)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73:Y900">
    <cfRule type="expression" dxfId="2087" priority="2105">
      <formula>IF(RIGHT(TEXT(Y873,"0.#"),1)=".",FALSE,TRUE)</formula>
    </cfRule>
    <cfRule type="expression" dxfId="2086" priority="2106">
      <formula>IF(RIGHT(TEXT(Y873,"0.#"),1)=".",TRUE,FALSE)</formula>
    </cfRule>
  </conditionalFormatting>
  <conditionalFormatting sqref="Y872">
    <cfRule type="expression" dxfId="2085" priority="2099">
      <formula>IF(RIGHT(TEXT(Y872,"0.#"),1)=".",FALSE,TRUE)</formula>
    </cfRule>
    <cfRule type="expression" dxfId="2084" priority="2100">
      <formula>IF(RIGHT(TEXT(Y872,"0.#"),1)=".",TRUE,FALSE)</formula>
    </cfRule>
  </conditionalFormatting>
  <conditionalFormatting sqref="Y906:Y933">
    <cfRule type="expression" dxfId="2083" priority="2093">
      <formula>IF(RIGHT(TEXT(Y906,"0.#"),1)=".",FALSE,TRUE)</formula>
    </cfRule>
    <cfRule type="expression" dxfId="2082" priority="2094">
      <formula>IF(RIGHT(TEXT(Y906,"0.#"),1)=".",TRUE,FALSE)</formula>
    </cfRule>
  </conditionalFormatting>
  <conditionalFormatting sqref="Y939:Y966">
    <cfRule type="expression" dxfId="2081" priority="2081">
      <formula>IF(RIGHT(TEXT(Y939,"0.#"),1)=".",FALSE,TRUE)</formula>
    </cfRule>
    <cfRule type="expression" dxfId="2080" priority="2082">
      <formula>IF(RIGHT(TEXT(Y939,"0.#"),1)=".",TRUE,FALSE)</formula>
    </cfRule>
  </conditionalFormatting>
  <conditionalFormatting sqref="Y937:Y938">
    <cfRule type="expression" dxfId="2079" priority="2075">
      <formula>IF(RIGHT(TEXT(Y937,"0.#"),1)=".",FALSE,TRUE)</formula>
    </cfRule>
    <cfRule type="expression" dxfId="2078" priority="2076">
      <formula>IF(RIGHT(TEXT(Y937,"0.#"),1)=".",TRUE,FALSE)</formula>
    </cfRule>
  </conditionalFormatting>
  <conditionalFormatting sqref="Y972:Y999">
    <cfRule type="expression" dxfId="2077" priority="2069">
      <formula>IF(RIGHT(TEXT(Y972,"0.#"),1)=".",FALSE,TRUE)</formula>
    </cfRule>
    <cfRule type="expression" dxfId="2076" priority="2070">
      <formula>IF(RIGHT(TEXT(Y972,"0.#"),1)=".",TRUE,FALSE)</formula>
    </cfRule>
  </conditionalFormatting>
  <conditionalFormatting sqref="Y970:Y971">
    <cfRule type="expression" dxfId="2075" priority="2063">
      <formula>IF(RIGHT(TEXT(Y970,"0.#"),1)=".",FALSE,TRUE)</formula>
    </cfRule>
    <cfRule type="expression" dxfId="2074" priority="2064">
      <formula>IF(RIGHT(TEXT(Y970,"0.#"),1)=".",TRUE,FALSE)</formula>
    </cfRule>
  </conditionalFormatting>
  <conditionalFormatting sqref="Y1005:Y1032">
    <cfRule type="expression" dxfId="2073" priority="2057">
      <formula>IF(RIGHT(TEXT(Y1005,"0.#"),1)=".",FALSE,TRUE)</formula>
    </cfRule>
    <cfRule type="expression" dxfId="2072" priority="2058">
      <formula>IF(RIGHT(TEXT(Y1005,"0.#"),1)=".",TRUE,FALSE)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73:AO900">
    <cfRule type="expression" dxfId="1991" priority="2107">
      <formula>IF(AND(AL873&gt;=0, RIGHT(TEXT(AL873,"0.#"),1)&lt;&gt;"."),TRUE,FALSE)</formula>
    </cfRule>
    <cfRule type="expression" dxfId="1990" priority="2108">
      <formula>IF(AND(AL873&gt;=0, RIGHT(TEXT(AL873,"0.#"),1)="."),TRUE,FALSE)</formula>
    </cfRule>
    <cfRule type="expression" dxfId="1989" priority="2109">
      <formula>IF(AND(AL873&lt;0, RIGHT(TEXT(AL873,"0.#"),1)&lt;&gt;"."),TRUE,FALSE)</formula>
    </cfRule>
    <cfRule type="expression" dxfId="1988" priority="2110">
      <formula>IF(AND(AL873&lt;0, RIGHT(TEXT(AL873,"0.#"),1)="."),TRUE,FALSE)</formula>
    </cfRule>
  </conditionalFormatting>
  <conditionalFormatting sqref="AL872:AO872">
    <cfRule type="expression" dxfId="1987" priority="2101">
      <formula>IF(AND(AL872&gt;=0, RIGHT(TEXT(AL872,"0.#"),1)&lt;&gt;"."),TRUE,FALSE)</formula>
    </cfRule>
    <cfRule type="expression" dxfId="1986" priority="2102">
      <formula>IF(AND(AL872&gt;=0, RIGHT(TEXT(AL872,"0.#"),1)="."),TRUE,FALSE)</formula>
    </cfRule>
    <cfRule type="expression" dxfId="1985" priority="2103">
      <formula>IF(AND(AL872&lt;0, RIGHT(TEXT(AL872,"0.#"),1)&lt;&gt;"."),TRUE,FALSE)</formula>
    </cfRule>
    <cfRule type="expression" dxfId="1984" priority="2104">
      <formula>IF(AND(AL872&lt;0, RIGHT(TEXT(AL872,"0.#"),1)="."),TRUE,FALSE)</formula>
    </cfRule>
  </conditionalFormatting>
  <conditionalFormatting sqref="AL906:AO933">
    <cfRule type="expression" dxfId="1983" priority="2095">
      <formula>IF(AND(AL906&gt;=0, RIGHT(TEXT(AL906,"0.#"),1)&lt;&gt;"."),TRUE,FALSE)</formula>
    </cfRule>
    <cfRule type="expression" dxfId="1982" priority="2096">
      <formula>IF(AND(AL906&gt;=0, RIGHT(TEXT(AL906,"0.#"),1)="."),TRUE,FALSE)</formula>
    </cfRule>
    <cfRule type="expression" dxfId="1981" priority="2097">
      <formula>IF(AND(AL906&lt;0, RIGHT(TEXT(AL906,"0.#"),1)&lt;&gt;"."),TRUE,FALSE)</formula>
    </cfRule>
    <cfRule type="expression" dxfId="1980" priority="2098">
      <formula>IF(AND(AL906&lt;0, RIGHT(TEXT(AL906,"0.#"),1)="."),TRUE,FALSE)</formula>
    </cfRule>
  </conditionalFormatting>
  <conditionalFormatting sqref="AL939:AO966">
    <cfRule type="expression" dxfId="1979" priority="2083">
      <formula>IF(AND(AL939&gt;=0, RIGHT(TEXT(AL939,"0.#"),1)&lt;&gt;"."),TRUE,FALSE)</formula>
    </cfRule>
    <cfRule type="expression" dxfId="1978" priority="2084">
      <formula>IF(AND(AL939&gt;=0, RIGHT(TEXT(AL939,"0.#"),1)="."),TRUE,FALSE)</formula>
    </cfRule>
    <cfRule type="expression" dxfId="1977" priority="2085">
      <formula>IF(AND(AL939&lt;0, RIGHT(TEXT(AL939,"0.#"),1)&lt;&gt;"."),TRUE,FALSE)</formula>
    </cfRule>
    <cfRule type="expression" dxfId="1976" priority="2086">
      <formula>IF(AND(AL939&lt;0, RIGHT(TEXT(AL939,"0.#"),1)="."),TRUE,FALSE)</formula>
    </cfRule>
  </conditionalFormatting>
  <conditionalFormatting sqref="AL937:AO938">
    <cfRule type="expression" dxfId="1975" priority="2077">
      <formula>IF(AND(AL937&gt;=0, RIGHT(TEXT(AL937,"0.#"),1)&lt;&gt;"."),TRUE,FALSE)</formula>
    </cfRule>
    <cfRule type="expression" dxfId="1974" priority="2078">
      <formula>IF(AND(AL937&gt;=0, RIGHT(TEXT(AL937,"0.#"),1)="."),TRUE,FALSE)</formula>
    </cfRule>
    <cfRule type="expression" dxfId="1973" priority="2079">
      <formula>IF(AND(AL937&lt;0, RIGHT(TEXT(AL937,"0.#"),1)&lt;&gt;"."),TRUE,FALSE)</formula>
    </cfRule>
    <cfRule type="expression" dxfId="1972" priority="2080">
      <formula>IF(AND(AL937&lt;0, RIGHT(TEXT(AL937,"0.#"),1)="."),TRUE,FALSE)</formula>
    </cfRule>
  </conditionalFormatting>
  <conditionalFormatting sqref="AL972:AO999">
    <cfRule type="expression" dxfId="1971" priority="2071">
      <formula>IF(AND(AL972&gt;=0, RIGHT(TEXT(AL972,"0.#"),1)&lt;&gt;"."),TRUE,FALSE)</formula>
    </cfRule>
    <cfRule type="expression" dxfId="1970" priority="2072">
      <formula>IF(AND(AL972&gt;=0, RIGHT(TEXT(AL972,"0.#"),1)="."),TRUE,FALSE)</formula>
    </cfRule>
    <cfRule type="expression" dxfId="1969" priority="2073">
      <formula>IF(AND(AL972&lt;0, RIGHT(TEXT(AL972,"0.#"),1)&lt;&gt;"."),TRUE,FALSE)</formula>
    </cfRule>
    <cfRule type="expression" dxfId="1968" priority="2074">
      <formula>IF(AND(AL972&lt;0, RIGHT(TEXT(AL972,"0.#"),1)="."),TRUE,FALSE)</formula>
    </cfRule>
  </conditionalFormatting>
  <conditionalFormatting sqref="AL970:AO971">
    <cfRule type="expression" dxfId="1967" priority="2065">
      <formula>IF(AND(AL970&gt;=0, RIGHT(TEXT(AL970,"0.#"),1)&lt;&gt;"."),TRUE,FALSE)</formula>
    </cfRule>
    <cfRule type="expression" dxfId="1966" priority="2066">
      <formula>IF(AND(AL970&gt;=0, RIGHT(TEXT(AL970,"0.#"),1)="."),TRUE,FALSE)</formula>
    </cfRule>
    <cfRule type="expression" dxfId="1965" priority="2067">
      <formula>IF(AND(AL970&lt;0, RIGHT(TEXT(AL970,"0.#"),1)&lt;&gt;"."),TRUE,FALSE)</formula>
    </cfRule>
    <cfRule type="expression" dxfId="1964" priority="2068">
      <formula>IF(AND(AL970&lt;0, RIGHT(TEXT(AL970,"0.#"),1)="."),TRUE,FALSE)</formula>
    </cfRule>
  </conditionalFormatting>
  <conditionalFormatting sqref="AL1005:AO1032">
    <cfRule type="expression" dxfId="1963" priority="2059">
      <formula>IF(AND(AL1005&gt;=0, RIGHT(TEXT(AL1005,"0.#"),1)&lt;&gt;"."),TRUE,FALSE)</formula>
    </cfRule>
    <cfRule type="expression" dxfId="1962" priority="2060">
      <formula>IF(AND(AL1005&gt;=0, RIGHT(TEXT(AL1005,"0.#"),1)="."),TRUE,FALSE)</formula>
    </cfRule>
    <cfRule type="expression" dxfId="1961" priority="2061">
      <formula>IF(AND(AL1005&lt;0, RIGHT(TEXT(AL1005,"0.#"),1)&lt;&gt;"."),TRUE,FALSE)</formula>
    </cfRule>
    <cfRule type="expression" dxfId="1960" priority="2062">
      <formula>IF(AND(AL1005&lt;0, RIGHT(TEXT(AL1005,"0.#"),1)="."),TRUE,FALSE)</formula>
    </cfRule>
  </conditionalFormatting>
  <conditionalFormatting sqref="AL1003:AO1004">
    <cfRule type="expression" dxfId="1959" priority="2053">
      <formula>IF(AND(AL1003&gt;=0, RIGHT(TEXT(AL1003,"0.#"),1)&lt;&gt;"."),TRUE,FALSE)</formula>
    </cfRule>
    <cfRule type="expression" dxfId="1958" priority="2054">
      <formula>IF(AND(AL1003&gt;=0, RIGHT(TEXT(AL1003,"0.#"),1)="."),TRUE,FALSE)</formula>
    </cfRule>
    <cfRule type="expression" dxfId="1957" priority="2055">
      <formula>IF(AND(AL1003&lt;0, RIGHT(TEXT(AL1003,"0.#"),1)&lt;&gt;"."),TRUE,FALSE)</formula>
    </cfRule>
    <cfRule type="expression" dxfId="1956" priority="2056">
      <formula>IF(AND(AL1003&lt;0, RIGHT(TEXT(AL1003,"0.#"),1)="."),TRUE,FALSE)</formula>
    </cfRule>
  </conditionalFormatting>
  <conditionalFormatting sqref="Y1003:Y1004">
    <cfRule type="expression" dxfId="1955" priority="2051">
      <formula>IF(RIGHT(TEXT(Y1003,"0.#"),1)=".",FALSE,TRUE)</formula>
    </cfRule>
    <cfRule type="expression" dxfId="1954" priority="2052">
      <formula>IF(RIGHT(TEXT(Y1003,"0.#"),1)=".",TRUE,FALSE)</formula>
    </cfRule>
  </conditionalFormatting>
  <conditionalFormatting sqref="AL1038:AO1065">
    <cfRule type="expression" dxfId="1953" priority="2047">
      <formula>IF(AND(AL1038&gt;=0, RIGHT(TEXT(AL1038,"0.#"),1)&lt;&gt;"."),TRUE,FALSE)</formula>
    </cfRule>
    <cfRule type="expression" dxfId="1952" priority="2048">
      <formula>IF(AND(AL1038&gt;=0, RIGHT(TEXT(AL1038,"0.#"),1)="."),TRUE,FALSE)</formula>
    </cfRule>
    <cfRule type="expression" dxfId="1951" priority="2049">
      <formula>IF(AND(AL1038&lt;0, RIGHT(TEXT(AL1038,"0.#"),1)&lt;&gt;"."),TRUE,FALSE)</formula>
    </cfRule>
    <cfRule type="expression" dxfId="1950" priority="2050">
      <formula>IF(AND(AL1038&lt;0, RIGHT(TEXT(AL1038,"0.#"),1)="."),TRUE,FALSE)</formula>
    </cfRule>
  </conditionalFormatting>
  <conditionalFormatting sqref="Y1038:Y1065">
    <cfRule type="expression" dxfId="1949" priority="2045">
      <formula>IF(RIGHT(TEXT(Y1038,"0.#"),1)=".",FALSE,TRUE)</formula>
    </cfRule>
    <cfRule type="expression" dxfId="1948" priority="2046">
      <formula>IF(RIGHT(TEXT(Y1038,"0.#"),1)=".",TRUE,FALSE)</formula>
    </cfRule>
  </conditionalFormatting>
  <conditionalFormatting sqref="AL1036:AO1037">
    <cfRule type="expression" dxfId="1947" priority="2041">
      <formula>IF(AND(AL1036&gt;=0, RIGHT(TEXT(AL1036,"0.#"),1)&lt;&gt;"."),TRUE,FALSE)</formula>
    </cfRule>
    <cfRule type="expression" dxfId="1946" priority="2042">
      <formula>IF(AND(AL1036&gt;=0, RIGHT(TEXT(AL1036,"0.#"),1)="."),TRUE,FALSE)</formula>
    </cfRule>
    <cfRule type="expression" dxfId="1945" priority="2043">
      <formula>IF(AND(AL1036&lt;0, RIGHT(TEXT(AL1036,"0.#"),1)&lt;&gt;"."),TRUE,FALSE)</formula>
    </cfRule>
    <cfRule type="expression" dxfId="1944" priority="2044">
      <formula>IF(AND(AL1036&lt;0, RIGHT(TEXT(AL1036,"0.#"),1)="."),TRUE,FALSE)</formula>
    </cfRule>
  </conditionalFormatting>
  <conditionalFormatting sqref="Y1036:Y1037">
    <cfRule type="expression" dxfId="1943" priority="2039">
      <formula>IF(RIGHT(TEXT(Y1036,"0.#"),1)=".",FALSE,TRUE)</formula>
    </cfRule>
    <cfRule type="expression" dxfId="1942" priority="2040">
      <formula>IF(RIGHT(TEXT(Y1036,"0.#"),1)=".",TRUE,FALSE)</formula>
    </cfRule>
  </conditionalFormatting>
  <conditionalFormatting sqref="AL1071:AO1098">
    <cfRule type="expression" dxfId="1941" priority="2035">
      <formula>IF(AND(AL1071&gt;=0, RIGHT(TEXT(AL1071,"0.#"),1)&lt;&gt;"."),TRUE,FALSE)</formula>
    </cfRule>
    <cfRule type="expression" dxfId="1940" priority="2036">
      <formula>IF(AND(AL1071&gt;=0, RIGHT(TEXT(AL1071,"0.#"),1)="."),TRUE,FALSE)</formula>
    </cfRule>
    <cfRule type="expression" dxfId="1939" priority="2037">
      <formula>IF(AND(AL1071&lt;0, RIGHT(TEXT(AL1071,"0.#"),1)&lt;&gt;"."),TRUE,FALSE)</formula>
    </cfRule>
    <cfRule type="expression" dxfId="1938" priority="2038">
      <formula>IF(AND(AL1071&lt;0, RIGHT(TEXT(AL1071,"0.#"),1)="."),TRUE,FALSE)</formula>
    </cfRule>
  </conditionalFormatting>
  <conditionalFormatting sqref="Y1071:Y1098">
    <cfRule type="expression" dxfId="1937" priority="2033">
      <formula>IF(RIGHT(TEXT(Y1071,"0.#"),1)=".",FALSE,TRUE)</formula>
    </cfRule>
    <cfRule type="expression" dxfId="1936" priority="2034">
      <formula>IF(RIGHT(TEXT(Y1071,"0.#"),1)=".",TRUE,FALSE)</formula>
    </cfRule>
  </conditionalFormatting>
  <conditionalFormatting sqref="AL1069:AO1070">
    <cfRule type="expression" dxfId="1935" priority="2029">
      <formula>IF(AND(AL1069&gt;=0, RIGHT(TEXT(AL1069,"0.#"),1)&lt;&gt;"."),TRUE,FALSE)</formula>
    </cfRule>
    <cfRule type="expression" dxfId="1934" priority="2030">
      <formula>IF(AND(AL1069&gt;=0, RIGHT(TEXT(AL1069,"0.#"),1)="."),TRUE,FALSE)</formula>
    </cfRule>
    <cfRule type="expression" dxfId="1933" priority="2031">
      <formula>IF(AND(AL1069&lt;0, RIGHT(TEXT(AL1069,"0.#"),1)&lt;&gt;"."),TRUE,FALSE)</formula>
    </cfRule>
    <cfRule type="expression" dxfId="1932" priority="2032">
      <formula>IF(AND(AL1069&lt;0, RIGHT(TEXT(AL1069,"0.#"),1)="."),TRUE,FALSE)</formula>
    </cfRule>
  </conditionalFormatting>
  <conditionalFormatting sqref="Y1069:Y1070">
    <cfRule type="expression" dxfId="1931" priority="2027">
      <formula>IF(RIGHT(TEXT(Y1069,"0.#"),1)=".",FALSE,TRUE)</formula>
    </cfRule>
    <cfRule type="expression" dxfId="1930" priority="2028">
      <formula>IF(RIGHT(TEXT(Y1069,"0.#"),1)=".",TRUE,FALSE)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134:AE135 AI134:AI135 AM134:AM135 AQ134:AQ135 AU134:AU135">
    <cfRule type="expression" dxfId="735" priority="35">
      <formula>IF(RIGHT(TEXT(AE134,"0.#"),1)=".",FALSE,TRUE)</formula>
    </cfRule>
    <cfRule type="expression" dxfId="734" priority="36">
      <formula>IF(RIGHT(TEXT(AE134,"0.#"),1)=".",TRUE,FALSE)</formula>
    </cfRule>
  </conditionalFormatting>
  <conditionalFormatting sqref="Y783">
    <cfRule type="expression" dxfId="733" priority="33">
      <formula>IF(RIGHT(TEXT(Y783,"0.#"),1)=".",FALSE,TRUE)</formula>
    </cfRule>
    <cfRule type="expression" dxfId="732" priority="34">
      <formula>IF(RIGHT(TEXT(Y783,"0.#"),1)=".",TRUE,FALSE)</formula>
    </cfRule>
  </conditionalFormatting>
  <conditionalFormatting sqref="Y784:Y789 Y782">
    <cfRule type="expression" dxfId="731" priority="31">
      <formula>IF(RIGHT(TEXT(Y782,"0.#"),1)=".",FALSE,TRUE)</formula>
    </cfRule>
    <cfRule type="expression" dxfId="730" priority="32">
      <formula>IF(RIGHT(TEXT(Y782,"0.#"),1)=".",TRUE,FALSE)</formula>
    </cfRule>
  </conditionalFormatting>
  <conditionalFormatting sqref="AU782 AU788:AU789">
    <cfRule type="expression" dxfId="729" priority="29">
      <formula>IF(RIGHT(TEXT(AU782,"0.#"),1)=".",FALSE,TRUE)</formula>
    </cfRule>
    <cfRule type="expression" dxfId="728" priority="30">
      <formula>IF(RIGHT(TEXT(AU782,"0.#"),1)=".",TRUE,FALSE)</formula>
    </cfRule>
  </conditionalFormatting>
  <conditionalFormatting sqref="AU787">
    <cfRule type="expression" dxfId="727" priority="27">
      <formula>IF(RIGHT(TEXT(AU787,"0.#"),1)=".",FALSE,TRUE)</formula>
    </cfRule>
    <cfRule type="expression" dxfId="726" priority="28">
      <formula>IF(RIGHT(TEXT(AU787,"0.#"),1)=".",TRUE,FALSE)</formula>
    </cfRule>
  </conditionalFormatting>
  <conditionalFormatting sqref="AU783">
    <cfRule type="expression" dxfId="725" priority="25">
      <formula>IF(RIGHT(TEXT(AU783,"0.#"),1)=".",FALSE,TRUE)</formula>
    </cfRule>
    <cfRule type="expression" dxfId="724" priority="26">
      <formula>IF(RIGHT(TEXT(AU783,"0.#"),1)=".",TRUE,FALSE)</formula>
    </cfRule>
  </conditionalFormatting>
  <conditionalFormatting sqref="AU784">
    <cfRule type="expression" dxfId="723" priority="23">
      <formula>IF(RIGHT(TEXT(AU784,"0.#"),1)=".",FALSE,TRUE)</formula>
    </cfRule>
    <cfRule type="expression" dxfId="722" priority="24">
      <formula>IF(RIGHT(TEXT(AU784,"0.#"),1)=".",TRUE,FALSE)</formula>
    </cfRule>
  </conditionalFormatting>
  <conditionalFormatting sqref="AU785">
    <cfRule type="expression" dxfId="721" priority="21">
      <formula>IF(RIGHT(TEXT(AU785,"0.#"),1)=".",FALSE,TRUE)</formula>
    </cfRule>
    <cfRule type="expression" dxfId="720" priority="22">
      <formula>IF(RIGHT(TEXT(AU785,"0.#"),1)=".",TRUE,FALSE)</formula>
    </cfRule>
  </conditionalFormatting>
  <conditionalFormatting sqref="AU786">
    <cfRule type="expression" dxfId="719" priority="19">
      <formula>IF(RIGHT(TEXT(AU786,"0.#"),1)=".",FALSE,TRUE)</formula>
    </cfRule>
    <cfRule type="expression" dxfId="718" priority="20">
      <formula>IF(RIGHT(TEXT(AU786,"0.#"),1)=".",TRUE,FALSE)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Y904:Y905">
    <cfRule type="expression" dxfId="705" priority="1">
      <formula>IF(RIGHT(TEXT(Y904,"0.#"),1)=".",FALSE,TRUE)</formula>
    </cfRule>
    <cfRule type="expression" dxfId="704" priority="2">
      <formula>IF(RIGHT(TEXT(Y904,"0.#"),1)=".",TRUE,FALSE)</formula>
    </cfRule>
  </conditionalFormatting>
  <conditionalFormatting sqref="AL904:AO905">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99" max="49" man="1"/>
    <brk id="735" max="49" man="1"/>
    <brk id="779" max="49" man="1"/>
    <brk id="905" max="49" man="1"/>
  </rowBreaks>
  <colBreaks count="1" manualBreakCount="1">
    <brk id="6" max="110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561</v>
      </c>
      <c r="R6" s="13" t="str">
        <f t="shared" si="3"/>
        <v>交付</v>
      </c>
      <c r="S6" s="13" t="str">
        <f t="shared" si="4"/>
        <v>委託・請負、交付</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委託・請負、交付</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委託・請負、交付</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委託・請負、交付</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561</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352</v>
      </c>
      <c r="B2" s="514"/>
      <c r="C2" s="514"/>
      <c r="D2" s="514"/>
      <c r="E2" s="514"/>
      <c r="F2" s="515"/>
      <c r="G2" s="802" t="s">
        <v>146</v>
      </c>
      <c r="H2" s="787"/>
      <c r="I2" s="787"/>
      <c r="J2" s="787"/>
      <c r="K2" s="787"/>
      <c r="L2" s="787"/>
      <c r="M2" s="787"/>
      <c r="N2" s="787"/>
      <c r="O2" s="788"/>
      <c r="P2" s="786" t="s">
        <v>59</v>
      </c>
      <c r="Q2" s="787"/>
      <c r="R2" s="787"/>
      <c r="S2" s="787"/>
      <c r="T2" s="787"/>
      <c r="U2" s="787"/>
      <c r="V2" s="787"/>
      <c r="W2" s="787"/>
      <c r="X2" s="788"/>
      <c r="Y2" s="1012"/>
      <c r="Z2" s="416"/>
      <c r="AA2" s="417"/>
      <c r="AB2" s="1016" t="s">
        <v>11</v>
      </c>
      <c r="AC2" s="1017"/>
      <c r="AD2" s="1018"/>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3"/>
      <c r="Z3" s="1014"/>
      <c r="AA3" s="1015"/>
      <c r="AB3" s="1019"/>
      <c r="AC3" s="1020"/>
      <c r="AD3" s="1021"/>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22"/>
      <c r="I4" s="1022"/>
      <c r="J4" s="1022"/>
      <c r="K4" s="1022"/>
      <c r="L4" s="1022"/>
      <c r="M4" s="1022"/>
      <c r="N4" s="1022"/>
      <c r="O4" s="1023"/>
      <c r="P4" s="165"/>
      <c r="Q4" s="1030"/>
      <c r="R4" s="1030"/>
      <c r="S4" s="1030"/>
      <c r="T4" s="1030"/>
      <c r="U4" s="1030"/>
      <c r="V4" s="1030"/>
      <c r="W4" s="1030"/>
      <c r="X4" s="1031"/>
      <c r="Y4" s="1008" t="s">
        <v>12</v>
      </c>
      <c r="Z4" s="1009"/>
      <c r="AA4" s="1010"/>
      <c r="AB4" s="552"/>
      <c r="AC4" s="1011"/>
      <c r="AD4" s="1011"/>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7" t="s">
        <v>54</v>
      </c>
      <c r="Z5" s="1005"/>
      <c r="AA5" s="1006"/>
      <c r="AB5" s="523"/>
      <c r="AC5" s="1007"/>
      <c r="AD5" s="1007"/>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182</v>
      </c>
      <c r="AC6" s="1037"/>
      <c r="AD6" s="1037"/>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5" t="s">
        <v>383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3" t="s">
        <v>352</v>
      </c>
      <c r="B9" s="514"/>
      <c r="C9" s="514"/>
      <c r="D9" s="514"/>
      <c r="E9" s="514"/>
      <c r="F9" s="515"/>
      <c r="G9" s="802" t="s">
        <v>146</v>
      </c>
      <c r="H9" s="787"/>
      <c r="I9" s="787"/>
      <c r="J9" s="787"/>
      <c r="K9" s="787"/>
      <c r="L9" s="787"/>
      <c r="M9" s="787"/>
      <c r="N9" s="787"/>
      <c r="O9" s="788"/>
      <c r="P9" s="786" t="s">
        <v>59</v>
      </c>
      <c r="Q9" s="787"/>
      <c r="R9" s="787"/>
      <c r="S9" s="787"/>
      <c r="T9" s="787"/>
      <c r="U9" s="787"/>
      <c r="V9" s="787"/>
      <c r="W9" s="787"/>
      <c r="X9" s="788"/>
      <c r="Y9" s="1012"/>
      <c r="Z9" s="416"/>
      <c r="AA9" s="417"/>
      <c r="AB9" s="1016" t="s">
        <v>11</v>
      </c>
      <c r="AC9" s="1017"/>
      <c r="AD9" s="1018"/>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3"/>
      <c r="Z10" s="1014"/>
      <c r="AA10" s="1015"/>
      <c r="AB10" s="1019"/>
      <c r="AC10" s="1020"/>
      <c r="AD10" s="1021"/>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52"/>
      <c r="AC11" s="1011"/>
      <c r="AD11" s="1011"/>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7" t="s">
        <v>54</v>
      </c>
      <c r="Z12" s="1005"/>
      <c r="AA12" s="1006"/>
      <c r="AB12" s="523"/>
      <c r="AC12" s="1007"/>
      <c r="AD12" s="1007"/>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182</v>
      </c>
      <c r="AC13" s="1037"/>
      <c r="AD13" s="1037"/>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5" t="s">
        <v>383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3" t="s">
        <v>352</v>
      </c>
      <c r="B16" s="514"/>
      <c r="C16" s="514"/>
      <c r="D16" s="514"/>
      <c r="E16" s="514"/>
      <c r="F16" s="515"/>
      <c r="G16" s="802" t="s">
        <v>146</v>
      </c>
      <c r="H16" s="787"/>
      <c r="I16" s="787"/>
      <c r="J16" s="787"/>
      <c r="K16" s="787"/>
      <c r="L16" s="787"/>
      <c r="M16" s="787"/>
      <c r="N16" s="787"/>
      <c r="O16" s="788"/>
      <c r="P16" s="786" t="s">
        <v>59</v>
      </c>
      <c r="Q16" s="787"/>
      <c r="R16" s="787"/>
      <c r="S16" s="787"/>
      <c r="T16" s="787"/>
      <c r="U16" s="787"/>
      <c r="V16" s="787"/>
      <c r="W16" s="787"/>
      <c r="X16" s="788"/>
      <c r="Y16" s="1012"/>
      <c r="Z16" s="416"/>
      <c r="AA16" s="417"/>
      <c r="AB16" s="1016" t="s">
        <v>11</v>
      </c>
      <c r="AC16" s="1017"/>
      <c r="AD16" s="1018"/>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3"/>
      <c r="Z17" s="1014"/>
      <c r="AA17" s="1015"/>
      <c r="AB17" s="1019"/>
      <c r="AC17" s="1020"/>
      <c r="AD17" s="1021"/>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52"/>
      <c r="AC18" s="1011"/>
      <c r="AD18" s="1011"/>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7" t="s">
        <v>54</v>
      </c>
      <c r="Z19" s="1005"/>
      <c r="AA19" s="1006"/>
      <c r="AB19" s="523"/>
      <c r="AC19" s="1007"/>
      <c r="AD19" s="1007"/>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182</v>
      </c>
      <c r="AC20" s="1037"/>
      <c r="AD20" s="1037"/>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5" t="s">
        <v>383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3" t="s">
        <v>352</v>
      </c>
      <c r="B23" s="514"/>
      <c r="C23" s="514"/>
      <c r="D23" s="514"/>
      <c r="E23" s="514"/>
      <c r="F23" s="515"/>
      <c r="G23" s="802" t="s">
        <v>146</v>
      </c>
      <c r="H23" s="787"/>
      <c r="I23" s="787"/>
      <c r="J23" s="787"/>
      <c r="K23" s="787"/>
      <c r="L23" s="787"/>
      <c r="M23" s="787"/>
      <c r="N23" s="787"/>
      <c r="O23" s="788"/>
      <c r="P23" s="786" t="s">
        <v>59</v>
      </c>
      <c r="Q23" s="787"/>
      <c r="R23" s="787"/>
      <c r="S23" s="787"/>
      <c r="T23" s="787"/>
      <c r="U23" s="787"/>
      <c r="V23" s="787"/>
      <c r="W23" s="787"/>
      <c r="X23" s="788"/>
      <c r="Y23" s="1012"/>
      <c r="Z23" s="416"/>
      <c r="AA23" s="417"/>
      <c r="AB23" s="1016" t="s">
        <v>11</v>
      </c>
      <c r="AC23" s="1017"/>
      <c r="AD23" s="1018"/>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3"/>
      <c r="Z24" s="1014"/>
      <c r="AA24" s="1015"/>
      <c r="AB24" s="1019"/>
      <c r="AC24" s="1020"/>
      <c r="AD24" s="1021"/>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52"/>
      <c r="AC25" s="1011"/>
      <c r="AD25" s="1011"/>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7" t="s">
        <v>54</v>
      </c>
      <c r="Z26" s="1005"/>
      <c r="AA26" s="1006"/>
      <c r="AB26" s="523"/>
      <c r="AC26" s="1007"/>
      <c r="AD26" s="1007"/>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182</v>
      </c>
      <c r="AC27" s="1037"/>
      <c r="AD27" s="1037"/>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5" t="s">
        <v>383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3" t="s">
        <v>352</v>
      </c>
      <c r="B30" s="514"/>
      <c r="C30" s="514"/>
      <c r="D30" s="514"/>
      <c r="E30" s="514"/>
      <c r="F30" s="515"/>
      <c r="G30" s="802" t="s">
        <v>146</v>
      </c>
      <c r="H30" s="787"/>
      <c r="I30" s="787"/>
      <c r="J30" s="787"/>
      <c r="K30" s="787"/>
      <c r="L30" s="787"/>
      <c r="M30" s="787"/>
      <c r="N30" s="787"/>
      <c r="O30" s="788"/>
      <c r="P30" s="786" t="s">
        <v>59</v>
      </c>
      <c r="Q30" s="787"/>
      <c r="R30" s="787"/>
      <c r="S30" s="787"/>
      <c r="T30" s="787"/>
      <c r="U30" s="787"/>
      <c r="V30" s="787"/>
      <c r="W30" s="787"/>
      <c r="X30" s="788"/>
      <c r="Y30" s="1012"/>
      <c r="Z30" s="416"/>
      <c r="AA30" s="417"/>
      <c r="AB30" s="1016" t="s">
        <v>11</v>
      </c>
      <c r="AC30" s="1017"/>
      <c r="AD30" s="1018"/>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3"/>
      <c r="Z31" s="1014"/>
      <c r="AA31" s="1015"/>
      <c r="AB31" s="1019"/>
      <c r="AC31" s="1020"/>
      <c r="AD31" s="1021"/>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52"/>
      <c r="AC32" s="1011"/>
      <c r="AD32" s="1011"/>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7" t="s">
        <v>54</v>
      </c>
      <c r="Z33" s="1005"/>
      <c r="AA33" s="1006"/>
      <c r="AB33" s="523"/>
      <c r="AC33" s="1007"/>
      <c r="AD33" s="1007"/>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182</v>
      </c>
      <c r="AC34" s="1037"/>
      <c r="AD34" s="1037"/>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5" t="s">
        <v>383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3" t="s">
        <v>352</v>
      </c>
      <c r="B37" s="514"/>
      <c r="C37" s="514"/>
      <c r="D37" s="514"/>
      <c r="E37" s="514"/>
      <c r="F37" s="515"/>
      <c r="G37" s="802" t="s">
        <v>146</v>
      </c>
      <c r="H37" s="787"/>
      <c r="I37" s="787"/>
      <c r="J37" s="787"/>
      <c r="K37" s="787"/>
      <c r="L37" s="787"/>
      <c r="M37" s="787"/>
      <c r="N37" s="787"/>
      <c r="O37" s="788"/>
      <c r="P37" s="786" t="s">
        <v>59</v>
      </c>
      <c r="Q37" s="787"/>
      <c r="R37" s="787"/>
      <c r="S37" s="787"/>
      <c r="T37" s="787"/>
      <c r="U37" s="787"/>
      <c r="V37" s="787"/>
      <c r="W37" s="787"/>
      <c r="X37" s="788"/>
      <c r="Y37" s="1012"/>
      <c r="Z37" s="416"/>
      <c r="AA37" s="417"/>
      <c r="AB37" s="1016" t="s">
        <v>11</v>
      </c>
      <c r="AC37" s="1017"/>
      <c r="AD37" s="1018"/>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3"/>
      <c r="Z38" s="1014"/>
      <c r="AA38" s="1015"/>
      <c r="AB38" s="1019"/>
      <c r="AC38" s="1020"/>
      <c r="AD38" s="1021"/>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52"/>
      <c r="AC39" s="1011"/>
      <c r="AD39" s="101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7" t="s">
        <v>54</v>
      </c>
      <c r="Z40" s="1005"/>
      <c r="AA40" s="1006"/>
      <c r="AB40" s="523"/>
      <c r="AC40" s="1007"/>
      <c r="AD40" s="100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182</v>
      </c>
      <c r="AC41" s="1037"/>
      <c r="AD41" s="103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5" t="s">
        <v>383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3" t="s">
        <v>352</v>
      </c>
      <c r="B44" s="514"/>
      <c r="C44" s="514"/>
      <c r="D44" s="514"/>
      <c r="E44" s="514"/>
      <c r="F44" s="515"/>
      <c r="G44" s="802" t="s">
        <v>146</v>
      </c>
      <c r="H44" s="787"/>
      <c r="I44" s="787"/>
      <c r="J44" s="787"/>
      <c r="K44" s="787"/>
      <c r="L44" s="787"/>
      <c r="M44" s="787"/>
      <c r="N44" s="787"/>
      <c r="O44" s="788"/>
      <c r="P44" s="786" t="s">
        <v>59</v>
      </c>
      <c r="Q44" s="787"/>
      <c r="R44" s="787"/>
      <c r="S44" s="787"/>
      <c r="T44" s="787"/>
      <c r="U44" s="787"/>
      <c r="V44" s="787"/>
      <c r="W44" s="787"/>
      <c r="X44" s="788"/>
      <c r="Y44" s="1012"/>
      <c r="Z44" s="416"/>
      <c r="AA44" s="417"/>
      <c r="AB44" s="1016" t="s">
        <v>11</v>
      </c>
      <c r="AC44" s="1017"/>
      <c r="AD44" s="1018"/>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3"/>
      <c r="Z45" s="1014"/>
      <c r="AA45" s="1015"/>
      <c r="AB45" s="1019"/>
      <c r="AC45" s="1020"/>
      <c r="AD45" s="1021"/>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52"/>
      <c r="AC46" s="1011"/>
      <c r="AD46" s="101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7" t="s">
        <v>54</v>
      </c>
      <c r="Z47" s="1005"/>
      <c r="AA47" s="1006"/>
      <c r="AB47" s="523"/>
      <c r="AC47" s="1007"/>
      <c r="AD47" s="100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182</v>
      </c>
      <c r="AC48" s="1037"/>
      <c r="AD48" s="103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5" t="s">
        <v>383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3" t="s">
        <v>352</v>
      </c>
      <c r="B51" s="514"/>
      <c r="C51" s="514"/>
      <c r="D51" s="514"/>
      <c r="E51" s="514"/>
      <c r="F51" s="515"/>
      <c r="G51" s="802" t="s">
        <v>146</v>
      </c>
      <c r="H51" s="787"/>
      <c r="I51" s="787"/>
      <c r="J51" s="787"/>
      <c r="K51" s="787"/>
      <c r="L51" s="787"/>
      <c r="M51" s="787"/>
      <c r="N51" s="787"/>
      <c r="O51" s="788"/>
      <c r="P51" s="786" t="s">
        <v>59</v>
      </c>
      <c r="Q51" s="787"/>
      <c r="R51" s="787"/>
      <c r="S51" s="787"/>
      <c r="T51" s="787"/>
      <c r="U51" s="787"/>
      <c r="V51" s="787"/>
      <c r="W51" s="787"/>
      <c r="X51" s="788"/>
      <c r="Y51" s="1012"/>
      <c r="Z51" s="416"/>
      <c r="AA51" s="417"/>
      <c r="AB51" s="372" t="s">
        <v>11</v>
      </c>
      <c r="AC51" s="1017"/>
      <c r="AD51" s="1018"/>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3"/>
      <c r="Z52" s="1014"/>
      <c r="AA52" s="1015"/>
      <c r="AB52" s="1019"/>
      <c r="AC52" s="1020"/>
      <c r="AD52" s="1021"/>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52"/>
      <c r="AC53" s="1011"/>
      <c r="AD53" s="101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7" t="s">
        <v>54</v>
      </c>
      <c r="Z54" s="1005"/>
      <c r="AA54" s="1006"/>
      <c r="AB54" s="523"/>
      <c r="AC54" s="1007"/>
      <c r="AD54" s="100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182</v>
      </c>
      <c r="AC55" s="1037"/>
      <c r="AD55" s="103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5" t="s">
        <v>383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3" t="s">
        <v>352</v>
      </c>
      <c r="B58" s="514"/>
      <c r="C58" s="514"/>
      <c r="D58" s="514"/>
      <c r="E58" s="514"/>
      <c r="F58" s="515"/>
      <c r="G58" s="802" t="s">
        <v>146</v>
      </c>
      <c r="H58" s="787"/>
      <c r="I58" s="787"/>
      <c r="J58" s="787"/>
      <c r="K58" s="787"/>
      <c r="L58" s="787"/>
      <c r="M58" s="787"/>
      <c r="N58" s="787"/>
      <c r="O58" s="788"/>
      <c r="P58" s="786" t="s">
        <v>59</v>
      </c>
      <c r="Q58" s="787"/>
      <c r="R58" s="787"/>
      <c r="S58" s="787"/>
      <c r="T58" s="787"/>
      <c r="U58" s="787"/>
      <c r="V58" s="787"/>
      <c r="W58" s="787"/>
      <c r="X58" s="788"/>
      <c r="Y58" s="1012"/>
      <c r="Z58" s="416"/>
      <c r="AA58" s="417"/>
      <c r="AB58" s="1016" t="s">
        <v>11</v>
      </c>
      <c r="AC58" s="1017"/>
      <c r="AD58" s="1018"/>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3"/>
      <c r="Z59" s="1014"/>
      <c r="AA59" s="1015"/>
      <c r="AB59" s="1019"/>
      <c r="AC59" s="1020"/>
      <c r="AD59" s="1021"/>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52"/>
      <c r="AC60" s="1011"/>
      <c r="AD60" s="101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7" t="s">
        <v>54</v>
      </c>
      <c r="Z61" s="1005"/>
      <c r="AA61" s="1006"/>
      <c r="AB61" s="523"/>
      <c r="AC61" s="1007"/>
      <c r="AD61" s="100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182</v>
      </c>
      <c r="AC62" s="1037"/>
      <c r="AD62" s="103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5" t="s">
        <v>383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3" t="s">
        <v>352</v>
      </c>
      <c r="B65" s="514"/>
      <c r="C65" s="514"/>
      <c r="D65" s="514"/>
      <c r="E65" s="514"/>
      <c r="F65" s="515"/>
      <c r="G65" s="802" t="s">
        <v>146</v>
      </c>
      <c r="H65" s="787"/>
      <c r="I65" s="787"/>
      <c r="J65" s="787"/>
      <c r="K65" s="787"/>
      <c r="L65" s="787"/>
      <c r="M65" s="787"/>
      <c r="N65" s="787"/>
      <c r="O65" s="788"/>
      <c r="P65" s="786" t="s">
        <v>59</v>
      </c>
      <c r="Q65" s="787"/>
      <c r="R65" s="787"/>
      <c r="S65" s="787"/>
      <c r="T65" s="787"/>
      <c r="U65" s="787"/>
      <c r="V65" s="787"/>
      <c r="W65" s="787"/>
      <c r="X65" s="788"/>
      <c r="Y65" s="1012"/>
      <c r="Z65" s="416"/>
      <c r="AA65" s="417"/>
      <c r="AB65" s="1016" t="s">
        <v>11</v>
      </c>
      <c r="AC65" s="1017"/>
      <c r="AD65" s="1018"/>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3"/>
      <c r="Z66" s="1014"/>
      <c r="AA66" s="1015"/>
      <c r="AB66" s="1019"/>
      <c r="AC66" s="1020"/>
      <c r="AD66" s="1021"/>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52"/>
      <c r="AC67" s="1011"/>
      <c r="AD67" s="1011"/>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7" t="s">
        <v>54</v>
      </c>
      <c r="Z68" s="1005"/>
      <c r="AA68" s="1006"/>
      <c r="AB68" s="523"/>
      <c r="AC68" s="1007"/>
      <c r="AD68" s="1007"/>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7" t="s">
        <v>13</v>
      </c>
      <c r="Z69" s="1005"/>
      <c r="AA69" s="1006"/>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5" t="s">
        <v>383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4">
        <v>1</v>
      </c>
      <c r="B4" s="106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4">
        <v>2</v>
      </c>
      <c r="B5" s="106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4">
        <v>3</v>
      </c>
      <c r="B6" s="106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4">
        <v>4</v>
      </c>
      <c r="B7" s="106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4">
        <v>5</v>
      </c>
      <c r="B8" s="106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4">
        <v>6</v>
      </c>
      <c r="B9" s="106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4">
        <v>7</v>
      </c>
      <c r="B10" s="106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4">
        <v>8</v>
      </c>
      <c r="B11" s="106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4">
        <v>9</v>
      </c>
      <c r="B12" s="106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4">
        <v>10</v>
      </c>
      <c r="B13" s="106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4">
        <v>11</v>
      </c>
      <c r="B14" s="106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4">
        <v>12</v>
      </c>
      <c r="B15" s="106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4">
        <v>13</v>
      </c>
      <c r="B16" s="106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4">
        <v>14</v>
      </c>
      <c r="B17" s="106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4">
        <v>15</v>
      </c>
      <c r="B18" s="106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4">
        <v>16</v>
      </c>
      <c r="B19" s="106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4">
        <v>17</v>
      </c>
      <c r="B20" s="106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4">
        <v>18</v>
      </c>
      <c r="B21" s="106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4">
        <v>19</v>
      </c>
      <c r="B22" s="106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4">
        <v>20</v>
      </c>
      <c r="B23" s="106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4">
        <v>21</v>
      </c>
      <c r="B24" s="106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4">
        <v>22</v>
      </c>
      <c r="B25" s="106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4">
        <v>23</v>
      </c>
      <c r="B26" s="106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4">
        <v>24</v>
      </c>
      <c r="B27" s="106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4">
        <v>25</v>
      </c>
      <c r="B28" s="106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4">
        <v>26</v>
      </c>
      <c r="B29" s="106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4">
        <v>27</v>
      </c>
      <c r="B30" s="106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4">
        <v>28</v>
      </c>
      <c r="B31" s="106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4">
        <v>29</v>
      </c>
      <c r="B32" s="106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4">
        <v>30</v>
      </c>
      <c r="B33" s="106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4">
        <v>1</v>
      </c>
      <c r="B37" s="106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4">
        <v>2</v>
      </c>
      <c r="B38" s="106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4">
        <v>3</v>
      </c>
      <c r="B39" s="106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4">
        <v>4</v>
      </c>
      <c r="B40" s="106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4">
        <v>5</v>
      </c>
      <c r="B41" s="106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4">
        <v>6</v>
      </c>
      <c r="B42" s="106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4">
        <v>7</v>
      </c>
      <c r="B43" s="106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4">
        <v>8</v>
      </c>
      <c r="B44" s="106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4">
        <v>9</v>
      </c>
      <c r="B45" s="106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4">
        <v>10</v>
      </c>
      <c r="B46" s="106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4">
        <v>11</v>
      </c>
      <c r="B47" s="106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4">
        <v>12</v>
      </c>
      <c r="B48" s="106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4">
        <v>13</v>
      </c>
      <c r="B49" s="106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4">
        <v>14</v>
      </c>
      <c r="B50" s="106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4">
        <v>15</v>
      </c>
      <c r="B51" s="106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4">
        <v>16</v>
      </c>
      <c r="B52" s="106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4">
        <v>17</v>
      </c>
      <c r="B53" s="106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4">
        <v>18</v>
      </c>
      <c r="B54" s="106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4">
        <v>19</v>
      </c>
      <c r="B55" s="106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4">
        <v>20</v>
      </c>
      <c r="B56" s="106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4">
        <v>21</v>
      </c>
      <c r="B57" s="106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4">
        <v>22</v>
      </c>
      <c r="B58" s="106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4">
        <v>23</v>
      </c>
      <c r="B59" s="106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4">
        <v>24</v>
      </c>
      <c r="B60" s="106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4">
        <v>25</v>
      </c>
      <c r="B61" s="106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4">
        <v>26</v>
      </c>
      <c r="B62" s="106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4">
        <v>27</v>
      </c>
      <c r="B63" s="106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4">
        <v>28</v>
      </c>
      <c r="B64" s="106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4">
        <v>29</v>
      </c>
      <c r="B65" s="106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4">
        <v>30</v>
      </c>
      <c r="B66" s="106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4">
        <v>1</v>
      </c>
      <c r="B70" s="106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4">
        <v>2</v>
      </c>
      <c r="B71" s="106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4">
        <v>3</v>
      </c>
      <c r="B72" s="106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4">
        <v>4</v>
      </c>
      <c r="B73" s="106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4">
        <v>5</v>
      </c>
      <c r="B74" s="106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4">
        <v>6</v>
      </c>
      <c r="B75" s="106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4">
        <v>7</v>
      </c>
      <c r="B76" s="106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4">
        <v>8</v>
      </c>
      <c r="B77" s="106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4">
        <v>9</v>
      </c>
      <c r="B78" s="106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4">
        <v>10</v>
      </c>
      <c r="B79" s="106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4">
        <v>11</v>
      </c>
      <c r="B80" s="106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4">
        <v>12</v>
      </c>
      <c r="B81" s="106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4">
        <v>13</v>
      </c>
      <c r="B82" s="106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4">
        <v>14</v>
      </c>
      <c r="B83" s="106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4">
        <v>15</v>
      </c>
      <c r="B84" s="106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4">
        <v>16</v>
      </c>
      <c r="B85" s="106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4">
        <v>17</v>
      </c>
      <c r="B86" s="106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4">
        <v>18</v>
      </c>
      <c r="B87" s="106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4">
        <v>19</v>
      </c>
      <c r="B88" s="106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4">
        <v>20</v>
      </c>
      <c r="B89" s="106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4">
        <v>21</v>
      </c>
      <c r="B90" s="106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4">
        <v>22</v>
      </c>
      <c r="B91" s="106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4">
        <v>23</v>
      </c>
      <c r="B92" s="106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4">
        <v>24</v>
      </c>
      <c r="B93" s="106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4">
        <v>25</v>
      </c>
      <c r="B94" s="106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4">
        <v>26</v>
      </c>
      <c r="B95" s="106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4">
        <v>27</v>
      </c>
      <c r="B96" s="106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4">
        <v>28</v>
      </c>
      <c r="B97" s="106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4">
        <v>29</v>
      </c>
      <c r="B98" s="106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4">
        <v>30</v>
      </c>
      <c r="B99" s="106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2020-10-08T16:56:38Z</dcterms:modified>
</cp:coreProperties>
</file>