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<sst xmlns="http://schemas.openxmlformats.org/spreadsheetml/2006/main" count="3003" uniqueCount="673">
  <si>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</si>
  <si>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</si>
  <si>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</si>
  <si>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</si>
  <si>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</si>
  <si>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</si>
  <si>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</si>
  <si>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</si>
  <si>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</si>
  <si>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</si>
  <si>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</si>
  <si>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</si>
  <si>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</si>
  <si>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</si>
  <si>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</si>
  <si>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</si>
  <si>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</si>
  <si>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</si>
  <si>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</si>
  <si>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</si>
  <si>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</si>
  <si>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</si>
  <si>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</si>
  <si>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</si>
  <si>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</si>
  <si>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</si>
  <si>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</si>
  <si>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</si>
  <si>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</si>
  <si>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</si>
  <si>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</si>
  <si>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</si>
  <si>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</si>
  <si>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</si>
  <si>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</si>
  <si>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</si>
  <si>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</si>
  <si>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</si>
  <si>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</si>
  <si>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</si>
  <si>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</si>
  <si>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</si>
  <si>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</si>
  <si>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</si>
  <si>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</si>
  <si>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</si>
  <si>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</si>
  <si>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</si>
  <si>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</si>
  <si>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</si>
  <si>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</si>
  <si>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</si>
  <si>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</si>
  <si>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</si>
  <si>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</si>
  <si>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</si>
  <si>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</si>
  <si>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</si>
  <si>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</si>
  <si>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</si>
  <si>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</si>
  <si>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</si>
  <si>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</si>
  <si>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</si>
  <si>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</si>
  <si>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</si>
  <si>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</si>
  <si>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</si>
  <si>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</si>
  <si>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</si>
  <si>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</si>
  <si>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</si>
  <si>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</si>
  <si>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</si>
  <si>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</si>
  <si>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</si>
  <si>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</si>
  <si>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</si>
  <si>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</si>
  <si>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</si>
  <si>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</si>
  <si>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</si>
  <si>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</si>
  <si>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</si>
  <si>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</si>
  <si>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</si>
  <si>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</si>
  <si>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</si>
  <si>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</si>
  <si>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</si>
  <si>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</si>
  <si>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</si>
  <si>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</si>
  <si>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</si>
  <si>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</si>
  <si>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</si>
  <si>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</si>
  <si>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</si>
  <si>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</si>
  <si>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</si>
  <si>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</si>
  <si>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</si>
  <si>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</si>
  <si>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</si>
  <si>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</si>
  <si>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</si>
  <si>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</si>
  <si>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</si>
  <si>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</si>
  <si>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</si>
  <si>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</si>
  <si>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</si>
  <si>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</si>
  <si>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</si>
  <si>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</si>
  <si>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</si>
  <si>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</si>
  <si>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</si>
  <si>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</si>
  <si>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</si>
  <si>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</si>
  <si>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</si>
  <si>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</si>
  <si>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</si>
  <si>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</si>
  <si>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</si>
  <si>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</si>
  <si>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</si>
  <si>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</si>
  <si>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</si>
  <si>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</si>
  <si>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</si>
  <si>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</si>
  <si>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</si>
  <si>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</si>
  <si>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</si>
  <si>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</si>
  <si>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</si>
  <si>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</si>
  <si>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</si>
  <si>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</si>
  <si>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</si>
  <si>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</si>
  <si>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</si>
  <si>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</si>
  <si>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</si>
  <si>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</si>
  <si>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</si>
  <si>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</si>
  <si>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</si>
  <si>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</si>
  <si>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</si>
  <si>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</si>
  <si>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</si>
  <si>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</si>
  <si>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</si>
  <si>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</si>
  <si>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</si>
  <si>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</si>
  <si>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</si>
  <si>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</si>
  <si>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</si>
  <si>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</si>
  <si>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</si>
  <si>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</si>
  <si>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</si>
  <si>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</si>
  <si>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</si>
  <si>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</si>
  <si>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</si>
  <si>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</si>
  <si>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</si>
  <si>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</si>
  <si>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</si>
  <si>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</si>
  <si>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</si>
  <si>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</si>
  <si>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</si>
  <si>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</si>
  <si>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</si>
  <si>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</si>
  <si>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</si>
  <si>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</si>
  <si>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</si>
  <si>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</si>
  <si>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</si>
  <si>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</si>
  <si>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</si>
  <si>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</si>
  <si>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</si>
  <si>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</si>
  <si>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</si>
  <si>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</si>
  <si>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</si>
  <si>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</si>
  <si>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</si>
  <si>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</si>
  <si>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</si>
  <si>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</si>
  <si>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</si>
  <si>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</si>
  <si>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</si>
  <si>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</si>
  <si>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</si>
  <si>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</si>
  <si>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</si>
  <si>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</si>
  <si>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</si>
  <si>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</si>
  <si>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</si>
  <si>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</si>
  <si>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</si>
  <si>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</si>
  <si>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</si>
  <si>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</si>
  <si>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</si>
  <si>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</si>
  <si>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</si>
  <si>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</si>
  <si>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</si>
  <si>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</si>
  <si>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</si>
  <si>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</si>
  <si>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</si>
  <si>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</si>
  <si>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</si>
  <si>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</si>
  <si>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</si>
  <si>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</si>
  <si>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</si>
  <si>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</si>
  <si>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</si>
  <si>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</si>
  <si>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</si>
  <si>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</si>
  <si>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</si>
  <si>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</si>
  <si>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</si>
  <si>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</si>
  <si>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</si>
  <si>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</si>
  <si>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</si>
  <si>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</si>
  <si>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</si>
  <si>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</si>
  <si>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</si>
  <si>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</si>
  <si>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</si>
  <si>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</si>
  <si>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</si>
  <si>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</si>
  <si>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</si>
  <si>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</si>
  <si>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</si>
  <si>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</si>
  <si>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</si>
  <si>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</si>
  <si>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</si>
  <si>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</si>
  <si>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</si>
  <si>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</si>
  <si>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</si>
  <si>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</si>
  <si>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</si>
  <si>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</si>
  <si>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</si>
  <si>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</si>
  <si>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</si>
  <si>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</si>
  <si>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</si>
  <si>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</si>
  <si>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</si>
  <si>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</si>
  <si>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</si>
  <si>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</si>
  <si>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</si>
  <si>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</si>
  <si>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</si>
  <si>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</si>
  <si>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</si>
  <si>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</si>
  <si>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</si>
  <si>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</si>
  <si>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</si>
  <si>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</si>
  <si>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</si>
  <si>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</si>
  <si>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</si>
  <si>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</si>
  <si>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</si>
  <si>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</si>
  <si>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</si>
  <si>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</si>
  <si>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</si>
  <si>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</si>
  <si>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</si>
  <si>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</si>
  <si>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</si>
  <si>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</si>
  <si>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</si>
  <si>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</si>
  <si>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</si>
  <si>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</si>
  <si>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</si>
  <si>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</si>
  <si>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</si>
  <si>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</si>
  <si>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</si>
  <si>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</si>
  <si>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</si>
  <si>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</si>
  <si>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</si>
  <si>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</si>
  <si>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</si>
  <si>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</si>
  <si>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</si>
  <si>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</si>
  <si>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</si>
  <si>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</si>
  <si>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</si>
  <si>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</si>
  <si>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</si>
  <si>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</si>
  <si>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</si>
  <si>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</si>
  <si>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</si>
  <si>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</si>
  <si>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</si>
  <si>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</si>
  <si>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</si>
  <si>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</si>
  <si>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</si>
  <si>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</si>
  <si>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</si>
  <si>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</si>
  <si>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</si>
  <si>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</si>
  <si>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</si>
  <si>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</si>
  <si>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</si>
  <si>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</si>
  <si>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</si>
  <si>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</si>
  <si>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</si>
  <si>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</si>
  <si>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</si>
  <si>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</si>
  <si>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</si>
  <si>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</si>
  <si>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</si>
  <si>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</si>
  <si>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</si>
  <si>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</si>
  <si>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</si>
  <si>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</si>
  <si>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</si>
  <si>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</si>
  <si>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</si>
  <si>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</si>
  <si>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</si>
  <si>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</si>
  <si>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</si>
  <si>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</si>
  <si>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</si>
  <si>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</si>
  <si>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</si>
  <si>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</si>
  <si>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</si>
  <si>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</si>
  <si>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</si>
  <si>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</si>
  <si>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</si>
  <si>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</si>
  <si>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</si>
  <si>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</si>
  <si>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</si>
  <si>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</si>
  <si>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</si>
  <si>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</si>
  <si>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</si>
  <si>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</si>
  <si>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</si>
  <si>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</si>
  <si>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</si>
  <si>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</si>
  <si>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</si>
  <si>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</si>
  <si>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</si>
  <si>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</si>
  <si>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</si>
  <si>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</si>
  <si>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</si>
  <si>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</si>
  <si>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</si>
  <si>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</si>
  <si>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</si>
  <si>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</si>
  <si>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</si>
  <si>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</si>
  <si>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</si>
  <si>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</si>
  <si>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</si>
  <si>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</si>
  <si>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</si>
  <si>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</si>
  <si>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</si>
  <si>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</si>
  <si>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</si>
  <si>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</si>
  <si>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</si>
  <si>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</si>
  <si>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</si>
  <si>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</si>
  <si>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</si>
  <si>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</si>
  <si>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</si>
  <si>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</si>
  <si>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</si>
  <si>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</si>
  <si>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</si>
  <si>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</si>
  <si>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</si>
  <si>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</si>
  <si>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</si>
  <si>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</si>
  <si>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</si>
  <si>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</si>
  <si>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</si>
  <si>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</si>
  <si>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</si>
  <si>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</si>
  <si>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</si>
  <si>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</si>
  <si>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</si>
  <si>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</si>
  <si>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</si>
  <si>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</si>
  <si>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</si>
  <si>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</si>
  <si>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</si>
  <si>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</si>
  <si>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</si>
  <si>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</si>
  <si>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</si>
  <si>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</si>
  <si>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</si>
  <si>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</si>
  <si>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</si>
  <si>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</si>
  <si>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</si>
  <si>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</si>
  <si>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</si>
  <si>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</si>
  <si>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</si>
  <si>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</si>
  <si>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</si>
  <si>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</si>
  <si>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</si>
  <si>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</si>
  <si>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</si>
  <si>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</si>
  <si>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</si>
  <si>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</si>
  <si>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</si>
  <si>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</si>
  <si>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</si>
  <si>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</si>
  <si>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</si>
  <si>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</si>
  <si>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</si>
  <si>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</si>
  <si>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</si>
  <si>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</si>
  <si>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</si>
  <si>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</si>
  <si>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</si>
  <si>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</si>
  <si>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</si>
  <si>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</si>
  <si>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</si>
  <si>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</si>
  <si>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</si>
  <si>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</si>
  <si>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</si>
  <si>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</si>
  <si>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</si>
  <si>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</si>
  <si>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</si>
  <si>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</si>
  <si>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</si>
  <si>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</si>
  <si>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</si>
  <si>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</si>
  <si>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</si>
  <si>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</si>
  <si>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</si>
  <si>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</si>
  <si>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</si>
  <si>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</si>
  <si>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</si>
  <si>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</si>
  <si>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</si>
  <si>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</si>
  <si>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</si>
  <si>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</si>
  <si>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</si>
  <si>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</si>
  <si>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</si>
  <si>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</si>
  <si>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</si>
  <si>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</si>
  <si>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</si>
  <si>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</si>
  <si>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</si>
  <si>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</si>
  <si>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</si>
  <si>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</si>
  <si>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</si>
  <si>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</si>
  <si>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</si>
  <si>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</si>
  <si>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</si>
  <si>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</si>
  <si>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</si>
  <si>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</si>
  <si>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</si>
  <si>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</si>
  <si>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</si>
  <si>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</si>
  <si>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</si>
  <si>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</si>
  <si>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</si>
  <si>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</si>
  <si>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</si>
  <si>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</si>
  <si>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</si>
  <si>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</si>
  <si>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</si>
  <si>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</si>
  <si>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</si>
  <si>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</si>
  <si>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</si>
  <si>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</si>
  <si>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</si>
  <si>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</si>
  <si>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</si>
  <si>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</si>
  <si>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</si>
  <si>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</si>
  <si>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</si>
  <si>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</si>
  <si>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</si>
  <si>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</si>
  <si>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</si>
  <si>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</si>
  <si>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</si>
  <si>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</si>
  <si>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</si>
  <si>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</si>
  <si>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</si>
  <si>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</si>
  <si>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</si>
  <si>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</si>
  <si>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</si>
  <si>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</si>
  <si>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</si>
  <si>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</si>
  <si>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</si>
  <si>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</si>
  <si>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</si>
  <si>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</si>
  <si>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</si>
  <si>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平成２１年度</t>
  </si>
  <si>
    <t>研究開発振興課</t>
  </si>
  <si>
    <t>再生医療等を実施する全国の大学医学部、研究機関等における研究の実施状況、海外における再生医療等に係る指針等の整備状況等について委託調査を行う。</t>
  </si>
  <si>
    <t>平成28年度に、国内外の再生医療研究等を実施する医療機関及び関連機関の情報等を110機関(前年度以上）把握する</t>
  </si>
  <si>
    <t>実態を把握した機関等の件数</t>
  </si>
  <si>
    <t>事業実績報告書</t>
  </si>
  <si>
    <t>調査を行った海外の国の件数
※調査内容が年度毎に違うため、前年度から成果指標を変更</t>
  </si>
  <si>
    <t>平成30年度は、国内及び海外における遺伝子治療（研究）の実態調査
※調査内容が年度毎に違うため、前年度から成果目標を変更</t>
    <rPh sb="0" eb="2">
      <t>ヘイセイ</t>
    </rPh>
    <rPh sb="4" eb="6">
      <t>ネンド</t>
    </rPh>
    <rPh sb="8" eb="10">
      <t>コクナイ</t>
    </rPh>
    <rPh sb="10" eb="11">
      <t>オヨ</t>
    </rPh>
    <rPh sb="12" eb="14">
      <t>カイガイ</t>
    </rPh>
    <rPh sb="18" eb="21">
      <t>イデンシ</t>
    </rPh>
    <rPh sb="21" eb="23">
      <t>チリョウ</t>
    </rPh>
    <rPh sb="24" eb="26">
      <t>ケンキュウ</t>
    </rPh>
    <rPh sb="28" eb="30">
      <t>ジッタイ</t>
    </rPh>
    <rPh sb="30" eb="32">
      <t>チョウサ</t>
    </rPh>
    <phoneticPr fontId="5"/>
  </si>
  <si>
    <t>調査を行った件数
※調査内容が年度毎に違うため、前年度から成果指標を変更</t>
    <rPh sb="6" eb="8">
      <t>ケンスウ</t>
    </rPh>
    <phoneticPr fontId="5"/>
  </si>
  <si>
    <t>件</t>
  </si>
  <si>
    <t>-</t>
    <phoneticPr fontId="5"/>
  </si>
  <si>
    <t>-</t>
    <phoneticPr fontId="5"/>
  </si>
  <si>
    <t>-</t>
    <phoneticPr fontId="5"/>
  </si>
  <si>
    <t>インタビューの実施等を行った機関等の件数</t>
  </si>
  <si>
    <t>Ｘ／Ｙ　　　　
Ｘ：「執行額」 
Ｙ：「インタビューの実施等を行った機関等の件数」　　　　　　　　　　　　</t>
  </si>
  <si>
    <t>Ｘ／Ｙ　　　　
Ｘ：「執行額」 
Ｙ：「調査を行った海外の国の件数」　</t>
  </si>
  <si>
    <t>　　円</t>
  </si>
  <si>
    <t>　Ｘ　/　Ｙ</t>
  </si>
  <si>
    <t>-</t>
    <phoneticPr fontId="5"/>
  </si>
  <si>
    <t>6,478,920/7</t>
  </si>
  <si>
    <t>-</t>
    <phoneticPr fontId="5"/>
  </si>
  <si>
    <t>-</t>
    <phoneticPr fontId="5"/>
  </si>
  <si>
    <t>　　Ｘ　/　Ｙ</t>
  </si>
  <si>
    <t>7,000,000/70</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</si>
  <si>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</si>
  <si>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</si>
  <si>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</si>
  <si>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再生医療等を実施する機関における研究の実施状況や海外における再生医療等に係る指針等の整備状況等について調整を行い、再生医療推進のための企画・立案に役立て、再生医療の実用化の推進を図る。</t>
  </si>
  <si>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</si>
  <si>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</si>
  <si>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総合評価落札方式で選定しており、妥当である。</t>
    <rPh sb="0" eb="2">
      <t>ソウゴウ</t>
    </rPh>
    <rPh sb="2" eb="4">
      <t>ヒョウカ</t>
    </rPh>
    <rPh sb="4" eb="6">
      <t>ラクサツ</t>
    </rPh>
    <rPh sb="6" eb="8">
      <t>ホウシキ</t>
    </rPh>
    <rPh sb="9" eb="11">
      <t>センテイ</t>
    </rPh>
    <rPh sb="16" eb="18">
      <t>ダトウ</t>
    </rPh>
    <phoneticPr fontId="5"/>
  </si>
  <si>
    <t>無</t>
  </si>
  <si>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</si>
  <si>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</si>
  <si>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</si>
  <si>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</si>
  <si>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一般競争入札の落札額の差額によるものであり、妥当である。</t>
    <rPh sb="0" eb="2">
      <t>イッパン</t>
    </rPh>
    <rPh sb="2" eb="4">
      <t>キョウソウ</t>
    </rPh>
    <rPh sb="4" eb="6">
      <t>ニュウサツ</t>
    </rPh>
    <rPh sb="7" eb="10">
      <t>ラクサツガク</t>
    </rPh>
    <rPh sb="11" eb="13">
      <t>サガク</t>
    </rPh>
    <rPh sb="22" eb="24">
      <t>ダトウ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</si>
  <si>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</si>
  <si>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</si>
  <si>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</si>
  <si>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</si>
  <si>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類似事業では、細胞加工施設の許可等に係る調査、法律に基づき届出される書類についてのデータ管理、検証等を実施しているが、本事業とは役割が異なるため、適切な分担となっている。</t>
    <rPh sb="0" eb="2">
      <t>ルイジ</t>
    </rPh>
    <rPh sb="2" eb="4">
      <t>ジギョウ</t>
    </rPh>
    <rPh sb="7" eb="9">
      <t>サイボウ</t>
    </rPh>
    <rPh sb="9" eb="11">
      <t>カコウ</t>
    </rPh>
    <rPh sb="11" eb="13">
      <t>シセツ</t>
    </rPh>
    <rPh sb="14" eb="16">
      <t>キョカ</t>
    </rPh>
    <rPh sb="16" eb="17">
      <t>トウ</t>
    </rPh>
    <rPh sb="18" eb="19">
      <t>カカ</t>
    </rPh>
    <rPh sb="20" eb="22">
      <t>チョウサ</t>
    </rPh>
    <rPh sb="23" eb="25">
      <t>ホウリツ</t>
    </rPh>
    <rPh sb="26" eb="27">
      <t>モト</t>
    </rPh>
    <rPh sb="29" eb="31">
      <t>トドケデ</t>
    </rPh>
    <rPh sb="34" eb="36">
      <t>ショルイ</t>
    </rPh>
    <rPh sb="44" eb="46">
      <t>カンリ</t>
    </rPh>
    <rPh sb="47" eb="49">
      <t>ケンショウ</t>
    </rPh>
    <rPh sb="49" eb="50">
      <t>トウ</t>
    </rPh>
    <rPh sb="51" eb="53">
      <t>ジッシ</t>
    </rPh>
    <rPh sb="59" eb="60">
      <t>ホン</t>
    </rPh>
    <rPh sb="60" eb="62">
      <t>ジギョウ</t>
    </rPh>
    <rPh sb="64" eb="66">
      <t>ヤクワリ</t>
    </rPh>
    <rPh sb="67" eb="68">
      <t>コト</t>
    </rPh>
    <rPh sb="73" eb="75">
      <t>テキセツ</t>
    </rPh>
    <rPh sb="76" eb="78">
      <t>ブンタン</t>
    </rPh>
    <phoneticPr fontId="5"/>
  </si>
  <si>
    <t>再生医療促進事業費</t>
  </si>
  <si>
    <t>再生医療については、新しい医療の分野であり、未だその有効性等が確立されていない医療である。
日々進歩する医療技術を再生医療法に取り込むことで安全性が確保された医療が国民に提供できるように、引き続き本事業を通じて再生医療の迅速な実用化に向けた企画・立案に役立てられるよう、適切な執行に努めてまいりたい。</t>
    <rPh sb="0" eb="2">
      <t>サイセイ</t>
    </rPh>
    <rPh sb="2" eb="4">
      <t>イリョウ</t>
    </rPh>
    <rPh sb="10" eb="11">
      <t>アタラ</t>
    </rPh>
    <rPh sb="13" eb="15">
      <t>イリョウ</t>
    </rPh>
    <rPh sb="16" eb="18">
      <t>ブンヤ</t>
    </rPh>
    <rPh sb="22" eb="23">
      <t>イマ</t>
    </rPh>
    <rPh sb="26" eb="29">
      <t>ユウコウセイ</t>
    </rPh>
    <rPh sb="29" eb="30">
      <t>トウ</t>
    </rPh>
    <rPh sb="31" eb="33">
      <t>カクリツ</t>
    </rPh>
    <rPh sb="39" eb="41">
      <t>イリョウ</t>
    </rPh>
    <rPh sb="46" eb="48">
      <t>ヒビ</t>
    </rPh>
    <rPh sb="48" eb="50">
      <t>シンポ</t>
    </rPh>
    <rPh sb="52" eb="54">
      <t>イリョウ</t>
    </rPh>
    <rPh sb="54" eb="56">
      <t>ギジュツ</t>
    </rPh>
    <rPh sb="57" eb="59">
      <t>サイセイ</t>
    </rPh>
    <rPh sb="59" eb="61">
      <t>イリョウ</t>
    </rPh>
    <rPh sb="61" eb="62">
      <t>ホウ</t>
    </rPh>
    <rPh sb="63" eb="64">
      <t>ト</t>
    </rPh>
    <rPh sb="65" eb="66">
      <t>コ</t>
    </rPh>
    <rPh sb="70" eb="73">
      <t>アンゼンセイ</t>
    </rPh>
    <rPh sb="74" eb="76">
      <t>カクホ</t>
    </rPh>
    <rPh sb="79" eb="81">
      <t>イリョウ</t>
    </rPh>
    <rPh sb="82" eb="84">
      <t>コクミン</t>
    </rPh>
    <rPh sb="85" eb="87">
      <t>テイキョウ</t>
    </rPh>
    <rPh sb="94" eb="95">
      <t>ヒ</t>
    </rPh>
    <rPh sb="96" eb="97">
      <t>ツヅ</t>
    </rPh>
    <rPh sb="98" eb="99">
      <t>ホン</t>
    </rPh>
    <rPh sb="99" eb="101">
      <t>ジギョウ</t>
    </rPh>
    <rPh sb="102" eb="103">
      <t>ツウ</t>
    </rPh>
    <rPh sb="105" eb="107">
      <t>サイセイ</t>
    </rPh>
    <rPh sb="107" eb="109">
      <t>イリョウ</t>
    </rPh>
    <rPh sb="110" eb="112">
      <t>ジンソク</t>
    </rPh>
    <rPh sb="113" eb="116">
      <t>ジツヨウカ</t>
    </rPh>
    <rPh sb="117" eb="118">
      <t>ム</t>
    </rPh>
    <rPh sb="120" eb="122">
      <t>キカク</t>
    </rPh>
    <rPh sb="123" eb="125">
      <t>リツアン</t>
    </rPh>
    <rPh sb="126" eb="128">
      <t>ヤクダ</t>
    </rPh>
    <rPh sb="135" eb="137">
      <t>テキセツ</t>
    </rPh>
    <rPh sb="138" eb="140">
      <t>シッコウ</t>
    </rPh>
    <rPh sb="141" eb="142">
      <t>ツト</t>
    </rPh>
    <phoneticPr fontId="5"/>
  </si>
  <si>
    <t>240</t>
  </si>
  <si>
    <t>221</t>
  </si>
  <si>
    <t>214</t>
  </si>
  <si>
    <t>230</t>
  </si>
  <si>
    <t>181</t>
  </si>
  <si>
    <t>228</t>
  </si>
  <si>
    <t>208</t>
  </si>
  <si>
    <t>0231</t>
  </si>
  <si>
    <t>0240</t>
    <phoneticPr fontId="5"/>
  </si>
  <si>
    <t>人件費</t>
    <rPh sb="0" eb="3">
      <t>ジンケンヒ</t>
    </rPh>
    <phoneticPr fontId="5"/>
  </si>
  <si>
    <t>担当職員等の給料</t>
    <rPh sb="0" eb="2">
      <t>タントウ</t>
    </rPh>
    <rPh sb="2" eb="4">
      <t>ショクイン</t>
    </rPh>
    <rPh sb="4" eb="5">
      <t>トウ</t>
    </rPh>
    <rPh sb="6" eb="8">
      <t>キュウリョウ</t>
    </rPh>
    <phoneticPr fontId="5"/>
  </si>
  <si>
    <t>遺伝子治療の規制に係る調査支援（米国）</t>
    <rPh sb="0" eb="3">
      <t>イデンシ</t>
    </rPh>
    <rPh sb="3" eb="5">
      <t>チリョウ</t>
    </rPh>
    <rPh sb="6" eb="8">
      <t>キセイ</t>
    </rPh>
    <rPh sb="9" eb="10">
      <t>カカ</t>
    </rPh>
    <rPh sb="11" eb="13">
      <t>チョウサ</t>
    </rPh>
    <rPh sb="13" eb="15">
      <t>シエン</t>
    </rPh>
    <rPh sb="16" eb="18">
      <t>ベイコク</t>
    </rPh>
    <phoneticPr fontId="5"/>
  </si>
  <si>
    <t>委託費</t>
    <rPh sb="0" eb="3">
      <t>イタクヒ</t>
    </rPh>
    <phoneticPr fontId="5"/>
  </si>
  <si>
    <t>その他</t>
    <rPh sb="2" eb="3">
      <t>ホカ</t>
    </rPh>
    <phoneticPr fontId="5"/>
  </si>
  <si>
    <t>情報収集費、旅費等</t>
    <rPh sb="0" eb="2">
      <t>ジョウホウ</t>
    </rPh>
    <rPh sb="2" eb="4">
      <t>シュウシュウ</t>
    </rPh>
    <rPh sb="4" eb="5">
      <t>ヒ</t>
    </rPh>
    <rPh sb="6" eb="8">
      <t>リョヒ</t>
    </rPh>
    <rPh sb="8" eb="9">
      <t>トウ</t>
    </rPh>
    <phoneticPr fontId="5"/>
  </si>
  <si>
    <t>再生医療等の実施調査</t>
    <rPh sb="0" eb="2">
      <t>サイセイ</t>
    </rPh>
    <rPh sb="2" eb="4">
      <t>イリョウ</t>
    </rPh>
    <rPh sb="4" eb="5">
      <t>トウ</t>
    </rPh>
    <rPh sb="6" eb="8">
      <t>ジッシ</t>
    </rPh>
    <rPh sb="8" eb="10">
      <t>チョウサ</t>
    </rPh>
    <phoneticPr fontId="5"/>
  </si>
  <si>
    <t>健康・医療戦略（平成26年７月22日閣議決定）
再生医療等の安全性の確保等に関する法律
（平成25年法律第85号）</t>
    <rPh sb="0" eb="2">
      <t>ケンコウ</t>
    </rPh>
    <rPh sb="3" eb="5">
      <t>イリョウ</t>
    </rPh>
    <phoneticPr fontId="5"/>
  </si>
  <si>
    <t>再生医療については、患者（国民）の期待が高く、本事業はその迅速な実用化、安全性の確保に資するものであり、広く国民や社会のニーズはある。</t>
    <rPh sb="0" eb="2">
      <t>サイセイ</t>
    </rPh>
    <rPh sb="2" eb="4">
      <t>イリョウ</t>
    </rPh>
    <rPh sb="10" eb="12">
      <t>カンジャ</t>
    </rPh>
    <rPh sb="13" eb="15">
      <t>コクミン</t>
    </rPh>
    <rPh sb="17" eb="19">
      <t>キタイ</t>
    </rPh>
    <rPh sb="20" eb="21">
      <t>タカ</t>
    </rPh>
    <rPh sb="23" eb="24">
      <t>ホン</t>
    </rPh>
    <rPh sb="24" eb="26">
      <t>ジギョウ</t>
    </rPh>
    <rPh sb="29" eb="31">
      <t>ジンソク</t>
    </rPh>
    <rPh sb="32" eb="35">
      <t>ジツヨウカ</t>
    </rPh>
    <rPh sb="36" eb="39">
      <t>アンゼンセイ</t>
    </rPh>
    <rPh sb="40" eb="42">
      <t>カクホ</t>
    </rPh>
    <rPh sb="43" eb="44">
      <t>シ</t>
    </rPh>
    <rPh sb="52" eb="53">
      <t>ヒロ</t>
    </rPh>
    <rPh sb="54" eb="56">
      <t>コクミン</t>
    </rPh>
    <rPh sb="57" eb="59">
      <t>シャカイ</t>
    </rPh>
    <phoneticPr fontId="5"/>
  </si>
  <si>
    <t>仕様書に基づき、国内の細胞バンク実態調査が行われた。</t>
    <rPh sb="0" eb="3">
      <t>シヨウショ</t>
    </rPh>
    <rPh sb="4" eb="5">
      <t>モト</t>
    </rPh>
    <rPh sb="8" eb="10">
      <t>コクナイ</t>
    </rPh>
    <rPh sb="11" eb="13">
      <t>サイボウ</t>
    </rPh>
    <rPh sb="16" eb="18">
      <t>ジッタイ</t>
    </rPh>
    <rPh sb="18" eb="20">
      <t>チョウサ</t>
    </rPh>
    <rPh sb="21" eb="22">
      <t>オコナ</t>
    </rPh>
    <phoneticPr fontId="5"/>
  </si>
  <si>
    <t>令和元年度の調査においては、細胞バンクの実態調査を実施した。
調査結果については、法改正のための裏付けデータとして活用することになり、また厚生科学審議会再生医療等評価部会の資料としても、その概要が活用されるため、有益な調査結果であった。</t>
    <rPh sb="0" eb="2">
      <t>レイワ</t>
    </rPh>
    <rPh sb="3" eb="5">
      <t>ネンド</t>
    </rPh>
    <rPh sb="6" eb="8">
      <t>チョウサ</t>
    </rPh>
    <rPh sb="14" eb="16">
      <t>サイボウ</t>
    </rPh>
    <rPh sb="20" eb="22">
      <t>ジッタイ</t>
    </rPh>
    <rPh sb="22" eb="24">
      <t>チョウサ</t>
    </rPh>
    <rPh sb="25" eb="27">
      <t>ジッシ</t>
    </rPh>
    <rPh sb="31" eb="33">
      <t>チョウサ</t>
    </rPh>
    <rPh sb="33" eb="35">
      <t>ケッカ</t>
    </rPh>
    <rPh sb="41" eb="44">
      <t>ホウカイセイ</t>
    </rPh>
    <rPh sb="48" eb="50">
      <t>ウラズ</t>
    </rPh>
    <rPh sb="57" eb="59">
      <t>カツヨウ</t>
    </rPh>
    <rPh sb="69" eb="71">
      <t>コウセイ</t>
    </rPh>
    <rPh sb="71" eb="73">
      <t>カガク</t>
    </rPh>
    <rPh sb="73" eb="76">
      <t>シンギカイ</t>
    </rPh>
    <rPh sb="76" eb="78">
      <t>サイセイ</t>
    </rPh>
    <rPh sb="78" eb="80">
      <t>イリョウ</t>
    </rPh>
    <rPh sb="80" eb="81">
      <t>トウ</t>
    </rPh>
    <rPh sb="81" eb="83">
      <t>ヒョウカ</t>
    </rPh>
    <rPh sb="83" eb="85">
      <t>ブカイ</t>
    </rPh>
    <rPh sb="86" eb="88">
      <t>シリョウ</t>
    </rPh>
    <rPh sb="95" eb="97">
      <t>ガイヨウ</t>
    </rPh>
    <rPh sb="98" eb="100">
      <t>カツヨウ</t>
    </rPh>
    <rPh sb="106" eb="108">
      <t>ユウエキ</t>
    </rPh>
    <rPh sb="109" eb="111">
      <t>チョウサ</t>
    </rPh>
    <rPh sb="111" eb="113">
      <t>ケッカ</t>
    </rPh>
    <phoneticPr fontId="5"/>
  </si>
  <si>
    <t>事業実績報告書</t>
    <phoneticPr fontId="5"/>
  </si>
  <si>
    <t>事業実績報告書</t>
    <phoneticPr fontId="5"/>
  </si>
  <si>
    <t>令和元年度は、国内の細胞バンクの実態調査
※調査内容が年度毎に違うため、前年度から成果目標を変更</t>
    <rPh sb="0" eb="2">
      <t>レイワ</t>
    </rPh>
    <rPh sb="2" eb="3">
      <t>ガン</t>
    </rPh>
    <rPh sb="10" eb="12">
      <t>サイボウ</t>
    </rPh>
    <phoneticPr fontId="5"/>
  </si>
  <si>
    <t>調査を行った件数
※調査内容が年度毎に違うため、前年度から成果指標を変更</t>
    <phoneticPr fontId="5"/>
  </si>
  <si>
    <t>件</t>
    <rPh sb="0" eb="1">
      <t>ケン</t>
    </rPh>
    <phoneticPr fontId="5"/>
  </si>
  <si>
    <t>国内の細胞バンクの件数</t>
    <rPh sb="9" eb="11">
      <t>ケンスウ</t>
    </rPh>
    <phoneticPr fontId="5"/>
  </si>
  <si>
    <t>-</t>
    <phoneticPr fontId="5"/>
  </si>
  <si>
    <t>-</t>
    <phoneticPr fontId="5"/>
  </si>
  <si>
    <t>-</t>
    <phoneticPr fontId="5"/>
  </si>
  <si>
    <t>-</t>
    <phoneticPr fontId="5"/>
  </si>
  <si>
    <t>Ｘ／Ｙ　　　　
Ｘ：「執行額」 
Ｙ：「公開情報により把握した件数」　</t>
    <phoneticPr fontId="5"/>
  </si>
  <si>
    <t>-</t>
    <phoneticPr fontId="5"/>
  </si>
  <si>
    <t>調査を行った海外の国の件数</t>
    <phoneticPr fontId="5"/>
  </si>
  <si>
    <t>国内の遺伝子治療の実施機関数</t>
    <rPh sb="3" eb="6">
      <t>イデンシ</t>
    </rPh>
    <rPh sb="6" eb="8">
      <t>チリョウ</t>
    </rPh>
    <rPh sb="9" eb="11">
      <t>ジッシ</t>
    </rPh>
    <rPh sb="11" eb="13">
      <t>キカン</t>
    </rPh>
    <rPh sb="13" eb="14">
      <t>スウ</t>
    </rPh>
    <phoneticPr fontId="5"/>
  </si>
  <si>
    <t>Ｘ／Ｙ　　　　
Ｘ：「執行額」 
Ｙ：「調査を行った件数」</t>
    <rPh sb="20" eb="22">
      <t>チョウサ</t>
    </rPh>
    <rPh sb="23" eb="24">
      <t>オコナ</t>
    </rPh>
    <phoneticPr fontId="5"/>
  </si>
  <si>
    <t>3,256,000/364</t>
    <phoneticPr fontId="5"/>
  </si>
  <si>
    <t>-</t>
    <phoneticPr fontId="5"/>
  </si>
  <si>
    <t>-</t>
    <phoneticPr fontId="5"/>
  </si>
  <si>
    <t>-</t>
    <phoneticPr fontId="5"/>
  </si>
  <si>
    <t>円</t>
    <rPh sb="0" eb="1">
      <t>エン</t>
    </rPh>
    <phoneticPr fontId="5"/>
  </si>
  <si>
    <t>-</t>
    <phoneticPr fontId="5"/>
  </si>
  <si>
    <t>医薬品等試験調査委託費</t>
    <phoneticPr fontId="5"/>
  </si>
  <si>
    <t>外部委託</t>
    <rPh sb="0" eb="2">
      <t>ガイブ</t>
    </rPh>
    <rPh sb="2" eb="4">
      <t>イタク</t>
    </rPh>
    <phoneticPr fontId="5"/>
  </si>
  <si>
    <t>再生医療等を実施する機関における研究の実施状況、海外における再生医療等に係る指針等の整備状況等について調査を行い、調査結果を再生医療推進のための企画・立案に役立てることを目的とする。</t>
    <phoneticPr fontId="5"/>
  </si>
  <si>
    <t xml:space="preserve">エム・アール・アイ　リサーチアソシェイツ
株式会社
</t>
    <phoneticPr fontId="5"/>
  </si>
  <si>
    <t>B:一般社団法人　日本薬理評価機構</t>
    <phoneticPr fontId="5"/>
  </si>
  <si>
    <t>一般社団法人　日本薬理評価機構</t>
    <phoneticPr fontId="5"/>
  </si>
  <si>
    <t>アンケート調査</t>
    <rPh sb="5" eb="7">
      <t>チョウサ</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</si>
  <si>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</si>
  <si>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</si>
  <si>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</si>
  <si>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</si>
  <si>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課長：笠松　淳也</t>
    <rPh sb="0" eb="2">
      <t>カチョウ</t>
    </rPh>
    <rPh sb="3" eb="5">
      <t>カサマツ</t>
    </rPh>
    <rPh sb="6" eb="8">
      <t>ジュンヤ</t>
    </rPh>
    <phoneticPr fontId="5"/>
  </si>
  <si>
    <t>再生医療臨床研究等対策費</t>
    <phoneticPr fontId="5"/>
  </si>
  <si>
    <t>-</t>
    <phoneticPr fontId="5"/>
  </si>
  <si>
    <t>海外における再生医療に関する規制の実態及び規制に向けての今後の実態を調査する
※調査内容が年度毎に違うため、前年度から成果目標を変更</t>
    <phoneticPr fontId="5"/>
  </si>
  <si>
    <t>A.エム・アール・アイ　リサーチアソシェイツ
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</si>
</sst>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10885</xdr:colOff>
      <xdr:row>743</xdr:row>
      <xdr:rowOff>0</xdr:rowOff>
    </xdr:from>
    <xdr:to>
      <xdr:col>35</xdr:col>
      <xdr:colOff>87652</xdr:colOff>
      <xdr:row>745</xdr:row>
      <xdr:rowOff>144032</xdr:rowOff>
    </xdr:to>
    <xdr:sp macro="" textlink="">
      <xdr:nvSpPr>
        <xdr:cNvPr id="2" name="正方形/長方形 1"/>
        <xdr:cNvSpPr/>
      </xdr:nvSpPr>
      <xdr:spPr>
        <a:xfrm>
          <a:off x="4411435" y="49796700"/>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19</xdr:col>
      <xdr:colOff>190045</xdr:colOff>
      <xdr:row>745</xdr:row>
      <xdr:rowOff>214760</xdr:rowOff>
    </xdr:from>
    <xdr:to>
      <xdr:col>36</xdr:col>
      <xdr:colOff>139245</xdr:colOff>
      <xdr:row>747</xdr:row>
      <xdr:rowOff>190500</xdr:rowOff>
    </xdr:to>
    <xdr:sp macro="" textlink="">
      <xdr:nvSpPr>
        <xdr:cNvPr id="3" name="テキスト ボックス 2"/>
        <xdr:cNvSpPr txBox="1"/>
      </xdr:nvSpPr>
      <xdr:spPr>
        <a:xfrm>
          <a:off x="4190545" y="50716310"/>
          <a:ext cx="3349625" cy="6805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13</xdr:col>
      <xdr:colOff>67236</xdr:colOff>
      <xdr:row>748</xdr:row>
      <xdr:rowOff>191761</xdr:rowOff>
    </xdr:from>
    <xdr:to>
      <xdr:col>25</xdr:col>
      <xdr:colOff>132788</xdr:colOff>
      <xdr:row>749</xdr:row>
      <xdr:rowOff>215853</xdr:rowOff>
    </xdr:to>
    <xdr:sp macro="" textlink="">
      <xdr:nvSpPr>
        <xdr:cNvPr id="4" name="テキスト ボックス 3"/>
        <xdr:cNvSpPr txBox="1"/>
      </xdr:nvSpPr>
      <xdr:spPr>
        <a:xfrm>
          <a:off x="2867586" y="51750586"/>
          <a:ext cx="2465852" cy="37651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114300</xdr:colOff>
      <xdr:row>749</xdr:row>
      <xdr:rowOff>250769</xdr:rowOff>
    </xdr:from>
    <xdr:to>
      <xdr:col>36</xdr:col>
      <xdr:colOff>50799</xdr:colOff>
      <xdr:row>753</xdr:row>
      <xdr:rowOff>44622</xdr:rowOff>
    </xdr:to>
    <xdr:sp macro="" textlink="">
      <xdr:nvSpPr>
        <xdr:cNvPr id="5" name="正方形/長方形 4"/>
        <xdr:cNvSpPr/>
      </xdr:nvSpPr>
      <xdr:spPr>
        <a:xfrm>
          <a:off x="3718354" y="52509553"/>
          <a:ext cx="2819742" cy="1201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エム・アール・アイ　リサーチアソシェイツ</a:t>
          </a:r>
          <a:endParaRPr kumimoji="1" lang="en-US" altLang="ja-JP" sz="1100">
            <a:solidFill>
              <a:schemeClr val="tx1"/>
            </a:solidFill>
          </a:endParaRPr>
        </a:p>
        <a:p>
          <a:pPr algn="ctr"/>
          <a:r>
            <a:rPr kumimoji="1" lang="ja-JP" altLang="en-US" sz="1100">
              <a:solidFill>
                <a:schemeClr val="tx1"/>
              </a:solidFill>
            </a:rPr>
            <a:t>株式会社</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28</xdr:col>
      <xdr:colOff>0</xdr:colOff>
      <xdr:row>748</xdr:row>
      <xdr:rowOff>0</xdr:rowOff>
    </xdr:from>
    <xdr:to>
      <xdr:col>28</xdr:col>
      <xdr:colOff>0</xdr:colOff>
      <xdr:row>750</xdr:row>
      <xdr:rowOff>18249</xdr:rowOff>
    </xdr:to>
    <xdr:cxnSp macro="">
      <xdr:nvCxnSpPr>
        <xdr:cNvPr id="6" name="直線矢印コネクタ 5"/>
        <xdr:cNvCxnSpPr/>
      </xdr:nvCxnSpPr>
      <xdr:spPr>
        <a:xfrm>
          <a:off x="5800725" y="51558825"/>
          <a:ext cx="0" cy="7230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179294</xdr:colOff>
      <xdr:row>753</xdr:row>
      <xdr:rowOff>347381</xdr:rowOff>
    </xdr:from>
    <xdr:to>
      <xdr:col>38</xdr:col>
      <xdr:colOff>150906</xdr:colOff>
      <xdr:row>757</xdr:row>
      <xdr:rowOff>78441</xdr:rowOff>
    </xdr:to>
    <xdr:sp macro="" textlink="">
      <xdr:nvSpPr>
        <xdr:cNvPr id="7" name="テキスト ボックス 6"/>
        <xdr:cNvSpPr txBox="1"/>
      </xdr:nvSpPr>
      <xdr:spPr>
        <a:xfrm>
          <a:off x="3979769" y="53668331"/>
          <a:ext cx="3972112" cy="11407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遺伝子治療（研究）を提供している医療機関の実態を公開情報から調査する。</a:t>
          </a:r>
          <a:endParaRPr kumimoji="1" lang="en-US" altLang="ja-JP" sz="1100"/>
        </a:p>
      </xdr:txBody>
    </xdr:sp>
    <xdr:clientData/>
  </xdr:twoCellAnchor>
  <xdr:twoCellAnchor>
    <xdr:from>
      <xdr:col>29</xdr:col>
      <xdr:colOff>11207</xdr:colOff>
      <xdr:row>757</xdr:row>
      <xdr:rowOff>33618</xdr:rowOff>
    </xdr:from>
    <xdr:to>
      <xdr:col>29</xdr:col>
      <xdr:colOff>11207</xdr:colOff>
      <xdr:row>758</xdr:row>
      <xdr:rowOff>74279</xdr:rowOff>
    </xdr:to>
    <xdr:cxnSp macro="">
      <xdr:nvCxnSpPr>
        <xdr:cNvPr id="8" name="直線矢印コネクタ 7"/>
        <xdr:cNvCxnSpPr/>
      </xdr:nvCxnSpPr>
      <xdr:spPr>
        <a:xfrm>
          <a:off x="6011957" y="54764268"/>
          <a:ext cx="0" cy="7074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101600</xdr:colOff>
      <xdr:row>758</xdr:row>
      <xdr:rowOff>156883</xdr:rowOff>
    </xdr:from>
    <xdr:to>
      <xdr:col>39</xdr:col>
      <xdr:colOff>38100</xdr:colOff>
      <xdr:row>759</xdr:row>
      <xdr:rowOff>582707</xdr:rowOff>
    </xdr:to>
    <xdr:sp macro="" textlink="">
      <xdr:nvSpPr>
        <xdr:cNvPr id="9" name="正方形/長方形 8"/>
        <xdr:cNvSpPr/>
      </xdr:nvSpPr>
      <xdr:spPr>
        <a:xfrm>
          <a:off x="3702050" y="55554283"/>
          <a:ext cx="4337050" cy="10925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一般社団法人　日本薬理評価機構　０．９百万</a:t>
          </a:r>
          <a:endParaRPr kumimoji="1" lang="en-US" altLang="ja-JP" sz="1100">
            <a:solidFill>
              <a:schemeClr val="tx1"/>
            </a:solidFill>
          </a:endParaRPr>
        </a:p>
      </xdr:txBody>
    </xdr:sp>
    <xdr:clientData/>
  </xdr:twoCellAnchor>
  <xdr:twoCellAnchor>
    <xdr:from>
      <xdr:col>13</xdr:col>
      <xdr:colOff>67237</xdr:colOff>
      <xdr:row>757</xdr:row>
      <xdr:rowOff>381000</xdr:rowOff>
    </xdr:from>
    <xdr:to>
      <xdr:col>26</xdr:col>
      <xdr:colOff>89648</xdr:colOff>
      <xdr:row>758</xdr:row>
      <xdr:rowOff>80122</xdr:rowOff>
    </xdr:to>
    <xdr:sp macro="" textlink="">
      <xdr:nvSpPr>
        <xdr:cNvPr id="10" name="テキスト ボックス 9"/>
        <xdr:cNvSpPr txBox="1"/>
      </xdr:nvSpPr>
      <xdr:spPr>
        <a:xfrm>
          <a:off x="2867587" y="55111650"/>
          <a:ext cx="2622736" cy="3658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44823</xdr:colOff>
      <xdr:row>753</xdr:row>
      <xdr:rowOff>224116</xdr:rowOff>
    </xdr:from>
    <xdr:to>
      <xdr:col>38</xdr:col>
      <xdr:colOff>190502</xdr:colOff>
      <xdr:row>757</xdr:row>
      <xdr:rowOff>145676</xdr:rowOff>
    </xdr:to>
    <xdr:sp macro="" textlink="">
      <xdr:nvSpPr>
        <xdr:cNvPr id="11" name="大かっこ 10"/>
        <xdr:cNvSpPr/>
      </xdr:nvSpPr>
      <xdr:spPr>
        <a:xfrm>
          <a:off x="3845298" y="53545066"/>
          <a:ext cx="4146179" cy="1331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760</xdr:row>
      <xdr:rowOff>0</xdr:rowOff>
    </xdr:from>
    <xdr:to>
      <xdr:col>38</xdr:col>
      <xdr:colOff>160981</xdr:colOff>
      <xdr:row>762</xdr:row>
      <xdr:rowOff>145081</xdr:rowOff>
    </xdr:to>
    <xdr:sp macro="" textlink="">
      <xdr:nvSpPr>
        <xdr:cNvPr id="12" name="テキスト ボックス 11"/>
        <xdr:cNvSpPr txBox="1"/>
      </xdr:nvSpPr>
      <xdr:spPr>
        <a:xfrm>
          <a:off x="3707027" y="57008412"/>
          <a:ext cx="4279900" cy="75004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（再生医療等に関す海外実地調査支援　等 ）</a:t>
          </a:r>
          <a:endParaRPr kumimoji="1" lang="en-US" altLang="ja-JP" sz="1100"/>
        </a:p>
      </xdr:txBody>
    </xdr:sp>
    <xdr:clientData/>
  </xdr:twoCellAnchor>
  <xdr:twoCellAnchor>
    <xdr:from>
      <xdr:col>38</xdr:col>
      <xdr:colOff>0</xdr:colOff>
      <xdr:row>38</xdr:row>
      <xdr:rowOff>0</xdr:rowOff>
    </xdr:from>
    <xdr:to>
      <xdr:col>41</xdr:col>
      <xdr:colOff>66454</xdr:colOff>
      <xdr:row>38</xdr:row>
      <xdr:rowOff>257434</xdr:rowOff>
    </xdr:to>
    <xdr:sp macro="" textlink="">
      <xdr:nvSpPr>
        <xdr:cNvPr id="13" name="正方形/長方形 12"/>
        <xdr:cNvSpPr/>
      </xdr:nvSpPr>
      <xdr:spPr>
        <a:xfrm rot="10800000" flipV="1">
          <a:off x="7825946" y="13489459"/>
          <a:ext cx="684292" cy="257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twoCellAnchor>
    <xdr:from>
      <xdr:col>38</xdr:col>
      <xdr:colOff>0</xdr:colOff>
      <xdr:row>45</xdr:row>
      <xdr:rowOff>0</xdr:rowOff>
    </xdr:from>
    <xdr:to>
      <xdr:col>41</xdr:col>
      <xdr:colOff>66454</xdr:colOff>
      <xdr:row>45</xdr:row>
      <xdr:rowOff>257434</xdr:rowOff>
    </xdr:to>
    <xdr:sp macro="" textlink="">
      <xdr:nvSpPr>
        <xdr:cNvPr id="15" name="正方形/長方形 14"/>
        <xdr:cNvSpPr/>
      </xdr:nvSpPr>
      <xdr:spPr>
        <a:xfrm rot="10800000" flipV="1">
          <a:off x="7825946" y="15458818"/>
          <a:ext cx="684292" cy="257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6" zoomScale="70" zoomScaleNormal="75" zoomScaleSheetLayoutView="70" zoomScalePageLayoutView="85" workbookViewId="0">
      <selection activeCell="BJ869" sqref="BJ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260</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573</v>
      </c>
      <c r="AF5" s="721"/>
      <c r="AG5" s="721"/>
      <c r="AH5" s="721"/>
      <c r="AI5" s="721"/>
      <c r="AJ5" s="721"/>
      <c r="AK5" s="721"/>
      <c r="AL5" s="721"/>
      <c r="AM5" s="721"/>
      <c r="AN5" s="721"/>
      <c r="AO5" s="721"/>
      <c r="AP5" s="722"/>
      <c r="AQ5" s="723" t="s">
        <v>668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664</v>
      </c>
      <c r="H7" s="834"/>
      <c r="I7" s="834"/>
      <c r="J7" s="834"/>
      <c r="K7" s="834"/>
      <c r="L7" s="834"/>
      <c r="M7" s="834"/>
      <c r="N7" s="834"/>
      <c r="O7" s="834"/>
      <c r="P7" s="834"/>
      <c r="Q7" s="834"/>
      <c r="R7" s="834"/>
      <c r="S7" s="834"/>
      <c r="T7" s="834"/>
      <c r="U7" s="834"/>
      <c r="V7" s="834"/>
      <c r="W7" s="834"/>
      <c r="X7" s="835"/>
      <c r="Y7" s="399" t="s">
        <v>392</v>
      </c>
      <c r="Z7" s="300"/>
      <c r="AA7" s="300"/>
      <c r="AB7" s="300"/>
      <c r="AC7" s="300"/>
      <c r="AD7" s="400"/>
      <c r="AE7" s="387" t="s">
        <v>632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8</v>
      </c>
      <c r="Q13" s="117"/>
      <c r="R13" s="117"/>
      <c r="S13" s="117"/>
      <c r="T13" s="117"/>
      <c r="U13" s="117"/>
      <c r="V13" s="118"/>
      <c r="W13" s="116">
        <v>12</v>
      </c>
      <c r="X13" s="117"/>
      <c r="Y13" s="117"/>
      <c r="Z13" s="117"/>
      <c r="AA13" s="117"/>
      <c r="AB13" s="117"/>
      <c r="AC13" s="118"/>
      <c r="AD13" s="116">
        <v>8</v>
      </c>
      <c r="AE13" s="117"/>
      <c r="AF13" s="117"/>
      <c r="AG13" s="117"/>
      <c r="AH13" s="117"/>
      <c r="AI13" s="117"/>
      <c r="AJ13" s="118"/>
      <c r="AK13" s="116">
        <v>8</v>
      </c>
      <c r="AL13" s="117"/>
      <c r="AM13" s="117"/>
      <c r="AN13" s="117"/>
      <c r="AO13" s="117"/>
      <c r="AP13" s="117"/>
      <c r="AQ13" s="118"/>
      <c r="AR13" s="113">
        <v>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8</v>
      </c>
      <c r="Q18" s="123"/>
      <c r="R18" s="123"/>
      <c r="S18" s="123"/>
      <c r="T18" s="123"/>
      <c r="U18" s="123"/>
      <c r="V18" s="124"/>
      <c r="W18" s="122">
        <f>SUM(W13:AC17)</f>
        <v>12</v>
      </c>
      <c r="X18" s="123"/>
      <c r="Y18" s="123"/>
      <c r="Z18" s="123"/>
      <c r="AA18" s="123"/>
      <c r="AB18" s="123"/>
      <c r="AC18" s="124"/>
      <c r="AD18" s="122">
        <f>SUM(AD13:AJ17)</f>
        <v>8</v>
      </c>
      <c r="AE18" s="123"/>
      <c r="AF18" s="123"/>
      <c r="AG18" s="123"/>
      <c r="AH18" s="123"/>
      <c r="AI18" s="123"/>
      <c r="AJ18" s="124"/>
      <c r="AK18" s="122">
        <f>SUM(AK13:AQ17)</f>
        <v>8</v>
      </c>
      <c r="AL18" s="123"/>
      <c r="AM18" s="123"/>
      <c r="AN18" s="123"/>
      <c r="AO18" s="123"/>
      <c r="AP18" s="123"/>
      <c r="AQ18" s="124"/>
      <c r="AR18" s="122">
        <f>SUM(AR13:AX17)</f>
        <v>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v>
      </c>
      <c r="Q19" s="117"/>
      <c r="R19" s="117"/>
      <c r="S19" s="117"/>
      <c r="T19" s="117"/>
      <c r="U19" s="117"/>
      <c r="V19" s="118"/>
      <c r="W19" s="116">
        <v>7</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0.75</v>
      </c>
      <c r="Q20" s="540"/>
      <c r="R20" s="540"/>
      <c r="S20" s="540"/>
      <c r="T20" s="540"/>
      <c r="U20" s="540"/>
      <c r="V20" s="540"/>
      <c r="W20" s="540">
        <f t="shared" ref="W20" si="0">IF(W18=0, "-", SUM(W19)/W18)</f>
        <v>0.58333333333333337</v>
      </c>
      <c r="X20" s="540"/>
      <c r="Y20" s="540"/>
      <c r="Z20" s="540"/>
      <c r="AA20" s="540"/>
      <c r="AB20" s="540"/>
      <c r="AC20" s="540"/>
      <c r="AD20" s="540">
        <f t="shared" ref="AD20" si="1">IF(AD18=0, "-", SUM(AD19)/AD18)</f>
        <v>0.375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0.75</v>
      </c>
      <c r="Q21" s="540"/>
      <c r="R21" s="540"/>
      <c r="S21" s="540"/>
      <c r="T21" s="540"/>
      <c r="U21" s="540"/>
      <c r="V21" s="540"/>
      <c r="W21" s="540">
        <f t="shared" ref="W21" si="2">IF(W19=0, "-", SUM(W19)/SUM(W13,W14))</f>
        <v>0.58333333333333337</v>
      </c>
      <c r="X21" s="540"/>
      <c r="Y21" s="540"/>
      <c r="Z21" s="540"/>
      <c r="AA21" s="540"/>
      <c r="AB21" s="540"/>
      <c r="AC21" s="540"/>
      <c r="AD21" s="540">
        <f t="shared" ref="AD21" si="3">IF(AD19=0, "-", SUM(AD19)/SUM(AD13,AD14))</f>
        <v>0.375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657</v>
      </c>
      <c r="H23" s="191"/>
      <c r="I23" s="191"/>
      <c r="J23" s="191"/>
      <c r="K23" s="191"/>
      <c r="L23" s="191"/>
      <c r="M23" s="191"/>
      <c r="N23" s="191"/>
      <c r="O23" s="192"/>
      <c r="P23" s="113">
        <v>8</v>
      </c>
      <c r="Q23" s="114"/>
      <c r="R23" s="114"/>
      <c r="S23" s="114"/>
      <c r="T23" s="114"/>
      <c r="U23" s="114"/>
      <c r="V23" s="115"/>
      <c r="W23" s="113">
        <v>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v>
      </c>
      <c r="Q29" s="117"/>
      <c r="R29" s="117"/>
      <c r="S29" s="117"/>
      <c r="T29" s="117"/>
      <c r="U29" s="117"/>
      <c r="V29" s="118"/>
      <c r="W29" s="222">
        <f>AR13</f>
        <v>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t="s">
        <v>582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581</v>
      </c>
      <c r="AC32" s="552"/>
      <c r="AD32" s="552"/>
      <c r="AE32" s="368" t="s">
        <v>567</v>
      </c>
      <c r="AF32" s="369"/>
      <c r="AG32" s="369"/>
      <c r="AH32" s="369"/>
      <c r="AI32" s="368" t="s">
        <v>567</v>
      </c>
      <c r="AJ32" s="369"/>
      <c r="AK32" s="369"/>
      <c r="AL32" s="369"/>
      <c r="AM32" s="368" t="s">
        <v>567</v>
      </c>
      <c r="AN32" s="369"/>
      <c r="AO32" s="369"/>
      <c r="AP32" s="369"/>
      <c r="AQ32" s="119" t="s">
        <v>567</v>
      </c>
      <c r="AR32" s="120"/>
      <c r="AS32" s="120"/>
      <c r="AT32" s="121"/>
      <c r="AU32" s="369" t="s">
        <v>567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581</v>
      </c>
      <c r="AC33" s="523"/>
      <c r="AD33" s="523"/>
      <c r="AE33" s="368" t="s">
        <v>567</v>
      </c>
      <c r="AF33" s="369"/>
      <c r="AG33" s="369"/>
      <c r="AH33" s="369"/>
      <c r="AI33" s="368" t="s">
        <v>567</v>
      </c>
      <c r="AJ33" s="369"/>
      <c r="AK33" s="369"/>
      <c r="AL33" s="369"/>
      <c r="AM33" s="368" t="s">
        <v>567</v>
      </c>
      <c r="AN33" s="369"/>
      <c r="AO33" s="369"/>
      <c r="AP33" s="369"/>
      <c r="AQ33" s="119" t="s">
        <v>567</v>
      </c>
      <c r="AR33" s="120"/>
      <c r="AS33" s="120"/>
      <c r="AT33" s="121"/>
      <c r="AU33" s="369" t="s">
        <v>567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567</v>
      </c>
      <c r="AF34" s="369"/>
      <c r="AG34" s="369"/>
      <c r="AH34" s="369"/>
      <c r="AI34" s="368" t="s">
        <v>567</v>
      </c>
      <c r="AJ34" s="369"/>
      <c r="AK34" s="369"/>
      <c r="AL34" s="369"/>
      <c r="AM34" s="368" t="s">
        <v>567</v>
      </c>
      <c r="AN34" s="369"/>
      <c r="AO34" s="369"/>
      <c r="AP34" s="369"/>
      <c r="AQ34" s="119" t="s">
        <v>567</v>
      </c>
      <c r="AR34" s="120"/>
      <c r="AS34" s="120"/>
      <c r="AT34" s="121"/>
      <c r="AU34" s="369" t="s">
        <v>567</v>
      </c>
      <c r="AV34" s="369"/>
      <c r="AW34" s="369"/>
      <c r="AX34" s="371"/>
    </row>
    <row r="35" spans="1:50" ht="23.25" customHeight="1" x14ac:dyDescent="0.15">
      <c r="A35" s="901" t="s">
        <v>383</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customHeight="1" x14ac:dyDescent="0.15">
      <c r="A39" s="516"/>
      <c r="B39" s="514"/>
      <c r="C39" s="514"/>
      <c r="D39" s="514"/>
      <c r="E39" s="514"/>
      <c r="F39" s="515"/>
      <c r="G39" s="541" t="s">
        <v>671</v>
      </c>
      <c r="H39" s="542"/>
      <c r="I39" s="542"/>
      <c r="J39" s="542"/>
      <c r="K39" s="542"/>
      <c r="L39" s="542"/>
      <c r="M39" s="542"/>
      <c r="N39" s="542"/>
      <c r="O39" s="543"/>
      <c r="P39" s="165" t="s">
        <v>578</v>
      </c>
      <c r="Q39" s="165"/>
      <c r="R39" s="165"/>
      <c r="S39" s="165"/>
      <c r="T39" s="165"/>
      <c r="U39" s="165"/>
      <c r="V39" s="165"/>
      <c r="W39" s="165"/>
      <c r="X39" s="236"/>
      <c r="Y39" s="342" t="s">
        <v>12</v>
      </c>
      <c r="Z39" s="550"/>
      <c r="AA39" s="551"/>
      <c r="AB39" s="552" t="s">
        <v>581</v>
      </c>
      <c r="AC39" s="552"/>
      <c r="AD39" s="552"/>
      <c r="AE39" s="368">
        <v>7</v>
      </c>
      <c r="AF39" s="369"/>
      <c r="AG39" s="369"/>
      <c r="AH39" s="369"/>
      <c r="AI39" s="368" t="s">
        <v>567</v>
      </c>
      <c r="AJ39" s="369"/>
      <c r="AK39" s="369"/>
      <c r="AL39" s="369"/>
      <c r="AM39" s="368"/>
      <c r="AN39" s="369"/>
      <c r="AO39" s="369"/>
      <c r="AP39" s="369"/>
      <c r="AQ39" s="119" t="s">
        <v>567</v>
      </c>
      <c r="AR39" s="120"/>
      <c r="AS39" s="120"/>
      <c r="AT39" s="121"/>
      <c r="AU39" s="369" t="s">
        <v>583</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581</v>
      </c>
      <c r="AC40" s="523"/>
      <c r="AD40" s="523"/>
      <c r="AE40" s="368">
        <v>7</v>
      </c>
      <c r="AF40" s="369"/>
      <c r="AG40" s="369"/>
      <c r="AH40" s="369"/>
      <c r="AI40" s="368" t="s">
        <v>567</v>
      </c>
      <c r="AJ40" s="369"/>
      <c r="AK40" s="369"/>
      <c r="AL40" s="369"/>
      <c r="AM40" s="368" t="s">
        <v>670</v>
      </c>
      <c r="AN40" s="369"/>
      <c r="AO40" s="369"/>
      <c r="AP40" s="369"/>
      <c r="AQ40" s="119" t="s">
        <v>567</v>
      </c>
      <c r="AR40" s="120"/>
      <c r="AS40" s="120"/>
      <c r="AT40" s="121"/>
      <c r="AU40" s="369" t="s">
        <v>584</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100</v>
      </c>
      <c r="AF41" s="369"/>
      <c r="AG41" s="369"/>
      <c r="AH41" s="369"/>
      <c r="AI41" s="368" t="s">
        <v>567</v>
      </c>
      <c r="AJ41" s="369"/>
      <c r="AK41" s="369"/>
      <c r="AL41" s="369"/>
      <c r="AM41" s="368" t="s">
        <v>670</v>
      </c>
      <c r="AN41" s="369"/>
      <c r="AO41" s="369"/>
      <c r="AP41" s="369"/>
      <c r="AQ41" s="119" t="s">
        <v>567</v>
      </c>
      <c r="AR41" s="120"/>
      <c r="AS41" s="120"/>
      <c r="AT41" s="121"/>
      <c r="AU41" s="369" t="s">
        <v>584</v>
      </c>
      <c r="AV41" s="369"/>
      <c r="AW41" s="369"/>
      <c r="AX41" s="371"/>
    </row>
    <row r="42" spans="1:50" ht="23.25" customHeight="1" x14ac:dyDescent="0.15">
      <c r="A42" s="901" t="s">
        <v>383</v>
      </c>
      <c r="B42" s="902"/>
      <c r="C42" s="902"/>
      <c r="D42" s="902"/>
      <c r="E42" s="902"/>
      <c r="F42" s="903"/>
      <c r="G42" s="907" t="s">
        <v>577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customHeight="1" x14ac:dyDescent="0.15">
      <c r="A46" s="516"/>
      <c r="B46" s="514"/>
      <c r="C46" s="514"/>
      <c r="D46" s="514"/>
      <c r="E46" s="514"/>
      <c r="F46" s="515"/>
      <c r="G46" s="541" t="s">
        <v>579</v>
      </c>
      <c r="H46" s="542"/>
      <c r="I46" s="542"/>
      <c r="J46" s="542"/>
      <c r="K46" s="542"/>
      <c r="L46" s="542"/>
      <c r="M46" s="542"/>
      <c r="N46" s="542"/>
      <c r="O46" s="543"/>
      <c r="P46" s="165" t="s">
        <v>580</v>
      </c>
      <c r="Q46" s="165"/>
      <c r="R46" s="165"/>
      <c r="S46" s="165"/>
      <c r="T46" s="165"/>
      <c r="U46" s="165"/>
      <c r="V46" s="165"/>
      <c r="W46" s="165"/>
      <c r="X46" s="236"/>
      <c r="Y46" s="342" t="s">
        <v>12</v>
      </c>
      <c r="Z46" s="550"/>
      <c r="AA46" s="551"/>
      <c r="AB46" s="552" t="s">
        <v>581</v>
      </c>
      <c r="AC46" s="552"/>
      <c r="AD46" s="552"/>
      <c r="AE46" s="368" t="s">
        <v>567</v>
      </c>
      <c r="AF46" s="369"/>
      <c r="AG46" s="369"/>
      <c r="AH46" s="369"/>
      <c r="AI46" s="368">
        <v>70</v>
      </c>
      <c r="AJ46" s="369"/>
      <c r="AK46" s="369"/>
      <c r="AL46" s="369"/>
      <c r="AM46" s="368"/>
      <c r="AN46" s="369"/>
      <c r="AO46" s="369"/>
      <c r="AP46" s="369"/>
      <c r="AQ46" s="119" t="s">
        <v>567</v>
      </c>
      <c r="AR46" s="120"/>
      <c r="AS46" s="120"/>
      <c r="AT46" s="121"/>
      <c r="AU46" s="369" t="s">
        <v>567</v>
      </c>
      <c r="AV46" s="369"/>
      <c r="AW46" s="369"/>
      <c r="AX46" s="371"/>
    </row>
    <row r="47" spans="1:50" ht="23.25"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581</v>
      </c>
      <c r="AC47" s="523"/>
      <c r="AD47" s="523"/>
      <c r="AE47" s="368" t="s">
        <v>567</v>
      </c>
      <c r="AF47" s="369"/>
      <c r="AG47" s="369"/>
      <c r="AH47" s="369"/>
      <c r="AI47" s="368">
        <v>70</v>
      </c>
      <c r="AJ47" s="369"/>
      <c r="AK47" s="369"/>
      <c r="AL47" s="369"/>
      <c r="AM47" s="368" t="s">
        <v>670</v>
      </c>
      <c r="AN47" s="369"/>
      <c r="AO47" s="369"/>
      <c r="AP47" s="369"/>
      <c r="AQ47" s="119" t="s">
        <v>567</v>
      </c>
      <c r="AR47" s="120"/>
      <c r="AS47" s="120"/>
      <c r="AT47" s="121"/>
      <c r="AU47" s="369" t="s">
        <v>642</v>
      </c>
      <c r="AV47" s="369"/>
      <c r="AW47" s="369"/>
      <c r="AX47" s="371"/>
    </row>
    <row r="48" spans="1:50" ht="23.25"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t="s">
        <v>567</v>
      </c>
      <c r="AF48" s="369"/>
      <c r="AG48" s="369"/>
      <c r="AH48" s="369"/>
      <c r="AI48" s="368">
        <v>100</v>
      </c>
      <c r="AJ48" s="369"/>
      <c r="AK48" s="369"/>
      <c r="AL48" s="369"/>
      <c r="AM48" s="368" t="s">
        <v>670</v>
      </c>
      <c r="AN48" s="369"/>
      <c r="AO48" s="369"/>
      <c r="AP48" s="369"/>
      <c r="AQ48" s="119" t="s">
        <v>567</v>
      </c>
      <c r="AR48" s="120"/>
      <c r="AS48" s="120"/>
      <c r="AT48" s="121"/>
      <c r="AU48" s="369" t="s">
        <v>567</v>
      </c>
      <c r="AV48" s="369"/>
      <c r="AW48" s="369"/>
      <c r="AX48" s="371"/>
    </row>
    <row r="49" spans="1:50" ht="23.25" customHeight="1" x14ac:dyDescent="0.15">
      <c r="A49" s="901" t="s">
        <v>383</v>
      </c>
      <c r="B49" s="902"/>
      <c r="C49" s="902"/>
      <c r="D49" s="902"/>
      <c r="E49" s="902"/>
      <c r="F49" s="903"/>
      <c r="G49" s="907" t="s">
        <v>636</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customHeight="1" x14ac:dyDescent="0.15">
      <c r="A53" s="516"/>
      <c r="B53" s="514"/>
      <c r="C53" s="514"/>
      <c r="D53" s="514"/>
      <c r="E53" s="514"/>
      <c r="F53" s="515"/>
      <c r="G53" s="541" t="s">
        <v>638</v>
      </c>
      <c r="H53" s="542"/>
      <c r="I53" s="542"/>
      <c r="J53" s="542"/>
      <c r="K53" s="542"/>
      <c r="L53" s="542"/>
      <c r="M53" s="542"/>
      <c r="N53" s="542"/>
      <c r="O53" s="543"/>
      <c r="P53" s="165" t="s">
        <v>639</v>
      </c>
      <c r="Q53" s="165"/>
      <c r="R53" s="165"/>
      <c r="S53" s="165"/>
      <c r="T53" s="165"/>
      <c r="U53" s="165"/>
      <c r="V53" s="165"/>
      <c r="W53" s="165"/>
      <c r="X53" s="236"/>
      <c r="Y53" s="342" t="s">
        <v>12</v>
      </c>
      <c r="Z53" s="550"/>
      <c r="AA53" s="551"/>
      <c r="AB53" s="552" t="s">
        <v>640</v>
      </c>
      <c r="AC53" s="552"/>
      <c r="AD53" s="552"/>
      <c r="AE53" s="368" t="s">
        <v>642</v>
      </c>
      <c r="AF53" s="369"/>
      <c r="AG53" s="369"/>
      <c r="AH53" s="369"/>
      <c r="AI53" s="368" t="s">
        <v>642</v>
      </c>
      <c r="AJ53" s="369"/>
      <c r="AK53" s="369"/>
      <c r="AL53" s="369"/>
      <c r="AM53" s="368">
        <v>364</v>
      </c>
      <c r="AN53" s="369"/>
      <c r="AO53" s="369"/>
      <c r="AP53" s="369"/>
      <c r="AQ53" s="119" t="s">
        <v>642</v>
      </c>
      <c r="AR53" s="120"/>
      <c r="AS53" s="120"/>
      <c r="AT53" s="121"/>
      <c r="AU53" s="369" t="s">
        <v>642</v>
      </c>
      <c r="AV53" s="369"/>
      <c r="AW53" s="369"/>
      <c r="AX53" s="371"/>
    </row>
    <row r="54" spans="1:50" ht="23.25"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t="s">
        <v>640</v>
      </c>
      <c r="AC54" s="523"/>
      <c r="AD54" s="523"/>
      <c r="AE54" s="368" t="s">
        <v>642</v>
      </c>
      <c r="AF54" s="369"/>
      <c r="AG54" s="369"/>
      <c r="AH54" s="369"/>
      <c r="AI54" s="368" t="s">
        <v>643</v>
      </c>
      <c r="AJ54" s="369"/>
      <c r="AK54" s="369"/>
      <c r="AL54" s="369"/>
      <c r="AM54" s="368">
        <v>364</v>
      </c>
      <c r="AN54" s="369"/>
      <c r="AO54" s="369"/>
      <c r="AP54" s="369"/>
      <c r="AQ54" s="119" t="s">
        <v>656</v>
      </c>
      <c r="AR54" s="120"/>
      <c r="AS54" s="120"/>
      <c r="AT54" s="121"/>
      <c r="AU54" s="369" t="s">
        <v>656</v>
      </c>
      <c r="AV54" s="369"/>
      <c r="AW54" s="369"/>
      <c r="AX54" s="371"/>
    </row>
    <row r="55" spans="1:50" ht="23.25"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t="s">
        <v>642</v>
      </c>
      <c r="AF55" s="369"/>
      <c r="AG55" s="369"/>
      <c r="AH55" s="369"/>
      <c r="AI55" s="368" t="s">
        <v>644</v>
      </c>
      <c r="AJ55" s="369"/>
      <c r="AK55" s="369"/>
      <c r="AL55" s="369"/>
      <c r="AM55" s="368">
        <v>100</v>
      </c>
      <c r="AN55" s="369"/>
      <c r="AO55" s="369"/>
      <c r="AP55" s="369"/>
      <c r="AQ55" s="119" t="s">
        <v>642</v>
      </c>
      <c r="AR55" s="120"/>
      <c r="AS55" s="120"/>
      <c r="AT55" s="121"/>
      <c r="AU55" s="369" t="s">
        <v>642</v>
      </c>
      <c r="AV55" s="369"/>
      <c r="AW55" s="369"/>
      <c r="AX55" s="371"/>
    </row>
    <row r="56" spans="1:50" ht="23.25" customHeight="1" x14ac:dyDescent="0.15">
      <c r="A56" s="901" t="s">
        <v>383</v>
      </c>
      <c r="B56" s="902"/>
      <c r="C56" s="902"/>
      <c r="D56" s="902"/>
      <c r="E56" s="902"/>
      <c r="F56" s="903"/>
      <c r="G56" s="907" t="s">
        <v>637</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395</v>
      </c>
      <c r="AF65" s="373"/>
      <c r="AG65" s="373"/>
      <c r="AH65" s="374"/>
      <c r="AI65" s="372" t="s">
        <v>393</v>
      </c>
      <c r="AJ65" s="373"/>
      <c r="AK65" s="373"/>
      <c r="AL65" s="374"/>
      <c r="AM65" s="379" t="s">
        <v>422</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373</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373</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374</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372</v>
      </c>
      <c r="X70" s="949"/>
      <c r="Y70" s="954" t="s">
        <v>12</v>
      </c>
      <c r="Z70" s="954"/>
      <c r="AA70" s="955"/>
      <c r="AB70" s="956" t="s">
        <v>373</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373</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374</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386</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395</v>
      </c>
      <c r="AF100" s="828"/>
      <c r="AG100" s="828"/>
      <c r="AH100" s="829"/>
      <c r="AI100" s="827" t="s">
        <v>415</v>
      </c>
      <c r="AJ100" s="828"/>
      <c r="AK100" s="828"/>
      <c r="AL100" s="829"/>
      <c r="AM100" s="827" t="s">
        <v>422</v>
      </c>
      <c r="AN100" s="828"/>
      <c r="AO100" s="828"/>
      <c r="AP100" s="829"/>
      <c r="AQ100" s="933" t="s">
        <v>435</v>
      </c>
      <c r="AR100" s="934"/>
      <c r="AS100" s="934"/>
      <c r="AT100" s="935"/>
      <c r="AU100" s="933" t="s">
        <v>436</v>
      </c>
      <c r="AV100" s="934"/>
      <c r="AW100" s="934"/>
      <c r="AX100" s="936"/>
    </row>
    <row r="101" spans="1:60" ht="23.25" customHeight="1" x14ac:dyDescent="0.15">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581</v>
      </c>
      <c r="AC101" s="552"/>
      <c r="AD101" s="552"/>
      <c r="AE101" s="368" t="s">
        <v>567</v>
      </c>
      <c r="AF101" s="369"/>
      <c r="AG101" s="369"/>
      <c r="AH101" s="370"/>
      <c r="AI101" s="368" t="s">
        <v>567</v>
      </c>
      <c r="AJ101" s="369"/>
      <c r="AK101" s="369"/>
      <c r="AL101" s="370"/>
      <c r="AM101" s="368" t="s">
        <v>567</v>
      </c>
      <c r="AN101" s="369"/>
      <c r="AO101" s="369"/>
      <c r="AP101" s="370"/>
      <c r="AQ101" s="368" t="s">
        <v>567</v>
      </c>
      <c r="AR101" s="369"/>
      <c r="AS101" s="369"/>
      <c r="AT101" s="370"/>
      <c r="AU101" s="368" t="s">
        <v>670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581</v>
      </c>
      <c r="AC102" s="552"/>
      <c r="AD102" s="552"/>
      <c r="AE102" s="362" t="s">
        <v>567</v>
      </c>
      <c r="AF102" s="362"/>
      <c r="AG102" s="362"/>
      <c r="AH102" s="362"/>
      <c r="AI102" s="362" t="s">
        <v>567</v>
      </c>
      <c r="AJ102" s="362"/>
      <c r="AK102" s="362"/>
      <c r="AL102" s="362"/>
      <c r="AM102" s="362" t="s">
        <v>567</v>
      </c>
      <c r="AN102" s="362"/>
      <c r="AO102" s="362"/>
      <c r="AP102" s="362"/>
      <c r="AQ102" s="818" t="s">
        <v>567</v>
      </c>
      <c r="AR102" s="819"/>
      <c r="AS102" s="819"/>
      <c r="AT102" s="820"/>
      <c r="AU102" s="818" t="s">
        <v>670</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492"/>
      <c r="B104" s="493"/>
      <c r="C104" s="493"/>
      <c r="D104" s="493"/>
      <c r="E104" s="493"/>
      <c r="F104" s="494"/>
      <c r="G104" s="165" t="s">
        <v>648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581</v>
      </c>
      <c r="AC104" s="473"/>
      <c r="AD104" s="474"/>
      <c r="AE104" s="368">
        <v>7</v>
      </c>
      <c r="AF104" s="369"/>
      <c r="AG104" s="369"/>
      <c r="AH104" s="370"/>
      <c r="AI104" s="368" t="s">
        <v>567</v>
      </c>
      <c r="AJ104" s="369"/>
      <c r="AK104" s="369"/>
      <c r="AL104" s="370"/>
      <c r="AM104" s="368" t="s">
        <v>567</v>
      </c>
      <c r="AN104" s="369"/>
      <c r="AO104" s="369"/>
      <c r="AP104" s="370"/>
      <c r="AQ104" s="368" t="s">
        <v>567</v>
      </c>
      <c r="AR104" s="369"/>
      <c r="AS104" s="369"/>
      <c r="AT104" s="370"/>
      <c r="AU104" s="368" t="s">
        <v>670</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581</v>
      </c>
      <c r="AC105" s="411"/>
      <c r="AD105" s="412"/>
      <c r="AE105" s="362">
        <v>7</v>
      </c>
      <c r="AF105" s="362"/>
      <c r="AG105" s="362"/>
      <c r="AH105" s="362"/>
      <c r="AI105" s="362" t="s">
        <v>567</v>
      </c>
      <c r="AJ105" s="362"/>
      <c r="AK105" s="362"/>
      <c r="AL105" s="362"/>
      <c r="AM105" s="362" t="s">
        <v>567</v>
      </c>
      <c r="AN105" s="362"/>
      <c r="AO105" s="362"/>
      <c r="AP105" s="362"/>
      <c r="AQ105" s="368" t="s">
        <v>567</v>
      </c>
      <c r="AR105" s="369"/>
      <c r="AS105" s="369"/>
      <c r="AT105" s="370"/>
      <c r="AU105" s="818" t="s">
        <v>670</v>
      </c>
      <c r="AV105" s="819"/>
      <c r="AW105" s="819"/>
      <c r="AX105" s="820"/>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customHeight="1" x14ac:dyDescent="0.15">
      <c r="A107" s="492"/>
      <c r="B107" s="493"/>
      <c r="C107" s="493"/>
      <c r="D107" s="493"/>
      <c r="E107" s="493"/>
      <c r="F107" s="494"/>
      <c r="G107" s="165" t="s">
        <v>649</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640</v>
      </c>
      <c r="AC107" s="473"/>
      <c r="AD107" s="474"/>
      <c r="AE107" s="362" t="s">
        <v>644</v>
      </c>
      <c r="AF107" s="362"/>
      <c r="AG107" s="362"/>
      <c r="AH107" s="362"/>
      <c r="AI107" s="362">
        <v>70</v>
      </c>
      <c r="AJ107" s="362"/>
      <c r="AK107" s="362"/>
      <c r="AL107" s="362"/>
      <c r="AM107" s="362" t="s">
        <v>642</v>
      </c>
      <c r="AN107" s="362"/>
      <c r="AO107" s="362"/>
      <c r="AP107" s="362"/>
      <c r="AQ107" s="368" t="s">
        <v>643</v>
      </c>
      <c r="AR107" s="369"/>
      <c r="AS107" s="369"/>
      <c r="AT107" s="370"/>
      <c r="AU107" s="368" t="s">
        <v>670</v>
      </c>
      <c r="AV107" s="369"/>
      <c r="AW107" s="369"/>
      <c r="AX107" s="370"/>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640</v>
      </c>
      <c r="AC108" s="411"/>
      <c r="AD108" s="412"/>
      <c r="AE108" s="362" t="s">
        <v>642</v>
      </c>
      <c r="AF108" s="362"/>
      <c r="AG108" s="362"/>
      <c r="AH108" s="362"/>
      <c r="AI108" s="362">
        <v>70</v>
      </c>
      <c r="AJ108" s="362"/>
      <c r="AK108" s="362"/>
      <c r="AL108" s="362"/>
      <c r="AM108" s="362" t="s">
        <v>647</v>
      </c>
      <c r="AN108" s="362"/>
      <c r="AO108" s="362"/>
      <c r="AP108" s="362"/>
      <c r="AQ108" s="368" t="s">
        <v>643</v>
      </c>
      <c r="AR108" s="369"/>
      <c r="AS108" s="369"/>
      <c r="AT108" s="370"/>
      <c r="AU108" s="818" t="s">
        <v>670</v>
      </c>
      <c r="AV108" s="819"/>
      <c r="AW108" s="819"/>
      <c r="AX108" s="820"/>
    </row>
    <row r="109" spans="1:60" ht="31.5"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customHeight="1" x14ac:dyDescent="0.15">
      <c r="A110" s="492"/>
      <c r="B110" s="493"/>
      <c r="C110" s="493"/>
      <c r="D110" s="493"/>
      <c r="E110" s="493"/>
      <c r="F110" s="494"/>
      <c r="G110" s="165" t="s">
        <v>641</v>
      </c>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t="s">
        <v>640</v>
      </c>
      <c r="AC110" s="473"/>
      <c r="AD110" s="474"/>
      <c r="AE110" s="362" t="s">
        <v>644</v>
      </c>
      <c r="AF110" s="362"/>
      <c r="AG110" s="362"/>
      <c r="AH110" s="362"/>
      <c r="AI110" s="362" t="s">
        <v>645</v>
      </c>
      <c r="AJ110" s="362"/>
      <c r="AK110" s="362"/>
      <c r="AL110" s="362"/>
      <c r="AM110" s="362">
        <v>364</v>
      </c>
      <c r="AN110" s="362"/>
      <c r="AO110" s="362"/>
      <c r="AP110" s="362"/>
      <c r="AQ110" s="368" t="s">
        <v>643</v>
      </c>
      <c r="AR110" s="369"/>
      <c r="AS110" s="369"/>
      <c r="AT110" s="370"/>
      <c r="AU110" s="368" t="s">
        <v>670</v>
      </c>
      <c r="AV110" s="369"/>
      <c r="AW110" s="369"/>
      <c r="AX110" s="370"/>
    </row>
    <row r="111" spans="1:60" ht="23.25"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t="s">
        <v>640</v>
      </c>
      <c r="AC111" s="411"/>
      <c r="AD111" s="412"/>
      <c r="AE111" s="362" t="s">
        <v>642</v>
      </c>
      <c r="AF111" s="362"/>
      <c r="AG111" s="362"/>
      <c r="AH111" s="362"/>
      <c r="AI111" s="362" t="s">
        <v>642</v>
      </c>
      <c r="AJ111" s="362"/>
      <c r="AK111" s="362"/>
      <c r="AL111" s="362"/>
      <c r="AM111" s="362">
        <v>364</v>
      </c>
      <c r="AN111" s="362"/>
      <c r="AO111" s="362"/>
      <c r="AP111" s="362"/>
      <c r="AQ111" s="368" t="s">
        <v>643</v>
      </c>
      <c r="AR111" s="369"/>
      <c r="AS111" s="369"/>
      <c r="AT111" s="370"/>
      <c r="AU111" s="818" t="s">
        <v>670</v>
      </c>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588</v>
      </c>
      <c r="AC116" s="305"/>
      <c r="AD116" s="306"/>
      <c r="AE116" s="362" t="s">
        <v>567</v>
      </c>
      <c r="AF116" s="362"/>
      <c r="AG116" s="362"/>
      <c r="AH116" s="362"/>
      <c r="AI116" s="362" t="s">
        <v>567</v>
      </c>
      <c r="AJ116" s="362"/>
      <c r="AK116" s="362"/>
      <c r="AL116" s="362"/>
      <c r="AM116" s="362" t="s">
        <v>642</v>
      </c>
      <c r="AN116" s="362"/>
      <c r="AO116" s="362"/>
      <c r="AP116" s="362"/>
      <c r="AQ116" s="368" t="s">
        <v>584</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567</v>
      </c>
      <c r="AF117" s="310"/>
      <c r="AG117" s="310"/>
      <c r="AH117" s="310"/>
      <c r="AI117" s="310" t="s">
        <v>567</v>
      </c>
      <c r="AJ117" s="310"/>
      <c r="AK117" s="310"/>
      <c r="AL117" s="310"/>
      <c r="AM117" s="310" t="s">
        <v>652</v>
      </c>
      <c r="AN117" s="310"/>
      <c r="AO117" s="310"/>
      <c r="AP117" s="310"/>
      <c r="AQ117" s="310" t="s">
        <v>590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5" t="s">
        <v>587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588</v>
      </c>
      <c r="AC119" s="305"/>
      <c r="AD119" s="306"/>
      <c r="AE119" s="362">
        <v>925560</v>
      </c>
      <c r="AF119" s="362"/>
      <c r="AG119" s="362"/>
      <c r="AH119" s="362"/>
      <c r="AI119" s="362" t="s">
        <v>567</v>
      </c>
      <c r="AJ119" s="362"/>
      <c r="AK119" s="362"/>
      <c r="AL119" s="362"/>
      <c r="AM119" s="362" t="s">
        <v>653</v>
      </c>
      <c r="AN119" s="362"/>
      <c r="AO119" s="362"/>
      <c r="AP119" s="362"/>
      <c r="AQ119" s="362" t="s">
        <v>592</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589</v>
      </c>
      <c r="AC120" s="346"/>
      <c r="AD120" s="347"/>
      <c r="AE120" s="310" t="s">
        <v>591</v>
      </c>
      <c r="AF120" s="310"/>
      <c r="AG120" s="310"/>
      <c r="AH120" s="310"/>
      <c r="AI120" s="310" t="s">
        <v>567</v>
      </c>
      <c r="AJ120" s="310"/>
      <c r="AK120" s="310"/>
      <c r="AL120" s="310"/>
      <c r="AM120" s="310" t="s">
        <v>642</v>
      </c>
      <c r="AN120" s="310"/>
      <c r="AO120" s="310"/>
      <c r="AP120" s="310"/>
      <c r="AQ120" s="310" t="s">
        <v>593</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customHeight="1" x14ac:dyDescent="0.15">
      <c r="A122" s="296"/>
      <c r="B122" s="297"/>
      <c r="C122" s="297"/>
      <c r="D122" s="297"/>
      <c r="E122" s="297"/>
      <c r="F122" s="298"/>
      <c r="G122" s="355" t="s">
        <v>646</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588</v>
      </c>
      <c r="AC122" s="305"/>
      <c r="AD122" s="306"/>
      <c r="AE122" s="362" t="s">
        <v>567</v>
      </c>
      <c r="AF122" s="362"/>
      <c r="AG122" s="362"/>
      <c r="AH122" s="362"/>
      <c r="AI122" s="362">
        <v>100000</v>
      </c>
      <c r="AJ122" s="362"/>
      <c r="AK122" s="362"/>
      <c r="AL122" s="362"/>
      <c r="AM122" s="362" t="s">
        <v>642</v>
      </c>
      <c r="AN122" s="362"/>
      <c r="AO122" s="362"/>
      <c r="AP122" s="362"/>
      <c r="AQ122" s="362"/>
      <c r="AR122" s="362"/>
      <c r="AS122" s="362"/>
      <c r="AT122" s="362"/>
      <c r="AU122" s="362"/>
      <c r="AV122" s="362"/>
      <c r="AW122" s="362"/>
      <c r="AX122" s="363"/>
    </row>
    <row r="123" spans="1:50" ht="46.5"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594</v>
      </c>
      <c r="AC123" s="346"/>
      <c r="AD123" s="347"/>
      <c r="AE123" s="310" t="s">
        <v>567</v>
      </c>
      <c r="AF123" s="310"/>
      <c r="AG123" s="310"/>
      <c r="AH123" s="310"/>
      <c r="AI123" s="310" t="s">
        <v>595</v>
      </c>
      <c r="AJ123" s="310"/>
      <c r="AK123" s="310"/>
      <c r="AL123" s="310"/>
      <c r="AM123" s="310" t="s">
        <v>642</v>
      </c>
      <c r="AN123" s="310"/>
      <c r="AO123" s="310"/>
      <c r="AP123" s="310"/>
      <c r="AQ123" s="310"/>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customHeight="1" x14ac:dyDescent="0.15">
      <c r="A125" s="296"/>
      <c r="B125" s="297"/>
      <c r="C125" s="297"/>
      <c r="D125" s="297"/>
      <c r="E125" s="297"/>
      <c r="F125" s="298"/>
      <c r="G125" s="355" t="s">
        <v>650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655</v>
      </c>
      <c r="AC125" s="305"/>
      <c r="AD125" s="306"/>
      <c r="AE125" s="362" t="s">
        <v>642</v>
      </c>
      <c r="AF125" s="362"/>
      <c r="AG125" s="362"/>
      <c r="AH125" s="362"/>
      <c r="AI125" s="362" t="s">
        <v>642</v>
      </c>
      <c r="AJ125" s="362"/>
      <c r="AK125" s="362"/>
      <c r="AL125" s="362"/>
      <c r="AM125" s="362">
        <v>8945</v>
      </c>
      <c r="AN125" s="362"/>
      <c r="AO125" s="362"/>
      <c r="AP125" s="362"/>
      <c r="AQ125" s="362"/>
      <c r="AR125" s="362"/>
      <c r="AS125" s="362"/>
      <c r="AT125" s="362"/>
      <c r="AU125" s="362"/>
      <c r="AV125" s="362"/>
      <c r="AW125" s="362"/>
      <c r="AX125" s="363"/>
    </row>
    <row r="126" spans="1:50" ht="46.5"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594</v>
      </c>
      <c r="AC126" s="346"/>
      <c r="AD126" s="347"/>
      <c r="AE126" s="310" t="s">
        <v>654</v>
      </c>
      <c r="AF126" s="310"/>
      <c r="AG126" s="310"/>
      <c r="AH126" s="310"/>
      <c r="AI126" s="310" t="s">
        <v>644</v>
      </c>
      <c r="AJ126" s="310"/>
      <c r="AK126" s="310"/>
      <c r="AL126" s="310"/>
      <c r="AM126" s="310" t="s">
        <v>651</v>
      </c>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410</v>
      </c>
      <c r="B130" s="996"/>
      <c r="C130" s="995" t="s">
        <v>239</v>
      </c>
      <c r="D130" s="996"/>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581</v>
      </c>
      <c r="AC134" s="228"/>
      <c r="AD134" s="228"/>
      <c r="AE134" s="270">
        <v>144</v>
      </c>
      <c r="AF134" s="120"/>
      <c r="AG134" s="120"/>
      <c r="AH134" s="120"/>
      <c r="AI134" s="270">
        <v>145</v>
      </c>
      <c r="AJ134" s="120"/>
      <c r="AK134" s="120"/>
      <c r="AL134" s="120"/>
      <c r="AM134" s="270">
        <v>131</v>
      </c>
      <c r="AN134" s="120"/>
      <c r="AO134" s="120"/>
      <c r="AP134" s="120"/>
      <c r="AQ134" s="270" t="s">
        <v>567</v>
      </c>
      <c r="AR134" s="120"/>
      <c r="AS134" s="120"/>
      <c r="AT134" s="120"/>
      <c r="AU134" s="270" t="s">
        <v>567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581</v>
      </c>
      <c r="AC135" s="137"/>
      <c r="AD135" s="137"/>
      <c r="AE135" s="270">
        <v>144</v>
      </c>
      <c r="AF135" s="120"/>
      <c r="AG135" s="120"/>
      <c r="AH135" s="120"/>
      <c r="AI135" s="270">
        <v>144</v>
      </c>
      <c r="AJ135" s="120"/>
      <c r="AK135" s="120"/>
      <c r="AL135" s="120"/>
      <c r="AM135" s="270">
        <v>146</v>
      </c>
      <c r="AN135" s="120"/>
      <c r="AO135" s="120"/>
      <c r="AP135" s="120"/>
      <c r="AQ135" s="270" t="s">
        <v>567</v>
      </c>
      <c r="AR135" s="120"/>
      <c r="AS135" s="120"/>
      <c r="AT135" s="120"/>
      <c r="AU135" s="270">
        <v>140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569</v>
      </c>
      <c r="H154" s="165"/>
      <c r="I154" s="165"/>
      <c r="J154" s="165"/>
      <c r="K154" s="165"/>
      <c r="L154" s="165"/>
      <c r="M154" s="165"/>
      <c r="N154" s="165"/>
      <c r="O154" s="165"/>
      <c r="P154" s="236"/>
      <c r="Q154" s="164" t="s">
        <v>568</v>
      </c>
      <c r="R154" s="165"/>
      <c r="S154" s="165"/>
      <c r="T154" s="165"/>
      <c r="U154" s="165"/>
      <c r="V154" s="165"/>
      <c r="W154" s="165"/>
      <c r="X154" s="165"/>
      <c r="Y154" s="165"/>
      <c r="Z154" s="165"/>
      <c r="AA154" s="928"/>
      <c r="AB154" s="259" t="s">
        <v>570</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425</v>
      </c>
      <c r="D430" s="254"/>
      <c r="E430" s="242" t="s">
        <v>403</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9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561</v>
      </c>
      <c r="AE702" s="900"/>
      <c r="AF702" s="900"/>
      <c r="AG702" s="889" t="s">
        <v>633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561</v>
      </c>
      <c r="AE703" s="159"/>
      <c r="AF703" s="159"/>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561</v>
      </c>
      <c r="AE704" s="587"/>
      <c r="AF704" s="587"/>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561</v>
      </c>
      <c r="AE705" s="737"/>
      <c r="AF705" s="737"/>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561</v>
      </c>
      <c r="AE708" s="672"/>
      <c r="AF708" s="672"/>
      <c r="AG708" s="527" t="s">
        <v>604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561</v>
      </c>
      <c r="AE709" s="159"/>
      <c r="AF709" s="159"/>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606</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561</v>
      </c>
      <c r="AE711" s="159"/>
      <c r="AF711" s="159"/>
      <c r="AG711" s="668" t="s">
        <v>607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561</v>
      </c>
      <c r="AE712" s="587"/>
      <c r="AF712" s="587"/>
      <c r="AG712" s="595" t="s">
        <v>608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39.950000000000003"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561</v>
      </c>
      <c r="AE714" s="593"/>
      <c r="AF714" s="594"/>
      <c r="AG714" s="693" t="s">
        <v>609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561</v>
      </c>
      <c r="AE715" s="672"/>
      <c r="AF715" s="781"/>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561</v>
      </c>
      <c r="AE716" s="763"/>
      <c r="AF716" s="763"/>
      <c r="AG716" s="668" t="s">
        <v>611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561</v>
      </c>
      <c r="AE717" s="159"/>
      <c r="AF717" s="159"/>
      <c r="AG717" s="668" t="s">
        <v>634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561</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560</v>
      </c>
      <c r="D721" s="923"/>
      <c r="E721" s="923"/>
      <c r="F721" s="924"/>
      <c r="G721" s="942"/>
      <c r="H721" s="943"/>
      <c r="I721" s="82" t="str">
        <f>IF(OR(G721="　", G721=""), "", "-")</f>
        <v/>
      </c>
      <c r="J721" s="921">
        <v>264</v>
      </c>
      <c r="K721" s="921"/>
      <c r="L721" s="82" t="str">
        <f>IF(M721="","","-")</f>
        <v/>
      </c>
      <c r="M721" s="83"/>
      <c r="N721" s="918" t="s">
        <v>614</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635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0.25" customHeight="1" thickBot="1" x14ac:dyDescent="0.2">
      <c r="A729" s="769" t="s">
        <v>665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0.25" customHeight="1" thickBot="1" x14ac:dyDescent="0.2">
      <c r="A731" s="619" t="s">
        <v>138</v>
      </c>
      <c r="B731" s="620"/>
      <c r="C731" s="620"/>
      <c r="D731" s="620"/>
      <c r="E731" s="621"/>
      <c r="F731" s="684" t="s">
        <v>667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0.25" customHeight="1" thickBot="1" x14ac:dyDescent="0.2">
      <c r="A733" s="753" t="s">
        <v>138</v>
      </c>
      <c r="B733" s="754"/>
      <c r="C733" s="754"/>
      <c r="D733" s="754"/>
      <c r="E733" s="755"/>
      <c r="F733" s="770" t="s">
        <v>666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0.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406</v>
      </c>
      <c r="B737" s="101"/>
      <c r="C737" s="101"/>
      <c r="D737" s="102"/>
      <c r="E737" s="103" t="s">
        <v>616</v>
      </c>
      <c r="F737" s="103"/>
      <c r="G737" s="103"/>
      <c r="H737" s="103"/>
      <c r="I737" s="103"/>
      <c r="J737" s="103"/>
      <c r="K737" s="103"/>
      <c r="L737" s="103"/>
      <c r="M737" s="103"/>
      <c r="N737" s="109" t="s">
        <v>401</v>
      </c>
      <c r="O737" s="109"/>
      <c r="P737" s="109"/>
      <c r="Q737" s="109"/>
      <c r="R737" s="103" t="s">
        <v>618</v>
      </c>
      <c r="S737" s="103"/>
      <c r="T737" s="103"/>
      <c r="U737" s="103"/>
      <c r="V737" s="103"/>
      <c r="W737" s="103"/>
      <c r="X737" s="103"/>
      <c r="Y737" s="103"/>
      <c r="Z737" s="103"/>
      <c r="AA737" s="109" t="s">
        <v>400</v>
      </c>
      <c r="AB737" s="109"/>
      <c r="AC737" s="109"/>
      <c r="AD737" s="109"/>
      <c r="AE737" s="103" t="s">
        <v>620</v>
      </c>
      <c r="AF737" s="103"/>
      <c r="AG737" s="103"/>
      <c r="AH737" s="103"/>
      <c r="AI737" s="103"/>
      <c r="AJ737" s="103"/>
      <c r="AK737" s="103"/>
      <c r="AL737" s="103"/>
      <c r="AM737" s="103"/>
      <c r="AN737" s="109" t="s">
        <v>399</v>
      </c>
      <c r="AO737" s="109"/>
      <c r="AP737" s="109"/>
      <c r="AQ737" s="109"/>
      <c r="AR737" s="110" t="s">
        <v>622</v>
      </c>
      <c r="AS737" s="111"/>
      <c r="AT737" s="111"/>
      <c r="AU737" s="111"/>
      <c r="AV737" s="111"/>
      <c r="AW737" s="111"/>
      <c r="AX737" s="112"/>
      <c r="AY737" s="88"/>
      <c r="AZ737" s="88"/>
    </row>
    <row r="738" spans="1:52" ht="24.75" customHeight="1" x14ac:dyDescent="0.15">
      <c r="A738" s="100" t="s">
        <v>398</v>
      </c>
      <c r="B738" s="101"/>
      <c r="C738" s="101"/>
      <c r="D738" s="102"/>
      <c r="E738" s="103" t="s">
        <v>617</v>
      </c>
      <c r="F738" s="103"/>
      <c r="G738" s="103"/>
      <c r="H738" s="103"/>
      <c r="I738" s="103"/>
      <c r="J738" s="103"/>
      <c r="K738" s="103"/>
      <c r="L738" s="103"/>
      <c r="M738" s="103"/>
      <c r="N738" s="109" t="s">
        <v>397</v>
      </c>
      <c r="O738" s="109"/>
      <c r="P738" s="109"/>
      <c r="Q738" s="109"/>
      <c r="R738" s="103" t="s">
        <v>619</v>
      </c>
      <c r="S738" s="103"/>
      <c r="T738" s="103"/>
      <c r="U738" s="103"/>
      <c r="V738" s="103"/>
      <c r="W738" s="103"/>
      <c r="X738" s="103"/>
      <c r="Y738" s="103"/>
      <c r="Z738" s="103"/>
      <c r="AA738" s="109" t="s">
        <v>396</v>
      </c>
      <c r="AB738" s="109"/>
      <c r="AC738" s="109"/>
      <c r="AD738" s="109"/>
      <c r="AE738" s="103" t="s">
        <v>621</v>
      </c>
      <c r="AF738" s="103"/>
      <c r="AG738" s="103"/>
      <c r="AH738" s="103"/>
      <c r="AI738" s="103"/>
      <c r="AJ738" s="103"/>
      <c r="AK738" s="103"/>
      <c r="AL738" s="103"/>
      <c r="AM738" s="103"/>
      <c r="AN738" s="109" t="s">
        <v>395</v>
      </c>
      <c r="AO738" s="109"/>
      <c r="AP738" s="109"/>
      <c r="AQ738" s="109"/>
      <c r="AR738" s="110" t="s">
        <v>623</v>
      </c>
      <c r="AS738" s="111"/>
      <c r="AT738" s="111"/>
      <c r="AU738" s="111"/>
      <c r="AV738" s="111"/>
      <c r="AW738" s="111"/>
      <c r="AX738" s="112"/>
    </row>
    <row r="739" spans="1:52" ht="24.75" customHeight="1" x14ac:dyDescent="0.15">
      <c r="A739" s="100" t="s">
        <v>394</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571</v>
      </c>
      <c r="F740" s="125"/>
      <c r="G740" s="125"/>
      <c r="H740" s="92" t="str">
        <f>IF(E740="", "", "(")</f>
        <v>(</v>
      </c>
      <c r="I740" s="125"/>
      <c r="J740" s="125"/>
      <c r="K740" s="92" t="str">
        <f>IF(OR(I740="　", I740=""), "", "-")</f>
        <v/>
      </c>
      <c r="L740" s="126">
        <v>250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5" customHeight="1" x14ac:dyDescent="0.15">
      <c r="A780" s="764" t="s">
        <v>389</v>
      </c>
      <c r="B780" s="765"/>
      <c r="C780" s="765"/>
      <c r="D780" s="765"/>
      <c r="E780" s="765"/>
      <c r="F780" s="766"/>
      <c r="G780" s="443" t="s">
        <v>672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661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625</v>
      </c>
      <c r="H782" s="454"/>
      <c r="I782" s="454"/>
      <c r="J782" s="454"/>
      <c r="K782" s="455"/>
      <c r="L782" s="456" t="s">
        <v>626</v>
      </c>
      <c r="M782" s="457"/>
      <c r="N782" s="457"/>
      <c r="O782" s="457"/>
      <c r="P782" s="457"/>
      <c r="Q782" s="457"/>
      <c r="R782" s="457"/>
      <c r="S782" s="457"/>
      <c r="T782" s="457"/>
      <c r="U782" s="457"/>
      <c r="V782" s="457"/>
      <c r="W782" s="457"/>
      <c r="X782" s="458"/>
      <c r="Y782" s="459">
        <v>1.8</v>
      </c>
      <c r="Z782" s="460"/>
      <c r="AA782" s="460"/>
      <c r="AB782" s="558"/>
      <c r="AC782" s="453" t="s">
        <v>625</v>
      </c>
      <c r="AD782" s="454"/>
      <c r="AE782" s="454"/>
      <c r="AF782" s="454"/>
      <c r="AG782" s="455"/>
      <c r="AH782" s="456" t="s">
        <v>627</v>
      </c>
      <c r="AI782" s="457"/>
      <c r="AJ782" s="457"/>
      <c r="AK782" s="457"/>
      <c r="AL782" s="457"/>
      <c r="AM782" s="457"/>
      <c r="AN782" s="457"/>
      <c r="AO782" s="457"/>
      <c r="AP782" s="457"/>
      <c r="AQ782" s="457"/>
      <c r="AR782" s="457"/>
      <c r="AS782" s="457"/>
      <c r="AT782" s="458"/>
      <c r="AU782" s="459">
        <v>0.9</v>
      </c>
      <c r="AV782" s="460"/>
      <c r="AW782" s="460"/>
      <c r="AX782" s="461"/>
    </row>
    <row r="783" spans="1:50" ht="24.75" customHeight="1" x14ac:dyDescent="0.15">
      <c r="A783" s="557"/>
      <c r="B783" s="767"/>
      <c r="C783" s="767"/>
      <c r="D783" s="767"/>
      <c r="E783" s="767"/>
      <c r="F783" s="768"/>
      <c r="G783" s="352" t="s">
        <v>628</v>
      </c>
      <c r="H783" s="353"/>
      <c r="I783" s="353"/>
      <c r="J783" s="353"/>
      <c r="K783" s="354"/>
      <c r="L783" s="405" t="s">
        <v>658</v>
      </c>
      <c r="M783" s="406"/>
      <c r="N783" s="406"/>
      <c r="O783" s="406"/>
      <c r="P783" s="406"/>
      <c r="Q783" s="406"/>
      <c r="R783" s="406"/>
      <c r="S783" s="406"/>
      <c r="T783" s="406"/>
      <c r="U783" s="406"/>
      <c r="V783" s="406"/>
      <c r="W783" s="406"/>
      <c r="X783" s="407"/>
      <c r="Y783" s="402">
        <v>0.8</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629</v>
      </c>
      <c r="H784" s="353"/>
      <c r="I784" s="353"/>
      <c r="J784" s="353"/>
      <c r="K784" s="354"/>
      <c r="L784" s="405" t="s">
        <v>630</v>
      </c>
      <c r="M784" s="406"/>
      <c r="N784" s="406"/>
      <c r="O784" s="406"/>
      <c r="P784" s="406"/>
      <c r="Q784" s="406"/>
      <c r="R784" s="406"/>
      <c r="S784" s="406"/>
      <c r="T784" s="406"/>
      <c r="U784" s="406"/>
      <c r="V784" s="406"/>
      <c r="W784" s="406"/>
      <c r="X784" s="407"/>
      <c r="Y784" s="402">
        <v>0.35</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2.95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0.9</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660</v>
      </c>
      <c r="D838" s="422"/>
      <c r="E838" s="422"/>
      <c r="F838" s="422"/>
      <c r="G838" s="422"/>
      <c r="H838" s="422"/>
      <c r="I838" s="422"/>
      <c r="J838" s="423">
        <v>7010001012532</v>
      </c>
      <c r="K838" s="424"/>
      <c r="L838" s="424"/>
      <c r="M838" s="424"/>
      <c r="N838" s="424"/>
      <c r="O838" s="424"/>
      <c r="P838" s="429" t="s">
        <v>631</v>
      </c>
      <c r="Q838" s="321"/>
      <c r="R838" s="321"/>
      <c r="S838" s="321"/>
      <c r="T838" s="321"/>
      <c r="U838" s="321"/>
      <c r="V838" s="321"/>
      <c r="W838" s="321"/>
      <c r="X838" s="321"/>
      <c r="Y838" s="322">
        <v>0.3</v>
      </c>
      <c r="Z838" s="323"/>
      <c r="AA838" s="323"/>
      <c r="AB838" s="324"/>
      <c r="AC838" s="332" t="s">
        <v>376</v>
      </c>
      <c r="AD838" s="427"/>
      <c r="AE838" s="427"/>
      <c r="AF838" s="427"/>
      <c r="AG838" s="427"/>
      <c r="AH838" s="425">
        <v>3</v>
      </c>
      <c r="AI838" s="426"/>
      <c r="AJ838" s="426"/>
      <c r="AK838" s="426"/>
      <c r="AL838" s="329">
        <v>40</v>
      </c>
      <c r="AM838" s="330"/>
      <c r="AN838" s="330"/>
      <c r="AO838" s="331"/>
      <c r="AP838" s="325" t="s">
        <v>411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662</v>
      </c>
      <c r="D871" s="422"/>
      <c r="E871" s="422"/>
      <c r="F871" s="422"/>
      <c r="G871" s="422"/>
      <c r="H871" s="422"/>
      <c r="I871" s="422"/>
      <c r="J871" s="423">
        <v>1010705002157</v>
      </c>
      <c r="K871" s="424"/>
      <c r="L871" s="424"/>
      <c r="M871" s="424"/>
      <c r="N871" s="424"/>
      <c r="O871" s="424"/>
      <c r="P871" s="429" t="s">
        <v>663</v>
      </c>
      <c r="Q871" s="321"/>
      <c r="R871" s="321"/>
      <c r="S871" s="321"/>
      <c r="T871" s="321"/>
      <c r="U871" s="321"/>
      <c r="V871" s="321"/>
      <c r="W871" s="321"/>
      <c r="X871" s="321"/>
      <c r="Y871" s="322">
        <v>0.9</v>
      </c>
      <c r="Z871" s="323"/>
      <c r="AA871" s="323"/>
      <c r="AB871" s="324"/>
      <c r="AC871" s="332" t="s">
        <v>382</v>
      </c>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564</v>
      </c>
      <c r="F1103" s="896"/>
      <c r="G1103" s="896"/>
      <c r="H1103" s="896"/>
      <c r="I1103" s="896"/>
      <c r="J1103" s="423" t="s">
        <v>565</v>
      </c>
      <c r="K1103" s="424"/>
      <c r="L1103" s="424"/>
      <c r="M1103" s="424"/>
      <c r="N1103" s="424"/>
      <c r="O1103" s="424"/>
      <c r="P1103" s="429" t="s">
        <v>565</v>
      </c>
      <c r="Q1103" s="321"/>
      <c r="R1103" s="321"/>
      <c r="S1103" s="321"/>
      <c r="T1103" s="321"/>
      <c r="U1103" s="321"/>
      <c r="V1103" s="321"/>
      <c r="W1103" s="321"/>
      <c r="X1103" s="321"/>
      <c r="Y1103" s="322" t="s">
        <v>564</v>
      </c>
      <c r="Z1103" s="323"/>
      <c r="AA1103" s="323"/>
      <c r="AB1103" s="324"/>
      <c r="AC1103" s="326"/>
      <c r="AD1103" s="326"/>
      <c r="AE1103" s="326"/>
      <c r="AF1103" s="326"/>
      <c r="AG1103" s="326"/>
      <c r="AH1103" s="327" t="s">
        <v>566</v>
      </c>
      <c r="AI1103" s="328"/>
      <c r="AJ1103" s="328"/>
      <c r="AK1103" s="328"/>
      <c r="AL1103" s="329" t="s">
        <v>566</v>
      </c>
      <c r="AM1103" s="330"/>
      <c r="AN1103" s="330"/>
      <c r="AO1103" s="331"/>
      <c r="AP1103" s="325" t="s">
        <v>564</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92">
    <cfRule type="expression" dxfId="2803" priority="13913">
      <formula>IF(RIGHT(TEXT(Y792,"0.#"),1)=".",FALSE,TRUE)</formula>
    </cfRule>
    <cfRule type="expression" dxfId="2802" priority="13914">
      <formula>IF(RIGHT(TEXT(Y792,"0.#"),1)=".",TRUE,FALSE)</formula>
    </cfRule>
  </conditionalFormatting>
  <conditionalFormatting sqref="Y823:Y830 Y821 Y810:Y817 Y808 Y797:Y804 Y795">
    <cfRule type="expression" dxfId="2801" priority="13695">
      <formula>IF(RIGHT(TEXT(Y795,"0.#"),1)=".",FALSE,TRUE)</formula>
    </cfRule>
    <cfRule type="expression" dxfId="2800" priority="13696">
      <formula>IF(RIGHT(TEXT(Y795,"0.#"),1)=".",TRUE,FALSE)</formula>
    </cfRule>
  </conditionalFormatting>
  <conditionalFormatting sqref="P16:AQ17 P15:AX15 P13:AX13">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5:Y791">
    <cfRule type="expression" dxfId="2793" priority="13719">
      <formula>IF(RIGHT(TEXT(Y785,"0.#"),1)=".",FALSE,TRUE)</formula>
    </cfRule>
    <cfRule type="expression" dxfId="2792" priority="13720">
      <formula>IF(RIGHT(TEXT(Y785,"0.#"),1)=".",TRUE,FALSE)</formula>
    </cfRule>
  </conditionalFormatting>
  <conditionalFormatting sqref="AU792">
    <cfRule type="expression" dxfId="2791" priority="13715">
      <formula>IF(RIGHT(TEXT(AU792,"0.#"),1)=".",FALSE,TRUE)</formula>
    </cfRule>
    <cfRule type="expression" dxfId="2790" priority="13716">
      <formula>IF(RIGHT(TEXT(AU792,"0.#"),1)=".",TRUE,FALSE)</formula>
    </cfRule>
  </conditionalFormatting>
  <conditionalFormatting sqref="AU785:AU791">
    <cfRule type="expression" dxfId="2789" priority="13713">
      <formula>IF(RIGHT(TEXT(AU785,"0.#"),1)=".",FALSE,TRUE)</formula>
    </cfRule>
    <cfRule type="expression" dxfId="2788" priority="13714">
      <formula>IF(RIGHT(TEXT(AU785,"0.#"),1)=".",TRUE,FALSE)</formula>
    </cfRule>
  </conditionalFormatting>
  <conditionalFormatting sqref="Y822 Y809 Y796">
    <cfRule type="expression" dxfId="2787" priority="13699">
      <formula>IF(RIGHT(TEXT(Y796,"0.#"),1)=".",FALSE,TRUE)</formula>
    </cfRule>
    <cfRule type="expression" dxfId="2786" priority="13700">
      <formula>IF(RIGHT(TEXT(Y796,"0.#"),1)=".",TRUE,FALSE)</formula>
    </cfRule>
  </conditionalFormatting>
  <conditionalFormatting sqref="Y831 Y818 Y805">
    <cfRule type="expression" dxfId="2785" priority="13697">
      <formula>IF(RIGHT(TEXT(Y805,"0.#"),1)=".",FALSE,TRUE)</formula>
    </cfRule>
    <cfRule type="expression" dxfId="2784" priority="13698">
      <formula>IF(RIGHT(TEXT(Y805,"0.#"),1)=".",TRUE,FALSE)</formula>
    </cfRule>
  </conditionalFormatting>
  <conditionalFormatting sqref="AU822 AU809 AU796">
    <cfRule type="expression" dxfId="2783" priority="13693">
      <formula>IF(RIGHT(TEXT(AU796,"0.#"),1)=".",FALSE,TRUE)</formula>
    </cfRule>
    <cfRule type="expression" dxfId="2782" priority="13694">
      <formula>IF(RIGHT(TEXT(AU796,"0.#"),1)=".",TRUE,FALSE)</formula>
    </cfRule>
  </conditionalFormatting>
  <conditionalFormatting sqref="AU831 AU818 AU805">
    <cfRule type="expression" dxfId="2781" priority="13691">
      <formula>IF(RIGHT(TEXT(AU805,"0.#"),1)=".",FALSE,TRUE)</formula>
    </cfRule>
    <cfRule type="expression" dxfId="2780" priority="13692">
      <formula>IF(RIGHT(TEXT(AU805,"0.#"),1)=".",TRUE,FALSE)</formula>
    </cfRule>
  </conditionalFormatting>
  <conditionalFormatting sqref="AU823:AU830 AU821 AU810:AU817 AU808 AU797:AU804 AU795">
    <cfRule type="expression" dxfId="2779" priority="13689">
      <formula>IF(RIGHT(TEXT(AU795,"0.#"),1)=".",FALSE,TRUE)</formula>
    </cfRule>
    <cfRule type="expression" dxfId="2778" priority="13690">
      <formula>IF(RIGHT(TEXT(AU795,"0.#"),1)=".",TRUE,FALSE)</formula>
    </cfRule>
  </conditionalFormatting>
  <conditionalFormatting sqref="AM87">
    <cfRule type="expression" dxfId="2777" priority="13343">
      <formula>IF(RIGHT(TEXT(AM87,"0.#"),1)=".",FALSE,TRUE)</formula>
    </cfRule>
    <cfRule type="expression" dxfId="2776" priority="13344">
      <formula>IF(RIGHT(TEXT(AM87,"0.#"),1)=".",TRUE,FALSE)</formula>
    </cfRule>
  </conditionalFormatting>
  <conditionalFormatting sqref="AE55">
    <cfRule type="expression" dxfId="2775" priority="13411">
      <formula>IF(RIGHT(TEXT(AE55,"0.#"),1)=".",FALSE,TRUE)</formula>
    </cfRule>
    <cfRule type="expression" dxfId="2774" priority="13412">
      <formula>IF(RIGHT(TEXT(AE55,"0.#"),1)=".",TRUE,FALSE)</formula>
    </cfRule>
  </conditionalFormatting>
  <conditionalFormatting sqref="AI55">
    <cfRule type="expression" dxfId="2773" priority="13409">
      <formula>IF(RIGHT(TEXT(AI55,"0.#"),1)=".",FALSE,TRUE)</formula>
    </cfRule>
    <cfRule type="expression" dxfId="2772" priority="13410">
      <formula>IF(RIGHT(TEXT(AI55,"0.#"),1)=".",TRUE,FALSE)</formula>
    </cfRule>
  </conditionalFormatting>
  <conditionalFormatting sqref="AM34">
    <cfRule type="expression" dxfId="2771" priority="13489">
      <formula>IF(RIGHT(TEXT(AM34,"0.#"),1)=".",FALSE,TRUE)</formula>
    </cfRule>
    <cfRule type="expression" dxfId="2770" priority="13490">
      <formula>IF(RIGHT(TEXT(AM34,"0.#"),1)=".",TRUE,FALSE)</formula>
    </cfRule>
  </conditionalFormatting>
  <conditionalFormatting sqref="AE33">
    <cfRule type="expression" dxfId="2769" priority="13503">
      <formula>IF(RIGHT(TEXT(AE33,"0.#"),1)=".",FALSE,TRUE)</formula>
    </cfRule>
    <cfRule type="expression" dxfId="2768" priority="13504">
      <formula>IF(RIGHT(TEXT(AE33,"0.#"),1)=".",TRUE,FALSE)</formula>
    </cfRule>
  </conditionalFormatting>
  <conditionalFormatting sqref="AE34">
    <cfRule type="expression" dxfId="2767" priority="13501">
      <formula>IF(RIGHT(TEXT(AE34,"0.#"),1)=".",FALSE,TRUE)</formula>
    </cfRule>
    <cfRule type="expression" dxfId="2766" priority="13502">
      <formula>IF(RIGHT(TEXT(AE34,"0.#"),1)=".",TRUE,FALSE)</formula>
    </cfRule>
  </conditionalFormatting>
  <conditionalFormatting sqref="AI34">
    <cfRule type="expression" dxfId="2765" priority="13499">
      <formula>IF(RIGHT(TEXT(AI34,"0.#"),1)=".",FALSE,TRUE)</formula>
    </cfRule>
    <cfRule type="expression" dxfId="2764" priority="13500">
      <formula>IF(RIGHT(TEXT(AI34,"0.#"),1)=".",TRUE,FALSE)</formula>
    </cfRule>
  </conditionalFormatting>
  <conditionalFormatting sqref="AI33">
    <cfRule type="expression" dxfId="2763" priority="13497">
      <formula>IF(RIGHT(TEXT(AI33,"0.#"),1)=".",FALSE,TRUE)</formula>
    </cfRule>
    <cfRule type="expression" dxfId="2762" priority="13498">
      <formula>IF(RIGHT(TEXT(AI33,"0.#"),1)=".",TRUE,FALSE)</formula>
    </cfRule>
  </conditionalFormatting>
  <conditionalFormatting sqref="AI32">
    <cfRule type="expression" dxfId="2761" priority="13495">
      <formula>IF(RIGHT(TEXT(AI32,"0.#"),1)=".",FALSE,TRUE)</formula>
    </cfRule>
    <cfRule type="expression" dxfId="2760" priority="13496">
      <formula>IF(RIGHT(TEXT(AI32,"0.#"),1)=".",TRUE,FALSE)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E87">
    <cfRule type="expression" dxfId="2719" priority="13355">
      <formula>IF(RIGHT(TEXT(AE87,"0.#"),1)=".",FALSE,TRUE)</formula>
    </cfRule>
    <cfRule type="expression" dxfId="2718" priority="13356">
      <formula>IF(RIGHT(TEXT(AE87,"0.#"),1)=".",TRUE,FALSE)</formula>
    </cfRule>
  </conditionalFormatting>
  <conditionalFormatting sqref="AE88">
    <cfRule type="expression" dxfId="2717" priority="13353">
      <formula>IF(RIGHT(TEXT(AE88,"0.#"),1)=".",FALSE,TRUE)</formula>
    </cfRule>
    <cfRule type="expression" dxfId="2716" priority="13354">
      <formula>IF(RIGHT(TEXT(AE88,"0.#"),1)=".",TRUE,FALSE)</formula>
    </cfRule>
  </conditionalFormatting>
  <conditionalFormatting sqref="AE89">
    <cfRule type="expression" dxfId="2715" priority="13351">
      <formula>IF(RIGHT(TEXT(AE89,"0.#"),1)=".",FALSE,TRUE)</formula>
    </cfRule>
    <cfRule type="expression" dxfId="2714" priority="13352">
      <formula>IF(RIGHT(TEXT(AE89,"0.#"),1)=".",TRUE,FALSE)</formula>
    </cfRule>
  </conditionalFormatting>
  <conditionalFormatting sqref="AI89">
    <cfRule type="expression" dxfId="2713" priority="13349">
      <formula>IF(RIGHT(TEXT(AI89,"0.#"),1)=".",FALSE,TRUE)</formula>
    </cfRule>
    <cfRule type="expression" dxfId="2712" priority="13350">
      <formula>IF(RIGHT(TEXT(AI89,"0.#"),1)=".",TRUE,FALSE)</formula>
    </cfRule>
  </conditionalFormatting>
  <conditionalFormatting sqref="AI88">
    <cfRule type="expression" dxfId="2711" priority="13347">
      <formula>IF(RIGHT(TEXT(AI88,"0.#"),1)=".",FALSE,TRUE)</formula>
    </cfRule>
    <cfRule type="expression" dxfId="2710" priority="13348">
      <formula>IF(RIGHT(TEXT(AI88,"0.#"),1)=".",TRUE,FALSE)</formula>
    </cfRule>
  </conditionalFormatting>
  <conditionalFormatting sqref="AI87">
    <cfRule type="expression" dxfId="2709" priority="13345">
      <formula>IF(RIGHT(TEXT(AI87,"0.#"),1)=".",FALSE,TRUE)</formula>
    </cfRule>
    <cfRule type="expression" dxfId="2708" priority="13346">
      <formula>IF(RIGHT(TEXT(AI87,"0.#"),1)=".",TRUE,FALSE)</formula>
    </cfRule>
  </conditionalFormatting>
  <conditionalFormatting sqref="AM88">
    <cfRule type="expression" dxfId="2707" priority="13341">
      <formula>IF(RIGHT(TEXT(AM88,"0.#"),1)=".",FALSE,TRUE)</formula>
    </cfRule>
    <cfRule type="expression" dxfId="2706" priority="13342">
      <formula>IF(RIGHT(TEXT(AM88,"0.#"),1)=".",TRUE,FALSE)</formula>
    </cfRule>
  </conditionalFormatting>
  <conditionalFormatting sqref="AM89">
    <cfRule type="expression" dxfId="2705" priority="13339">
      <formula>IF(RIGHT(TEXT(AM89,"0.#"),1)=".",FALSE,TRUE)</formula>
    </cfRule>
    <cfRule type="expression" dxfId="2704" priority="13340">
      <formula>IF(RIGHT(TEXT(AM89,"0.#"),1)=".",TRUE,FALSE)</formula>
    </cfRule>
  </conditionalFormatting>
  <conditionalFormatting sqref="AE92">
    <cfRule type="expression" dxfId="2703" priority="13325">
      <formula>IF(RIGHT(TEXT(AE92,"0.#"),1)=".",FALSE,TRUE)</formula>
    </cfRule>
    <cfRule type="expression" dxfId="2702" priority="13326">
      <formula>IF(RIGHT(TEXT(AE92,"0.#"),1)=".",TRUE,FALSE)</formula>
    </cfRule>
  </conditionalFormatting>
  <conditionalFormatting sqref="AE93">
    <cfRule type="expression" dxfId="2701" priority="13323">
      <formula>IF(RIGHT(TEXT(AE93,"0.#"),1)=".",FALSE,TRUE)</formula>
    </cfRule>
    <cfRule type="expression" dxfId="2700" priority="13324">
      <formula>IF(RIGHT(TEXT(AE93,"0.#"),1)=".",TRUE,FALSE)</formula>
    </cfRule>
  </conditionalFormatting>
  <conditionalFormatting sqref="AE94">
    <cfRule type="expression" dxfId="2699" priority="13321">
      <formula>IF(RIGHT(TEXT(AE94,"0.#"),1)=".",FALSE,TRUE)</formula>
    </cfRule>
    <cfRule type="expression" dxfId="2698" priority="13322">
      <formula>IF(RIGHT(TEXT(AE94,"0.#"),1)=".",TRUE,FALSE)</formula>
    </cfRule>
  </conditionalFormatting>
  <conditionalFormatting sqref="AI94">
    <cfRule type="expression" dxfId="2697" priority="13319">
      <formula>IF(RIGHT(TEXT(AI94,"0.#"),1)=".",FALSE,TRUE)</formula>
    </cfRule>
    <cfRule type="expression" dxfId="2696" priority="13320">
      <formula>IF(RIGHT(TEXT(AI94,"0.#"),1)=".",TRUE,FALSE)</formula>
    </cfRule>
  </conditionalFormatting>
  <conditionalFormatting sqref="AI93">
    <cfRule type="expression" dxfId="2695" priority="13317">
      <formula>IF(RIGHT(TEXT(AI93,"0.#"),1)=".",FALSE,TRUE)</formula>
    </cfRule>
    <cfRule type="expression" dxfId="2694" priority="13318">
      <formula>IF(RIGHT(TEXT(AI93,"0.#"),1)=".",TRUE,FALSE)</formula>
    </cfRule>
  </conditionalFormatting>
  <conditionalFormatting sqref="AI92">
    <cfRule type="expression" dxfId="2693" priority="13315">
      <formula>IF(RIGHT(TEXT(AI92,"0.#"),1)=".",FALSE,TRUE)</formula>
    </cfRule>
    <cfRule type="expression" dxfId="2692" priority="13316">
      <formula>IF(RIGHT(TEXT(AI92,"0.#"),1)=".",TRUE,FALSE)</formula>
    </cfRule>
  </conditionalFormatting>
  <conditionalFormatting sqref="AM92">
    <cfRule type="expression" dxfId="2691" priority="13313">
      <formula>IF(RIGHT(TEXT(AM92,"0.#"),1)=".",FALSE,TRUE)</formula>
    </cfRule>
    <cfRule type="expression" dxfId="2690" priority="13314">
      <formula>IF(RIGHT(TEXT(AM92,"0.#"),1)=".",TRUE,FALSE)</formula>
    </cfRule>
  </conditionalFormatting>
  <conditionalFormatting sqref="AM93">
    <cfRule type="expression" dxfId="2689" priority="13311">
      <formula>IF(RIGHT(TEXT(AM93,"0.#"),1)=".",FALSE,TRUE)</formula>
    </cfRule>
    <cfRule type="expression" dxfId="2688" priority="13312">
      <formula>IF(RIGHT(TEXT(AM93,"0.#"),1)=".",TRUE,FALSE)</formula>
    </cfRule>
  </conditionalFormatting>
  <conditionalFormatting sqref="AM94">
    <cfRule type="expression" dxfId="2687" priority="13309">
      <formula>IF(RIGHT(TEXT(AM94,"0.#"),1)=".",FALSE,TRUE)</formula>
    </cfRule>
    <cfRule type="expression" dxfId="2686" priority="13310">
      <formula>IF(RIGHT(TEXT(AM94,"0.#"),1)=".",TRUE,FALSE)</formula>
    </cfRule>
  </conditionalFormatting>
  <conditionalFormatting sqref="AE97">
    <cfRule type="expression" dxfId="2685" priority="13295">
      <formula>IF(RIGHT(TEXT(AE97,"0.#"),1)=".",FALSE,TRUE)</formula>
    </cfRule>
    <cfRule type="expression" dxfId="2684" priority="13296">
      <formula>IF(RIGHT(TEXT(AE97,"0.#"),1)=".",TRUE,FALSE)</formula>
    </cfRule>
  </conditionalFormatting>
  <conditionalFormatting sqref="AE98">
    <cfRule type="expression" dxfId="2683" priority="13293">
      <formula>IF(RIGHT(TEXT(AE98,"0.#"),1)=".",FALSE,TRUE)</formula>
    </cfRule>
    <cfRule type="expression" dxfId="2682" priority="13294">
      <formula>IF(RIGHT(TEXT(AE98,"0.#"),1)=".",TRUE,FALSE)</formula>
    </cfRule>
  </conditionalFormatting>
  <conditionalFormatting sqref="AE99">
    <cfRule type="expression" dxfId="2681" priority="13291">
      <formula>IF(RIGHT(TEXT(AE99,"0.#"),1)=".",FALSE,TRUE)</formula>
    </cfRule>
    <cfRule type="expression" dxfId="2680" priority="13292">
      <formula>IF(RIGHT(TEXT(AE99,"0.#"),1)=".",TRUE,FALSE)</formula>
    </cfRule>
  </conditionalFormatting>
  <conditionalFormatting sqref="AI99">
    <cfRule type="expression" dxfId="2679" priority="13289">
      <formula>IF(RIGHT(TEXT(AI99,"0.#"),1)=".",FALSE,TRUE)</formula>
    </cfRule>
    <cfRule type="expression" dxfId="2678" priority="13290">
      <formula>IF(RIGHT(TEXT(AI99,"0.#"),1)=".",TRUE,FALSE)</formula>
    </cfRule>
  </conditionalFormatting>
  <conditionalFormatting sqref="AI98">
    <cfRule type="expression" dxfId="2677" priority="13287">
      <formula>IF(RIGHT(TEXT(AI98,"0.#"),1)=".",FALSE,TRUE)</formula>
    </cfRule>
    <cfRule type="expression" dxfId="2676" priority="13288">
      <formula>IF(RIGHT(TEXT(AI98,"0.#"),1)=".",TRUE,FALSE)</formula>
    </cfRule>
  </conditionalFormatting>
  <conditionalFormatting sqref="AI97">
    <cfRule type="expression" dxfId="2675" priority="13285">
      <formula>IF(RIGHT(TEXT(AI97,"0.#"),1)=".",FALSE,TRUE)</formula>
    </cfRule>
    <cfRule type="expression" dxfId="2674" priority="13286">
      <formula>IF(RIGHT(TEXT(AI97,"0.#"),1)=".",TRUE,FALSE)</formula>
    </cfRule>
  </conditionalFormatting>
  <conditionalFormatting sqref="AM97">
    <cfRule type="expression" dxfId="2673" priority="13283">
      <formula>IF(RIGHT(TEXT(AM97,"0.#"),1)=".",FALSE,TRUE)</formula>
    </cfRule>
    <cfRule type="expression" dxfId="2672" priority="13284">
      <formula>IF(RIGHT(TEXT(AM97,"0.#"),1)=".",TRUE,FALSE)</formula>
    </cfRule>
  </conditionalFormatting>
  <conditionalFormatting sqref="AM98">
    <cfRule type="expression" dxfId="2671" priority="13281">
      <formula>IF(RIGHT(TEXT(AM98,"0.#"),1)=".",FALSE,TRUE)</formula>
    </cfRule>
    <cfRule type="expression" dxfId="2670" priority="13282">
      <formula>IF(RIGHT(TEXT(AM98,"0.#"),1)=".",TRUE,FALSE)</formula>
    </cfRule>
  </conditionalFormatting>
  <conditionalFormatting sqref="AM99">
    <cfRule type="expression" dxfId="2669" priority="13279">
      <formula>IF(RIGHT(TEXT(AM99,"0.#"),1)=".",FALSE,TRUE)</formula>
    </cfRule>
    <cfRule type="expression" dxfId="2668" priority="13280">
      <formula>IF(RIGHT(TEXT(AM99,"0.#"),1)=".",TRUE,FALSE)</formula>
    </cfRule>
  </conditionalFormatting>
  <conditionalFormatting sqref="AI101">
    <cfRule type="expression" dxfId="2667" priority="13265">
      <formula>IF(RIGHT(TEXT(AI101,"0.#"),1)=".",FALSE,TRUE)</formula>
    </cfRule>
    <cfRule type="expression" dxfId="2666" priority="13266">
      <formula>IF(RIGHT(TEXT(AI101,"0.#"),1)=".",TRUE,FALSE)</formula>
    </cfRule>
  </conditionalFormatting>
  <conditionalFormatting sqref="AM101">
    <cfRule type="expression" dxfId="2665" priority="13263">
      <formula>IF(RIGHT(TEXT(AM101,"0.#"),1)=".",FALSE,TRUE)</formula>
    </cfRule>
    <cfRule type="expression" dxfId="2664" priority="13264">
      <formula>IF(RIGHT(TEXT(AM101,"0.#"),1)=".",TRUE,FALSE)</formula>
    </cfRule>
  </conditionalFormatting>
  <conditionalFormatting sqref="AE102">
    <cfRule type="expression" dxfId="2663" priority="13261">
      <formula>IF(RIGHT(TEXT(AE102,"0.#"),1)=".",FALSE,TRUE)</formula>
    </cfRule>
    <cfRule type="expression" dxfId="2662" priority="13262">
      <formula>IF(RIGHT(TEXT(AE102,"0.#"),1)=".",TRUE,FALSE)</formula>
    </cfRule>
  </conditionalFormatting>
  <conditionalFormatting sqref="AI102">
    <cfRule type="expression" dxfId="2661" priority="13259">
      <formula>IF(RIGHT(TEXT(AI102,"0.#"),1)=".",FALSE,TRUE)</formula>
    </cfRule>
    <cfRule type="expression" dxfId="2660" priority="13260">
      <formula>IF(RIGHT(TEXT(AI102,"0.#"),1)=".",TRUE,FALSE)</formula>
    </cfRule>
  </conditionalFormatting>
  <conditionalFormatting sqref="AM102">
    <cfRule type="expression" dxfId="2659" priority="13257">
      <formula>IF(RIGHT(TEXT(AM102,"0.#"),1)=".",FALSE,TRUE)</formula>
    </cfRule>
    <cfRule type="expression" dxfId="2658" priority="13258">
      <formula>IF(RIGHT(TEXT(AM102,"0.#"),1)=".",TRUE,FALSE)</formula>
    </cfRule>
  </conditionalFormatting>
  <conditionalFormatting sqref="AQ102">
    <cfRule type="expression" dxfId="2657" priority="13255">
      <formula>IF(RIGHT(TEXT(AQ102,"0.#"),1)=".",FALSE,TRUE)</formula>
    </cfRule>
    <cfRule type="expression" dxfId="2656" priority="13256">
      <formula>IF(RIGHT(TEXT(AQ102,"0.#"),1)=".",TRUE,FALSE)</formula>
    </cfRule>
  </conditionalFormatting>
  <conditionalFormatting sqref="AE104">
    <cfRule type="expression" dxfId="2655" priority="13253">
      <formula>IF(RIGHT(TEXT(AE104,"0.#"),1)=".",FALSE,TRUE)</formula>
    </cfRule>
    <cfRule type="expression" dxfId="2654" priority="13254">
      <formula>IF(RIGHT(TEXT(AE104,"0.#"),1)=".",TRUE,FALSE)</formula>
    </cfRule>
  </conditionalFormatting>
  <conditionalFormatting sqref="AI104">
    <cfRule type="expression" dxfId="2653" priority="13251">
      <formula>IF(RIGHT(TEXT(AI104,"0.#"),1)=".",FALSE,TRUE)</formula>
    </cfRule>
    <cfRule type="expression" dxfId="2652" priority="13252">
      <formula>IF(RIGHT(TEXT(AI104,"0.#"),1)=".",TRUE,FALSE)</formula>
    </cfRule>
  </conditionalFormatting>
  <conditionalFormatting sqref="AM104">
    <cfRule type="expression" dxfId="2651" priority="13249">
      <formula>IF(RIGHT(TEXT(AM104,"0.#"),1)=".",FALSE,TRUE)</formula>
    </cfRule>
    <cfRule type="expression" dxfId="2650" priority="13250">
      <formula>IF(RIGHT(TEXT(AM104,"0.#"),1)=".",TRUE,FALSE)</formula>
    </cfRule>
  </conditionalFormatting>
  <conditionalFormatting sqref="AE105">
    <cfRule type="expression" dxfId="2649" priority="13247">
      <formula>IF(RIGHT(TEXT(AE105,"0.#"),1)=".",FALSE,TRUE)</formula>
    </cfRule>
    <cfRule type="expression" dxfId="2648" priority="13248">
      <formula>IF(RIGHT(TEXT(AE105,"0.#"),1)=".",TRUE,FALSE)</formula>
    </cfRule>
  </conditionalFormatting>
  <conditionalFormatting sqref="AI105">
    <cfRule type="expression" dxfId="2647" priority="13245">
      <formula>IF(RIGHT(TEXT(AI105,"0.#"),1)=".",FALSE,TRUE)</formula>
    </cfRule>
    <cfRule type="expression" dxfId="2646" priority="13246">
      <formula>IF(RIGHT(TEXT(AI105,"0.#"),1)=".",TRUE,FALSE)</formula>
    </cfRule>
  </conditionalFormatting>
  <conditionalFormatting sqref="AM105">
    <cfRule type="expression" dxfId="2645" priority="13243">
      <formula>IF(RIGHT(TEXT(AM105,"0.#"),1)=".",FALSE,TRUE)</formula>
    </cfRule>
    <cfRule type="expression" dxfId="2644" priority="13244">
      <formula>IF(RIGHT(TEXT(AM105,"0.#"),1)=".",TRUE,FALSE)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3">
    <cfRule type="expression" dxfId="2631" priority="13211">
      <formula>IF(RIGHT(TEXT(AE113,"0.#"),1)=".",FALSE,TRUE)</formula>
    </cfRule>
    <cfRule type="expression" dxfId="2630" priority="13212">
      <formula>IF(RIGHT(TEXT(AE113,"0.#"),1)=".",TRUE,FALSE)</formula>
    </cfRule>
  </conditionalFormatting>
  <conditionalFormatting sqref="AI113">
    <cfRule type="expression" dxfId="2629" priority="13209">
      <formula>IF(RIGHT(TEXT(AI113,"0.#"),1)=".",FALSE,TRUE)</formula>
    </cfRule>
    <cfRule type="expression" dxfId="2628" priority="13210">
      <formula>IF(RIGHT(TEXT(AI113,"0.#"),1)=".",TRUE,FALSE)</formula>
    </cfRule>
  </conditionalFormatting>
  <conditionalFormatting sqref="AM113">
    <cfRule type="expression" dxfId="2627" priority="13207">
      <formula>IF(RIGHT(TEXT(AM113,"0.#"),1)=".",FALSE,TRUE)</formula>
    </cfRule>
    <cfRule type="expression" dxfId="2626" priority="13208">
      <formula>IF(RIGHT(TEXT(AM113,"0.#"),1)=".",TRUE,FALSE)</formula>
    </cfRule>
  </conditionalFormatting>
  <conditionalFormatting sqref="AE114">
    <cfRule type="expression" dxfId="2625" priority="13205">
      <formula>IF(RIGHT(TEXT(AE114,"0.#"),1)=".",FALSE,TRUE)</formula>
    </cfRule>
    <cfRule type="expression" dxfId="2624" priority="13206">
      <formula>IF(RIGHT(TEXT(AE114,"0.#"),1)=".",TRUE,FALSE)</formula>
    </cfRule>
  </conditionalFormatting>
  <conditionalFormatting sqref="AI114">
    <cfRule type="expression" dxfId="2623" priority="13203">
      <formula>IF(RIGHT(TEXT(AI114,"0.#"),1)=".",FALSE,TRUE)</formula>
    </cfRule>
    <cfRule type="expression" dxfId="2622" priority="13204">
      <formula>IF(RIGHT(TEXT(AI114,"0.#"),1)=".",TRUE,FALSE)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E116 AQ116">
    <cfRule type="expression" dxfId="2619" priority="13197">
      <formula>IF(RIGHT(TEXT(AE116,"0.#"),1)=".",FALSE,TRUE)</formula>
    </cfRule>
    <cfRule type="expression" dxfId="2618" priority="13198">
      <formula>IF(RIGHT(TEXT(AE116,"0.#"),1)=".",TRUE,FALSE)</formula>
    </cfRule>
  </conditionalFormatting>
  <conditionalFormatting sqref="AI116">
    <cfRule type="expression" dxfId="2617" priority="13195">
      <formula>IF(RIGHT(TEXT(AI116,"0.#"),1)=".",FALSE,TRUE)</formula>
    </cfRule>
    <cfRule type="expression" dxfId="2616" priority="13196">
      <formula>IF(RIGHT(TEXT(AI116,"0.#"),1)=".",TRUE,FALSE)</formula>
    </cfRule>
  </conditionalFormatting>
  <conditionalFormatting sqref="AM116">
    <cfRule type="expression" dxfId="2615" priority="13193">
      <formula>IF(RIGHT(TEXT(AM116,"0.#"),1)=".",FALSE,TRUE)</formula>
    </cfRule>
    <cfRule type="expression" dxfId="2614" priority="13194">
      <formula>IF(RIGHT(TEXT(AM116,"0.#"),1)=".",TRUE,FALSE)</formula>
    </cfRule>
  </conditionalFormatting>
  <conditionalFormatting sqref="AE117 AM117">
    <cfRule type="expression" dxfId="2613" priority="13191">
      <formula>IF(RIGHT(TEXT(AE117,"0.#"),1)=".",FALSE,TRUE)</formula>
    </cfRule>
    <cfRule type="expression" dxfId="2612" priority="13192">
      <formula>IF(RIGHT(TEXT(AE117,"0.#"),1)=".",TRUE,FALSE)</formula>
    </cfRule>
  </conditionalFormatting>
  <conditionalFormatting sqref="AI117">
    <cfRule type="expression" dxfId="2611" priority="13189">
      <formula>IF(RIGHT(TEXT(AI117,"0.#"),1)=".",FALSE,TRUE)</formula>
    </cfRule>
    <cfRule type="expression" dxfId="2610" priority="13190">
      <formula>IF(RIGHT(TEXT(AI117,"0.#"),1)=".",TRUE,FALSE)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40:AO867">
    <cfRule type="expression" dxfId="2529" priority="6667">
      <formula>IF(AND(AL840&gt;=0, RIGHT(TEXT(AL840,"0.#"),1)&lt;&gt;"."),TRUE,FALSE)</formula>
    </cfRule>
    <cfRule type="expression" dxfId="2528" priority="6668">
      <formula>IF(AND(AL840&gt;=0, RIGHT(TEXT(AL840,"0.#"),1)="."),TRUE,FALSE)</formula>
    </cfRule>
    <cfRule type="expression" dxfId="2527" priority="6669">
      <formula>IF(AND(AL840&lt;0, RIGHT(TEXT(AL840,"0.#"),1)&lt;&gt;"."),TRUE,FALSE)</formula>
    </cfRule>
    <cfRule type="expression" dxfId="2526" priority="6670">
      <formula>IF(AND(AL840&lt;0, RIGHT(TEXT(AL840,"0.#"),1)="."),TRUE,FALSE)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40:Y867">
    <cfRule type="expression" dxfId="2455" priority="2995">
      <formula>IF(RIGHT(TEXT(Y840,"0.#"),1)=".",FALSE,TRUE)</formula>
    </cfRule>
    <cfRule type="expression" dxfId="2454" priority="2996">
      <formula>IF(RIGHT(TEXT(Y840,"0.#"),1)=".",TRUE,FALSE)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3:AO1132">
    <cfRule type="expression" dxfId="2425" priority="2901">
      <formula>IF(AND(AL1103&gt;=0, RIGHT(TEXT(AL1103,"0.#"),1)&lt;&gt;"."),TRUE,FALSE)</formula>
    </cfRule>
    <cfRule type="expression" dxfId="2424" priority="2902">
      <formula>IF(AND(AL1103&gt;=0, RIGHT(TEXT(AL1103,"0.#"),1)="."),TRUE,FALSE)</formula>
    </cfRule>
    <cfRule type="expression" dxfId="2423" priority="2903">
      <formula>IF(AND(AL1103&lt;0, RIGHT(TEXT(AL1103,"0.#"),1)&lt;&gt;"."),TRUE,FALSE)</formula>
    </cfRule>
    <cfRule type="expression" dxfId="2422" priority="2904">
      <formula>IF(AND(AL1103&lt;0, RIGHT(TEXT(AL1103,"0.#"),1)="."),TRUE,FALSE)</formula>
    </cfRule>
  </conditionalFormatting>
  <conditionalFormatting sqref="Y1103:Y1132">
    <cfRule type="expression" dxfId="2421" priority="2899">
      <formula>IF(RIGHT(TEXT(Y1103,"0.#"),1)=".",FALSE,TRUE)</formula>
    </cfRule>
    <cfRule type="expression" dxfId="2420" priority="2900">
      <formula>IF(RIGHT(TEXT(Y1103,"0.#"),1)=".",TRUE,FALSE)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9:AO839">
    <cfRule type="expression" dxfId="2411" priority="2853">
      <formula>IF(AND(AL839&gt;=0, RIGHT(TEXT(AL839,"0.#"),1)&lt;&gt;"."),TRUE,FALSE)</formula>
    </cfRule>
    <cfRule type="expression" dxfId="2410" priority="2854">
      <formula>IF(AND(AL839&gt;=0, RIGHT(TEXT(AL839,"0.#"),1)="."),TRUE,FALSE)</formula>
    </cfRule>
    <cfRule type="expression" dxfId="2409" priority="2855">
      <formula>IF(AND(AL839&lt;0, RIGHT(TEXT(AL839,"0.#"),1)&lt;&gt;"."),TRUE,FALSE)</formula>
    </cfRule>
    <cfRule type="expression" dxfId="2408" priority="2856">
      <formula>IF(AND(AL839&lt;0, RIGHT(TEXT(AL839,"0.#"),1)="."),TRUE,FALSE)</formula>
    </cfRule>
  </conditionalFormatting>
  <conditionalFormatting sqref="Y839">
    <cfRule type="expression" dxfId="2407" priority="2851">
      <formula>IF(RIGHT(TEXT(Y839,"0.#"),1)=".",FALSE,TRUE)</formula>
    </cfRule>
    <cfRule type="expression" dxfId="2406" priority="2852">
      <formula>IF(RIGHT(TEXT(Y839,"0.#"),1)=".",TRUE,FALSE)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3:Y900">
    <cfRule type="expression" dxfId="2089" priority="2111">
      <formula>IF(RIGHT(TEXT(Y873,"0.#"),1)=".",FALSE,TRUE)</formula>
    </cfRule>
    <cfRule type="expression" dxfId="2088" priority="2112">
      <formula>IF(RIGHT(TEXT(Y873,"0.#"),1)=".",TRUE,FALSE)</formula>
    </cfRule>
  </conditionalFormatting>
  <conditionalFormatting sqref="Y906:Y933">
    <cfRule type="expression" dxfId="2087" priority="2099">
      <formula>IF(RIGHT(TEXT(Y906,"0.#"),1)=".",FALSE,TRUE)</formula>
    </cfRule>
    <cfRule type="expression" dxfId="2086" priority="2100">
      <formula>IF(RIGHT(TEXT(Y906,"0.#"),1)=".",TRUE,FALSE)</formula>
    </cfRule>
  </conditionalFormatting>
  <conditionalFormatting sqref="Y904:Y905">
    <cfRule type="expression" dxfId="2085" priority="2093">
      <formula>IF(RIGHT(TEXT(Y904,"0.#"),1)=".",FALSE,TRUE)</formula>
    </cfRule>
    <cfRule type="expression" dxfId="2084" priority="2094">
      <formula>IF(RIGHT(TEXT(Y904,"0.#"),1)=".",TRUE,FALSE)</formula>
    </cfRule>
  </conditionalFormatting>
  <conditionalFormatting sqref="Y939:Y966">
    <cfRule type="expression" dxfId="2083" priority="2087">
      <formula>IF(RIGHT(TEXT(Y939,"0.#"),1)=".",FALSE,TRUE)</formula>
    </cfRule>
    <cfRule type="expression" dxfId="2082" priority="2088">
      <formula>IF(RIGHT(TEXT(Y939,"0.#"),1)=".",TRUE,FALSE)</formula>
    </cfRule>
  </conditionalFormatting>
  <conditionalFormatting sqref="Y937:Y938">
    <cfRule type="expression" dxfId="2081" priority="2081">
      <formula>IF(RIGHT(TEXT(Y937,"0.#"),1)=".",FALSE,TRUE)</formula>
    </cfRule>
    <cfRule type="expression" dxfId="2080" priority="2082">
      <formula>IF(RIGHT(TEXT(Y937,"0.#"),1)=".",TRUE,FALSE)</formula>
    </cfRule>
  </conditionalFormatting>
  <conditionalFormatting sqref="Y972:Y999">
    <cfRule type="expression" dxfId="2079" priority="2075">
      <formula>IF(RIGHT(TEXT(Y972,"0.#"),1)=".",FALSE,TRUE)</formula>
    </cfRule>
    <cfRule type="expression" dxfId="2078" priority="2076">
      <formula>IF(RIGHT(TEXT(Y972,"0.#"),1)=".",TRUE,FALSE)</formula>
    </cfRule>
  </conditionalFormatting>
  <conditionalFormatting sqref="Y970:Y971">
    <cfRule type="expression" dxfId="2077" priority="2069">
      <formula>IF(RIGHT(TEXT(Y970,"0.#"),1)=".",FALSE,TRUE)</formula>
    </cfRule>
    <cfRule type="expression" dxfId="2076" priority="2070">
      <formula>IF(RIGHT(TEXT(Y970,"0.#"),1)=".",TRUE,FALSE)</formula>
    </cfRule>
  </conditionalFormatting>
  <conditionalFormatting sqref="Y1005:Y1032">
    <cfRule type="expression" dxfId="2075" priority="2063">
      <formula>IF(RIGHT(TEXT(Y1005,"0.#"),1)=".",FALSE,TRUE)</formula>
    </cfRule>
    <cfRule type="expression" dxfId="2074" priority="2064">
      <formula>IF(RIGHT(TEXT(Y1005,"0.#"),1)=".",TRUE,FALSE)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900">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Y784 Y782">
    <cfRule type="expression" dxfId="737" priority="37">
      <formula>IF(RIGHT(TEXT(Y782,"0.#"),1)=".",FALSE,TRUE)</formula>
    </cfRule>
    <cfRule type="expression" dxfId="736" priority="38">
      <formula>IF(RIGHT(TEXT(Y782,"0.#"),1)=".",TRUE,FALSE)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4 AU782">
    <cfRule type="expression" dxfId="733" priority="33">
      <formula>IF(RIGHT(TEXT(AU782,"0.#"),1)=".",FALSE,TRUE)</formula>
    </cfRule>
    <cfRule type="expression" dxfId="732" priority="34">
      <formula>IF(RIGHT(TEXT(AU782,"0.#"),1)=".",TRUE,FALSE)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Y871:Y872">
    <cfRule type="expression" dxfId="725" priority="21">
      <formula>IF(RIGHT(TEXT(Y871,"0.#"),1)=".",FALSE,TRUE)</formula>
    </cfRule>
    <cfRule type="expression" dxfId="724" priority="22">
      <formula>IF(RIGHT(TEXT(Y871,"0.#"),1)=".",TRUE,FALSE)</formula>
    </cfRule>
  </conditionalFormatting>
  <conditionalFormatting sqref="AL871:AO872">
    <cfRule type="expression" dxfId="723" priority="23">
      <formula>IF(AND(AL871&gt;=0, RIGHT(TEXT(AL871,"0.#"),1)&lt;&gt;"."),TRUE,FALSE)</formula>
    </cfRule>
    <cfRule type="expression" dxfId="722" priority="24">
      <formula>IF(AND(AL871&gt;=0, RIGHT(TEXT(AL871,"0.#"),1)="."),TRUE,FALSE)</formula>
    </cfRule>
    <cfRule type="expression" dxfId="721" priority="25">
      <formula>IF(AND(AL871&lt;0, RIGHT(TEXT(AL871,"0.#"),1)&lt;&gt;"."),TRUE,FALSE)</formula>
    </cfRule>
    <cfRule type="expression" dxfId="720" priority="26">
      <formula>IF(AND(AL871&lt;0, RIGHT(TEXT(AL871,"0.#"),1)="."),TRUE,FALSE)</formula>
    </cfRule>
  </conditionalFormatting>
  <conditionalFormatting sqref="AE110">
    <cfRule type="expression" dxfId="719" priority="19">
      <formula>IF(RIGHT(TEXT(AE110,"0.#"),1)=".",FALSE,TRUE)</formula>
    </cfRule>
    <cfRule type="expression" dxfId="718" priority="20">
      <formula>IF(RIGHT(TEXT(AE110,"0.#"),1)=".",TRUE,FALSE)</formula>
    </cfRule>
  </conditionalFormatting>
  <conditionalFormatting sqref="AI110">
    <cfRule type="expression" dxfId="717" priority="17">
      <formula>IF(RIGHT(TEXT(AI110,"0.#"),1)=".",FALSE,TRUE)</formula>
    </cfRule>
    <cfRule type="expression" dxfId="716" priority="18">
      <formula>IF(RIGHT(TEXT(AI110,"0.#"),1)=".",TRUE,FALSE)</formula>
    </cfRule>
  </conditionalFormatting>
  <conditionalFormatting sqref="AM110">
    <cfRule type="expression" dxfId="715" priority="15">
      <formula>IF(RIGHT(TEXT(AM110,"0.#"),1)=".",FALSE,TRUE)</formula>
    </cfRule>
    <cfRule type="expression" dxfId="714" priority="16">
      <formula>IF(RIGHT(TEXT(AM110,"0.#"),1)=".",TRUE,FALSE)</formula>
    </cfRule>
  </conditionalFormatting>
  <conditionalFormatting sqref="AE111">
    <cfRule type="expression" dxfId="713" priority="13">
      <formula>IF(RIGHT(TEXT(AE111,"0.#"),1)=".",FALSE,TRUE)</formula>
    </cfRule>
    <cfRule type="expression" dxfId="712" priority="14">
      <formula>IF(RIGHT(TEXT(AE111,"0.#"),1)=".",TRUE,FALSE)</formula>
    </cfRule>
  </conditionalFormatting>
  <conditionalFormatting sqref="AI111">
    <cfRule type="expression" dxfId="711" priority="11">
      <formula>IF(RIGHT(TEXT(AI111,"0.#"),1)=".",FALSE,TRUE)</formula>
    </cfRule>
    <cfRule type="expression" dxfId="710" priority="12">
      <formula>IF(RIGHT(TEXT(AI111,"0.#"),1)=".",TRUE,FALSE)</formula>
    </cfRule>
  </conditionalFormatting>
  <conditionalFormatting sqref="AM111">
    <cfRule type="expression" dxfId="709" priority="9">
      <formula>IF(RIGHT(TEXT(AM111,"0.#"),1)=".",FALSE,TRUE)</formula>
    </cfRule>
    <cfRule type="expression" dxfId="708" priority="10">
      <formula>IF(RIGHT(TEXT(AM111,"0.#"),1)=".",TRUE,FALSE)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1">
    <cfRule type="expression" dxfId="705" priority="5">
      <formula>IF(RIGHT(TEXT(AQ111,"0.#"),1)=".",FALSE,TRUE)</formula>
    </cfRule>
    <cfRule type="expression" dxfId="704" priority="6">
      <formula>IF(RIGHT(TEXT(AQ111,"0.#"),1)=".",TRUE,FALSE)</formula>
    </cfRule>
  </conditionalFormatting>
  <conditionalFormatting sqref="AM125">
    <cfRule type="expression" dxfId="703" priority="3">
      <formula>IF(RIGHT(TEXT(AM125,"0.#"),1)=".",FALSE,TRUE)</formula>
    </cfRule>
    <cfRule type="expression" dxfId="702" priority="4">
      <formula>IF(RIGHT(TEXT(AM125,"0.#"),1)=".",TRUE,FALSE)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50" max="49" man="1"/>
    <brk id="129" max="49" man="1"/>
    <brk id="483" max="49" man="1"/>
    <brk id="740" max="49" man="1"/>
    <brk id="110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2020-06-15T11:17:59Z</cp:lastPrinted>
  <dcterms:created xsi:type="dcterms:W3CDTF">2012-03-13T00:50:25Z</dcterms:created>
  <dcterms:modified xsi:type="dcterms:W3CDTF">2020-10-08T17:01:58Z</dcterms:modified>
</cp:coreProperties>
</file>