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行政レビューシート］\20200914▲①行政事業レビューシート（公表版）、②概算要求反映状況調（事業単位整理表）\作業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<sst xmlns="http://schemas.openxmlformats.org/spreadsheetml/2006/main" count="2949" uniqueCount="646">
  <si>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</si>
  <si>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</si>
  <si>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</si>
  <si>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</si>
  <si>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</si>
  <si>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</si>
  <si>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</si>
  <si>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</si>
  <si>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</si>
  <si>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</si>
  <si>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</si>
  <si>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</si>
  <si>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</si>
  <si>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</si>
  <si>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</si>
  <si>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</si>
  <si>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</si>
  <si>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</si>
  <si>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</si>
  <si>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</si>
  <si>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</si>
  <si>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</si>
  <si>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</si>
  <si>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</si>
  <si>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</si>
  <si>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</si>
  <si>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</si>
  <si>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</si>
  <si>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</si>
  <si>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</si>
  <si>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</si>
  <si>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</si>
  <si>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</si>
  <si>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</si>
  <si>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</si>
  <si>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</si>
  <si>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</si>
  <si>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</si>
  <si>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</si>
  <si>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</si>
  <si>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</si>
  <si>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</si>
  <si>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</si>
  <si>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</si>
  <si>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</si>
  <si>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</si>
  <si>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</si>
  <si>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</si>
  <si>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</si>
  <si>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</si>
  <si>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</si>
  <si>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</si>
  <si>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</si>
  <si>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</si>
  <si>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</si>
  <si>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</si>
  <si>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</si>
  <si>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</si>
  <si>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</si>
  <si>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</si>
  <si>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</si>
  <si>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</si>
  <si>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</si>
  <si>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</si>
  <si>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</si>
  <si>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</si>
  <si>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</si>
  <si>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</si>
  <si>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</si>
  <si>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</si>
  <si>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</si>
  <si>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</si>
  <si>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</si>
  <si>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</si>
  <si>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</si>
  <si>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</si>
  <si>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</si>
  <si>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</si>
  <si>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</si>
  <si>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</si>
  <si>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</si>
  <si>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</si>
  <si>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</si>
  <si>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</si>
  <si>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</si>
  <si>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</si>
  <si>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</si>
  <si>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</si>
  <si>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</si>
  <si>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</si>
  <si>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</si>
  <si>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</si>
  <si>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</si>
  <si>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</si>
  <si>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</si>
  <si>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</si>
  <si>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</si>
  <si>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</si>
  <si>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</si>
  <si>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</si>
  <si>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</si>
  <si>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</si>
  <si>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</si>
  <si>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</si>
  <si>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</si>
  <si>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</si>
  <si>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</si>
  <si>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</si>
  <si>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</si>
  <si>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</si>
  <si>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</si>
  <si>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</si>
  <si>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</si>
  <si>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</si>
  <si>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</si>
  <si>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</si>
  <si>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</si>
  <si>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</si>
  <si>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</si>
  <si>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</si>
  <si>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</si>
  <si>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</si>
  <si>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</si>
  <si>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</si>
  <si>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</si>
  <si>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</si>
  <si>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</si>
  <si>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</si>
  <si>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</si>
  <si>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</si>
  <si>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</si>
  <si>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</si>
  <si>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</si>
  <si>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</si>
  <si>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</si>
  <si>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</si>
  <si>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</si>
  <si>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</si>
  <si>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</si>
  <si>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</si>
  <si>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</si>
  <si>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</si>
  <si>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</si>
  <si>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</si>
  <si>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</si>
  <si>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</si>
  <si>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</si>
  <si>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</si>
  <si>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</si>
  <si>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</si>
  <si>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</si>
  <si>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</si>
  <si>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</si>
  <si>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</si>
  <si>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</si>
  <si>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</si>
  <si>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</si>
  <si>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</si>
  <si>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</si>
  <si>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</si>
  <si>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</si>
  <si>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</si>
  <si>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</si>
  <si>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</si>
  <si>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</si>
  <si>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</si>
  <si>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</si>
  <si>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</si>
  <si>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</si>
  <si>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</si>
  <si>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</si>
  <si>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</si>
  <si>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</si>
  <si>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</si>
  <si>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</si>
  <si>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</si>
  <si>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</si>
  <si>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</si>
  <si>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</si>
  <si>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</si>
  <si>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</si>
  <si>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</si>
  <si>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</si>
  <si>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</si>
  <si>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</si>
  <si>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</si>
  <si>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</si>
  <si>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</si>
  <si>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</si>
  <si>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</si>
  <si>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</si>
  <si>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</si>
  <si>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</si>
  <si>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</si>
  <si>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</si>
  <si>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</si>
  <si>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</si>
  <si>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</si>
  <si>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</si>
  <si>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</si>
  <si>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</si>
  <si>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</si>
  <si>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</si>
  <si>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</si>
  <si>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</si>
  <si>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</si>
  <si>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</si>
  <si>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</si>
  <si>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</si>
  <si>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</si>
  <si>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</si>
  <si>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</si>
  <si>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</si>
  <si>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</si>
  <si>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</si>
  <si>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</si>
  <si>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</si>
  <si>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</si>
  <si>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</si>
  <si>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</si>
  <si>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</si>
  <si>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</si>
  <si>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</si>
  <si>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</si>
  <si>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</si>
  <si>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</si>
  <si>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</si>
  <si>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</si>
  <si>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</si>
  <si>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</si>
  <si>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</si>
  <si>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</si>
  <si>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</si>
  <si>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</si>
  <si>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</si>
  <si>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</si>
  <si>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</si>
  <si>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</si>
  <si>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</si>
  <si>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</si>
  <si>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</si>
  <si>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</si>
  <si>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</si>
  <si>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</si>
  <si>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</si>
  <si>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</si>
  <si>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</si>
  <si>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</si>
  <si>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</si>
  <si>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</si>
  <si>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</si>
  <si>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</si>
  <si>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</si>
  <si>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</si>
  <si>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</si>
  <si>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</si>
  <si>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</si>
  <si>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</si>
  <si>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</si>
  <si>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</si>
  <si>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</si>
  <si>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</si>
  <si>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</si>
  <si>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</si>
  <si>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</si>
  <si>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</si>
  <si>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</si>
  <si>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</si>
  <si>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</si>
  <si>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</si>
  <si>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</si>
  <si>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</si>
  <si>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</si>
  <si>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</si>
  <si>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</si>
  <si>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</si>
  <si>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</si>
  <si>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</si>
  <si>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</si>
  <si>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</si>
  <si>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</si>
  <si>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</si>
  <si>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</si>
  <si>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</si>
  <si>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</si>
  <si>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</si>
  <si>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</si>
  <si>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</si>
  <si>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</si>
  <si>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</si>
  <si>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</si>
  <si>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</si>
  <si>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</si>
  <si>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</si>
  <si>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</si>
  <si>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</si>
  <si>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</si>
  <si>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</si>
  <si>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</si>
  <si>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</si>
  <si>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</si>
  <si>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</si>
  <si>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</si>
  <si>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</si>
  <si>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</si>
  <si>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</si>
  <si>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</si>
  <si>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</si>
  <si>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</si>
  <si>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</si>
  <si>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</si>
  <si>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</si>
  <si>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</si>
  <si>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</si>
  <si>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</si>
  <si>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</si>
  <si>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</si>
  <si>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</si>
  <si>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</si>
  <si>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</si>
  <si>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</si>
  <si>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</si>
  <si>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</si>
  <si>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</si>
  <si>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</si>
  <si>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</si>
  <si>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</si>
  <si>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</si>
  <si>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</si>
  <si>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</si>
  <si>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</si>
  <si>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</si>
  <si>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</si>
  <si>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</si>
  <si>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</si>
  <si>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</si>
  <si>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</si>
  <si>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</si>
  <si>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</si>
  <si>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</si>
  <si>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</si>
  <si>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</si>
  <si>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</si>
  <si>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</si>
  <si>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</si>
  <si>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</si>
  <si>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</si>
  <si>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</si>
  <si>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</si>
  <si>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</si>
  <si>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</si>
  <si>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</si>
  <si>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</si>
  <si>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</si>
  <si>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</si>
  <si>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</si>
  <si>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</si>
  <si>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</si>
  <si>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</si>
  <si>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</si>
  <si>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</si>
  <si>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</si>
  <si>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</si>
  <si>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</si>
  <si>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</si>
  <si>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</si>
  <si>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</si>
  <si>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</si>
  <si>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</si>
  <si>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</si>
  <si>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</si>
  <si>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</si>
  <si>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</si>
  <si>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</si>
  <si>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</si>
  <si>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</si>
  <si>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</si>
  <si>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</si>
  <si>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</si>
  <si>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</si>
  <si>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</si>
  <si>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</si>
  <si>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</si>
  <si>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</si>
  <si>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</si>
  <si>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</si>
  <si>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</si>
  <si>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</si>
  <si>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</si>
  <si>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</si>
  <si>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</si>
  <si>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</si>
  <si>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</si>
  <si>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</si>
  <si>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</si>
  <si>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</si>
  <si>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</si>
  <si>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</si>
  <si>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</si>
  <si>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</si>
  <si>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</si>
  <si>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</si>
  <si>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</si>
  <si>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</si>
  <si>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</si>
  <si>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</si>
  <si>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</si>
  <si>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</si>
  <si>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</si>
  <si>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</si>
  <si>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</si>
  <si>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</si>
  <si>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</si>
  <si>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</si>
  <si>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</si>
  <si>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</si>
  <si>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</si>
  <si>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</si>
  <si>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</si>
  <si>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</si>
  <si>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</si>
  <si>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</si>
  <si>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</si>
  <si>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</si>
  <si>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</si>
  <si>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</si>
  <si>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</si>
  <si>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</si>
  <si>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</si>
  <si>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</si>
  <si>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</si>
  <si>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</si>
  <si>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</si>
  <si>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</si>
  <si>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</si>
  <si>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</si>
  <si>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</si>
  <si>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</si>
  <si>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</si>
  <si>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</si>
  <si>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</si>
  <si>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</si>
  <si>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</si>
  <si>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</si>
  <si>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</si>
  <si>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</si>
  <si>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</si>
  <si>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</si>
  <si>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</si>
  <si>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</si>
  <si>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</si>
  <si>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</si>
  <si>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</si>
  <si>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</si>
  <si>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</si>
  <si>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</si>
  <si>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</si>
  <si>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</si>
  <si>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</si>
  <si>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</si>
  <si>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</si>
  <si>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</si>
  <si>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</si>
  <si>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</si>
  <si>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</si>
  <si>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</si>
  <si>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</si>
  <si>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</si>
  <si>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</si>
  <si>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</si>
  <si>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</si>
  <si>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</si>
  <si>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</si>
  <si>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</si>
  <si>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</si>
  <si>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</si>
  <si>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</si>
  <si>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</si>
  <si>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</si>
  <si>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</si>
  <si>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</si>
  <si>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</si>
  <si>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</si>
  <si>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</si>
  <si>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</si>
  <si>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</si>
  <si>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</si>
  <si>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</si>
  <si>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</si>
  <si>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</si>
  <si>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</si>
  <si>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</si>
  <si>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</si>
  <si>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</si>
  <si>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</si>
  <si>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</si>
  <si>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</si>
  <si>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</si>
  <si>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</si>
  <si>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</si>
  <si>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</si>
  <si>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</si>
  <si>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</si>
  <si>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</si>
  <si>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</si>
  <si>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</si>
  <si>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</si>
  <si>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</si>
  <si>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</si>
  <si>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</si>
  <si>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</si>
  <si>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</si>
  <si>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</si>
  <si>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</si>
  <si>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</si>
  <si>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</si>
  <si>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</si>
  <si>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</si>
  <si>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</si>
  <si>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</si>
  <si>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</si>
  <si>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</si>
  <si>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</si>
  <si>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</si>
  <si>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</si>
  <si>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</si>
  <si>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</si>
  <si>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</si>
  <si>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</si>
  <si>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</si>
  <si>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</si>
  <si>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</si>
  <si>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</si>
  <si>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</si>
  <si>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</si>
  <si>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</si>
  <si>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</si>
  <si>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</si>
  <si>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</si>
  <si>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</si>
  <si>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</si>
  <si>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</si>
  <si>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</si>
  <si>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</si>
  <si>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</si>
  <si>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</si>
  <si>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</si>
  <si>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</si>
  <si>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</si>
  <si>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</si>
  <si>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</si>
  <si>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</si>
  <si>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</si>
  <si>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</si>
  <si>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</si>
  <si>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</si>
  <si>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</si>
  <si>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</si>
  <si>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</si>
  <si>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</si>
  <si>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</si>
  <si>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</si>
  <si>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</si>
  <si>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医薬品迅速分析法等作成事業</t>
    <phoneticPr fontId="5"/>
  </si>
  <si>
    <t>医薬・生活衛生局</t>
    <phoneticPr fontId="5"/>
  </si>
  <si>
    <t>監視指導・麻薬対策課</t>
    <phoneticPr fontId="5"/>
  </si>
  <si>
    <t>課長　田中　徹</t>
    <rPh sb="3" eb="5">
      <t>タナカ</t>
    </rPh>
    <rPh sb="6" eb="7">
      <t>トオル</t>
    </rPh>
    <phoneticPr fontId="5"/>
  </si>
  <si>
    <t>○</t>
  </si>
  <si>
    <t>無承認無許可医薬品の指導取締りについて（昭和46年6月1日薬発第476号）</t>
    <phoneticPr fontId="5"/>
  </si>
  <si>
    <t>-</t>
  </si>
  <si>
    <t>-</t>
    <phoneticPr fontId="5"/>
  </si>
  <si>
    <t>-</t>
    <phoneticPr fontId="5"/>
  </si>
  <si>
    <t>庁費</t>
    <rPh sb="0" eb="2">
      <t>チョウヒ</t>
    </rPh>
    <phoneticPr fontId="5"/>
  </si>
  <si>
    <t>-</t>
    <phoneticPr fontId="5"/>
  </si>
  <si>
    <t>-</t>
    <phoneticPr fontId="5"/>
  </si>
  <si>
    <t>-</t>
    <phoneticPr fontId="5"/>
  </si>
  <si>
    <t>-</t>
    <phoneticPr fontId="5"/>
  </si>
  <si>
    <t>新規に発見される無承認無許可医薬品について分析法の作成に係る経費であり、直接的な成果目標を設定することは困難である。</t>
  </si>
  <si>
    <t>無承認無許可医薬品の発見報告として自治体から報告された医薬品成分ののべ種類を成果実績評価に活用する。</t>
  </si>
  <si>
    <t>無承認無許可医薬品として報告された医薬品に含まれる成分数</t>
  </si>
  <si>
    <t>成分数</t>
    <rPh sb="0" eb="2">
      <t>セイブン</t>
    </rPh>
    <rPh sb="2" eb="3">
      <t>スウ</t>
    </rPh>
    <phoneticPr fontId="5"/>
  </si>
  <si>
    <t>-</t>
    <phoneticPr fontId="5"/>
  </si>
  <si>
    <t>新規に作成した分析法の件数</t>
  </si>
  <si>
    <t>件</t>
    <rPh sb="0" eb="1">
      <t>ケン</t>
    </rPh>
    <phoneticPr fontId="5"/>
  </si>
  <si>
    <t>円</t>
    <rPh sb="0" eb="1">
      <t>エン</t>
    </rPh>
    <phoneticPr fontId="5"/>
  </si>
  <si>
    <t>373,062/3</t>
  </si>
  <si>
    <t>397,651/3</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</si>
  <si>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</si>
  <si>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</si>
  <si>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</si>
  <si>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</si>
  <si>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</si>
  <si>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</si>
  <si>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</si>
  <si>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rPh sb="0" eb="2">
      <t>コウゾウ</t>
    </rPh>
    <rPh sb="2" eb="4">
      <t>ヘンコウ</t>
    </rPh>
    <rPh sb="7" eb="9">
      <t>イホウ</t>
    </rPh>
    <rPh sb="9" eb="11">
      <t>セイブン</t>
    </rPh>
    <rPh sb="12" eb="14">
      <t>タイオウ</t>
    </rPh>
    <rPh sb="21" eb="23">
      <t>コクヒ</t>
    </rPh>
    <rPh sb="24" eb="26">
      <t>トウニュウ</t>
    </rPh>
    <rPh sb="28" eb="30">
      <t>ジンソク</t>
    </rPh>
    <rPh sb="31" eb="33">
      <t>イホウ</t>
    </rPh>
    <rPh sb="33" eb="35">
      <t>セイブン</t>
    </rPh>
    <rPh sb="36" eb="38">
      <t>ブンセキ</t>
    </rPh>
    <rPh sb="38" eb="39">
      <t>ホウ</t>
    </rPh>
    <rPh sb="40" eb="42">
      <t>カクリツ</t>
    </rPh>
    <rPh sb="47" eb="49">
      <t>ヒツヨウ</t>
    </rPh>
    <rPh sb="58" eb="60">
      <t>コクミン</t>
    </rPh>
    <rPh sb="61" eb="63">
      <t>ケンコウ</t>
    </rPh>
    <rPh sb="63" eb="65">
      <t>ヒガイ</t>
    </rPh>
    <rPh sb="66" eb="68">
      <t>ボウシ</t>
    </rPh>
    <rPh sb="69" eb="72">
      <t>ムショウニン</t>
    </rPh>
    <rPh sb="72" eb="75">
      <t>ムキョカ</t>
    </rPh>
    <rPh sb="75" eb="78">
      <t>イヤクヒン</t>
    </rPh>
    <rPh sb="79" eb="81">
      <t>トリシマ</t>
    </rPh>
    <rPh sb="83" eb="84">
      <t>オオ</t>
    </rPh>
    <rPh sb="86" eb="88">
      <t>コウケン</t>
    </rPh>
    <rPh sb="93" eb="95">
      <t>コクミン</t>
    </rPh>
    <rPh sb="100" eb="101">
      <t>タカ</t>
    </rPh>
    <phoneticPr fontId="5"/>
  </si>
  <si>
    <t>都道府県の地方衛生研究所が無承認無許可医薬品等の検査を行うために必要な分析法を国が作成しており、地方自治体等との役割分担はできている。</t>
    <rPh sb="0" eb="4">
      <t>トドウフケン</t>
    </rPh>
    <rPh sb="5" eb="7">
      <t>チホウ</t>
    </rPh>
    <rPh sb="7" eb="9">
      <t>エイセイ</t>
    </rPh>
    <rPh sb="9" eb="12">
      <t>ケンキュウジョ</t>
    </rPh>
    <rPh sb="13" eb="16">
      <t>ムショウニン</t>
    </rPh>
    <rPh sb="16" eb="19">
      <t>ムキョカ</t>
    </rPh>
    <rPh sb="19" eb="22">
      <t>イヤクヒン</t>
    </rPh>
    <rPh sb="22" eb="23">
      <t>トウ</t>
    </rPh>
    <rPh sb="24" eb="26">
      <t>ケンサ</t>
    </rPh>
    <rPh sb="27" eb="28">
      <t>オコナ</t>
    </rPh>
    <rPh sb="32" eb="34">
      <t>ヒツヨウ</t>
    </rPh>
    <rPh sb="35" eb="38">
      <t>ブンセキホウ</t>
    </rPh>
    <rPh sb="39" eb="40">
      <t>クニ</t>
    </rPh>
    <rPh sb="41" eb="43">
      <t>サクセイ</t>
    </rPh>
    <rPh sb="48" eb="50">
      <t>チホウ</t>
    </rPh>
    <rPh sb="50" eb="53">
      <t>ジチタイ</t>
    </rPh>
    <rPh sb="53" eb="54">
      <t>トウ</t>
    </rPh>
    <rPh sb="56" eb="58">
      <t>ヤクワリ</t>
    </rPh>
    <rPh sb="58" eb="60">
      <t>ブンタン</t>
    </rPh>
    <phoneticPr fontId="5"/>
  </si>
  <si>
    <t>国民の健康被害の防止、無承認無許可医薬品の取締りに大きく貢献しており、優先度の高い事業となっている。</t>
    <rPh sb="0" eb="2">
      <t>コクミン</t>
    </rPh>
    <rPh sb="3" eb="5">
      <t>ケンコウ</t>
    </rPh>
    <rPh sb="5" eb="7">
      <t>ヒガイ</t>
    </rPh>
    <rPh sb="8" eb="10">
      <t>ボウシ</t>
    </rPh>
    <rPh sb="11" eb="14">
      <t>ムショウニン</t>
    </rPh>
    <rPh sb="14" eb="17">
      <t>ムキョカ</t>
    </rPh>
    <rPh sb="17" eb="20">
      <t>イヤクヒン</t>
    </rPh>
    <rPh sb="21" eb="23">
      <t>トリシマ</t>
    </rPh>
    <rPh sb="25" eb="26">
      <t>オオ</t>
    </rPh>
    <rPh sb="28" eb="30">
      <t>コウケン</t>
    </rPh>
    <rPh sb="35" eb="38">
      <t>ユウセンド</t>
    </rPh>
    <rPh sb="39" eb="40">
      <t>タカ</t>
    </rPh>
    <rPh sb="41" eb="43">
      <t>ジギョウ</t>
    </rPh>
    <phoneticPr fontId="5"/>
  </si>
  <si>
    <t>‐</t>
  </si>
  <si>
    <t>無</t>
  </si>
  <si>
    <t>活動実績は高水準で推移している中で、コスト水準は妥当と考える。</t>
    <rPh sb="0" eb="2">
      <t>カツドウ</t>
    </rPh>
    <rPh sb="2" eb="4">
      <t>ジッセキ</t>
    </rPh>
    <rPh sb="5" eb="8">
      <t>コウスイジュン</t>
    </rPh>
    <rPh sb="9" eb="11">
      <t>スイイ</t>
    </rPh>
    <rPh sb="15" eb="16">
      <t>ナカ</t>
    </rPh>
    <rPh sb="21" eb="23">
      <t>スイジュン</t>
    </rPh>
    <rPh sb="24" eb="26">
      <t>ダトウ</t>
    </rPh>
    <rPh sb="27" eb="28">
      <t>カンガ</t>
    </rPh>
    <phoneticPr fontId="5"/>
  </si>
  <si>
    <t>-</t>
    <phoneticPr fontId="5"/>
  </si>
  <si>
    <t>事業目的に即した支出を行っている。</t>
  </si>
  <si>
    <t>効率的な分析法開発等の検討を行っていることにより、当初の見込みよりも支出を抑えられた。</t>
    <rPh sb="0" eb="3">
      <t>コウリツテキ</t>
    </rPh>
    <rPh sb="4" eb="7">
      <t>ブンセキホウ</t>
    </rPh>
    <rPh sb="7" eb="9">
      <t>カイハツ</t>
    </rPh>
    <rPh sb="9" eb="10">
      <t>トウ</t>
    </rPh>
    <rPh sb="11" eb="13">
      <t>ケントウ</t>
    </rPh>
    <rPh sb="14" eb="15">
      <t>オコナ</t>
    </rPh>
    <rPh sb="25" eb="27">
      <t>トウショ</t>
    </rPh>
    <rPh sb="28" eb="30">
      <t>ミコ</t>
    </rPh>
    <rPh sb="34" eb="36">
      <t>シシュツ</t>
    </rPh>
    <rPh sb="37" eb="38">
      <t>オサ</t>
    </rPh>
    <phoneticPr fontId="5"/>
  </si>
  <si>
    <t>効率的な分析法開発の検討により、より多くの分析法が作成できるよう工夫を進めている。</t>
    <phoneticPr fontId="5"/>
  </si>
  <si>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られる。</t>
    <phoneticPr fontId="5"/>
  </si>
  <si>
    <t>-</t>
    <phoneticPr fontId="5"/>
  </si>
  <si>
    <t>毎年度１成分の分析法を作成することを目標としており、着実に達成している。</t>
  </si>
  <si>
    <t>作成した分析法については、都道府県等に通知し、我が国全体で活用されている。</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</si>
  <si>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</si>
  <si>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rPh sb="0" eb="2">
      <t>ヨウバイ</t>
    </rPh>
    <rPh sb="84" eb="85">
      <t>ハカ</t>
    </rPh>
    <rPh sb="87" eb="89">
      <t>トウショ</t>
    </rPh>
    <rPh sb="90" eb="92">
      <t>ミコ</t>
    </rPh>
    <rPh sb="96" eb="99">
      <t>ケッカテキ</t>
    </rPh>
    <rPh sb="100" eb="102">
      <t>シシュツ</t>
    </rPh>
    <rPh sb="103" eb="104">
      <t>オサ</t>
    </rPh>
    <rPh sb="112" eb="115">
      <t>カノウセイ</t>
    </rPh>
    <rPh sb="133" eb="135">
      <t>ミコ</t>
    </rPh>
    <phoneticPr fontId="5"/>
  </si>
  <si>
    <t>216</t>
    <phoneticPr fontId="5"/>
  </si>
  <si>
    <t>193</t>
    <phoneticPr fontId="5"/>
  </si>
  <si>
    <t>162</t>
    <phoneticPr fontId="5"/>
  </si>
  <si>
    <t>188</t>
    <phoneticPr fontId="5"/>
  </si>
  <si>
    <t>213</t>
    <phoneticPr fontId="5"/>
  </si>
  <si>
    <t>202</t>
    <phoneticPr fontId="5"/>
  </si>
  <si>
    <t>210</t>
    <phoneticPr fontId="5"/>
  </si>
  <si>
    <t>210</t>
    <phoneticPr fontId="5"/>
  </si>
  <si>
    <t>224</t>
    <phoneticPr fontId="5"/>
  </si>
  <si>
    <t>A.-</t>
    <phoneticPr fontId="5"/>
  </si>
  <si>
    <t>B.-</t>
    <phoneticPr fontId="5"/>
  </si>
  <si>
    <t>-</t>
    <phoneticPr fontId="5"/>
  </si>
  <si>
    <t>国立医薬品食品衛生研究所</t>
    <rPh sb="0" eb="2">
      <t>コクリツ</t>
    </rPh>
    <rPh sb="2" eb="5">
      <t>イヤクヒン</t>
    </rPh>
    <rPh sb="5" eb="7">
      <t>ショクヒン</t>
    </rPh>
    <rPh sb="7" eb="9">
      <t>エイセイ</t>
    </rPh>
    <rPh sb="9" eb="12">
      <t>ケンキュウショ</t>
    </rPh>
    <phoneticPr fontId="5"/>
  </si>
  <si>
    <t>東京ガス株式会社</t>
    <rPh sb="0" eb="2">
      <t>トウキョウ</t>
    </rPh>
    <rPh sb="4" eb="6">
      <t>カブシキ</t>
    </rPh>
    <rPh sb="6" eb="8">
      <t>カイシャ</t>
    </rPh>
    <phoneticPr fontId="5"/>
  </si>
  <si>
    <t>-</t>
    <phoneticPr fontId="5"/>
  </si>
  <si>
    <t>株式会社伊藤サプライ</t>
    <rPh sb="0" eb="4">
      <t>カブシキガイシャ</t>
    </rPh>
    <rPh sb="4" eb="6">
      <t>イトウ</t>
    </rPh>
    <phoneticPr fontId="5"/>
  </si>
  <si>
    <t>事務用品等</t>
    <rPh sb="0" eb="2">
      <t>ジム</t>
    </rPh>
    <rPh sb="2" eb="4">
      <t>ヨウヒン</t>
    </rPh>
    <rPh sb="4" eb="5">
      <t>トウ</t>
    </rPh>
    <phoneticPr fontId="5"/>
  </si>
  <si>
    <t>株式会社バイオテック・ラボ</t>
    <rPh sb="0" eb="4">
      <t>カブシキガイシャ</t>
    </rPh>
    <phoneticPr fontId="5"/>
  </si>
  <si>
    <t>研究用消耗品</t>
    <rPh sb="0" eb="2">
      <t>ケンキュウ</t>
    </rPh>
    <rPh sb="2" eb="3">
      <t>ヨウ</t>
    </rPh>
    <rPh sb="3" eb="6">
      <t>ショウモウヒン</t>
    </rPh>
    <phoneticPr fontId="5"/>
  </si>
  <si>
    <t>-</t>
    <phoneticPr fontId="5"/>
  </si>
  <si>
    <t>ガス使用料</t>
    <rPh sb="2" eb="5">
      <t>シヨウリョウ</t>
    </rPh>
    <phoneticPr fontId="5"/>
  </si>
  <si>
    <t>339,566/3</t>
    <phoneticPr fontId="5"/>
  </si>
  <si>
    <t>-</t>
    <phoneticPr fontId="5"/>
  </si>
  <si>
    <t>-</t>
    <phoneticPr fontId="5"/>
  </si>
  <si>
    <t>-</t>
    <phoneticPr fontId="5"/>
  </si>
  <si>
    <t>医薬品、医療機器等の品質、有効性および安全性の確保等に関する法律　第55条第2項、第68条</t>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</si>
  <si>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令和元年度に新規に作成した分析法の件数3件）</t>
    <rPh sb="120" eb="122">
      <t>レイワ</t>
    </rPh>
    <rPh sb="122" eb="123">
      <t>ガン</t>
    </rPh>
    <rPh sb="123" eb="125">
      <t>ネンド</t>
    </rPh>
    <rPh sb="140" eb="141">
      <t>ケン</t>
    </rPh>
    <phoneticPr fontId="5"/>
  </si>
  <si>
    <t>　X/Y</t>
    <phoneticPr fontId="5"/>
  </si>
  <si>
    <t>X：「当該年度の執行額」/Ｙ：「分析法作成件数」　　　　　　　　　　　　　　　　　　　　　　</t>
    <phoneticPr fontId="5"/>
  </si>
  <si>
    <t>都道府県の地方衛生研究所で実施している医薬品の収去試験において迅速かつ再現性よく定性・定量できる分析法を作成し、都道府県における監視・取締りの効率化を図る。</t>
    <phoneticPr fontId="5"/>
  </si>
  <si>
    <t>都道府県の地方衛生研究所が無承認無許可医薬品の検査を行うために必要な分析法を作成している。平成27年度～平成30年度までに13件の分析法を作成した。令和元年度はアミノシルデナフィル、イソプロピルノルタダラフィル、ビスプレノルタダラフィルの3件の分析法を作成した。</t>
    <rPh sb="52" eb="54">
      <t>ヘイセイ</t>
    </rPh>
    <rPh sb="56" eb="58">
      <t>ネンド</t>
    </rPh>
    <rPh sb="63" eb="64">
      <t>ケン</t>
    </rPh>
    <rPh sb="65" eb="68">
      <t>ブンセキホウ</t>
    </rPh>
    <rPh sb="69" eb="71">
      <t>サクセイ</t>
    </rPh>
    <rPh sb="74" eb="76">
      <t>レイワ</t>
    </rPh>
    <rPh sb="76" eb="79">
      <t>ガンネンド</t>
    </rPh>
    <rPh sb="120" eb="121">
      <t>ケン</t>
    </rPh>
    <phoneticPr fontId="5"/>
  </si>
  <si>
    <t>新規に作成した分析法を通じて、都道府県における監視・取締りの効率化を図る。
平成29～令和元年度までに9件の分析法を作成した。</t>
    <rPh sb="38" eb="40">
      <t>ヘイセイ</t>
    </rPh>
    <rPh sb="43" eb="45">
      <t>レイワ</t>
    </rPh>
    <rPh sb="45" eb="48">
      <t>ガンネンド</t>
    </rPh>
    <rPh sb="52" eb="53">
      <t>ケン</t>
    </rPh>
    <rPh sb="54" eb="57">
      <t>ブンセキホウ</t>
    </rPh>
    <rPh sb="58" eb="60">
      <t>サクセイ</t>
    </rPh>
    <phoneticPr fontId="5"/>
  </si>
  <si>
    <t>迅速分析法作成のための試験</t>
    <phoneticPr fontId="5"/>
  </si>
  <si>
    <t>点検対象外</t>
    <rPh sb="0" eb="2">
      <t>テンケン</t>
    </rPh>
    <rPh sb="2" eb="5">
      <t>タイショウガイ</t>
    </rPh>
    <phoneticPr fontId="5"/>
  </si>
  <si>
    <t>都道府県の地方衛生研究所で実施している医薬品の収去試験において迅速かつ再現性よく定性・定量できる分析法を作成し、都道府県における監視・取締りの効率化を図るために必要な経費であり、引き続き必要な予算額を確保し、適正な執行に努めること。</t>
    <rPh sb="80" eb="82">
      <t>ヒツヨウ</t>
    </rPh>
    <rPh sb="83" eb="85">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</si>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</sst>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114300</xdr:rowOff>
    </xdr:from>
    <xdr:to>
      <xdr:col>40</xdr:col>
      <xdr:colOff>76905</xdr:colOff>
      <xdr:row>745</xdr:row>
      <xdr:rowOff>247850</xdr:rowOff>
    </xdr:to>
    <xdr:sp macro="" textlink="">
      <xdr:nvSpPr>
        <xdr:cNvPr id="2" name="テキスト ボックス 1"/>
        <xdr:cNvSpPr txBox="1"/>
      </xdr:nvSpPr>
      <xdr:spPr>
        <a:xfrm>
          <a:off x="3000375" y="44748450"/>
          <a:ext cx="5077530" cy="15432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０．３百万円</a:t>
          </a:r>
        </a:p>
      </xdr:txBody>
    </xdr:sp>
    <xdr:clientData/>
  </xdr:twoCellAnchor>
  <xdr:twoCellAnchor>
    <xdr:from>
      <xdr:col>16</xdr:col>
      <xdr:colOff>99402</xdr:colOff>
      <xdr:row>746</xdr:row>
      <xdr:rowOff>110637</xdr:rowOff>
    </xdr:from>
    <xdr:to>
      <xdr:col>39</xdr:col>
      <xdr:colOff>194286</xdr:colOff>
      <xdr:row>747</xdr:row>
      <xdr:rowOff>173685</xdr:rowOff>
    </xdr:to>
    <xdr:sp macro="" textlink="">
      <xdr:nvSpPr>
        <xdr:cNvPr id="3" name="大かっこ 2"/>
        <xdr:cNvSpPr/>
      </xdr:nvSpPr>
      <xdr:spPr>
        <a:xfrm>
          <a:off x="3299802" y="46506912"/>
          <a:ext cx="4695459" cy="4154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28</xdr:col>
      <xdr:colOff>64721</xdr:colOff>
      <xdr:row>747</xdr:row>
      <xdr:rowOff>195629</xdr:rowOff>
    </xdr:from>
    <xdr:to>
      <xdr:col>28</xdr:col>
      <xdr:colOff>64721</xdr:colOff>
      <xdr:row>750</xdr:row>
      <xdr:rowOff>316523</xdr:rowOff>
    </xdr:to>
    <xdr:cxnSp macro="">
      <xdr:nvCxnSpPr>
        <xdr:cNvPr id="4" name="直線矢印コネクタ 3"/>
        <xdr:cNvCxnSpPr/>
      </xdr:nvCxnSpPr>
      <xdr:spPr>
        <a:xfrm>
          <a:off x="5665421" y="46944329"/>
          <a:ext cx="0" cy="11781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38100</xdr:colOff>
      <xdr:row>752</xdr:row>
      <xdr:rowOff>24667</xdr:rowOff>
    </xdr:from>
    <xdr:to>
      <xdr:col>40</xdr:col>
      <xdr:colOff>109632</xdr:colOff>
      <xdr:row>755</xdr:row>
      <xdr:rowOff>161925</xdr:rowOff>
    </xdr:to>
    <xdr:sp macro="" textlink="">
      <xdr:nvSpPr>
        <xdr:cNvPr id="5" name="テキスト ボックス 4"/>
        <xdr:cNvSpPr txBox="1"/>
      </xdr:nvSpPr>
      <xdr:spPr>
        <a:xfrm>
          <a:off x="3038475" y="44554042"/>
          <a:ext cx="5072157" cy="119453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０．３百万円</a:t>
          </a:r>
        </a:p>
      </xdr:txBody>
    </xdr:sp>
    <xdr:clientData/>
  </xdr:twoCellAnchor>
  <xdr:twoCellAnchor>
    <xdr:from>
      <xdr:col>16</xdr:col>
      <xdr:colOff>42252</xdr:colOff>
      <xdr:row>755</xdr:row>
      <xdr:rowOff>350471</xdr:rowOff>
    </xdr:from>
    <xdr:to>
      <xdr:col>39</xdr:col>
      <xdr:colOff>163189</xdr:colOff>
      <xdr:row>757</xdr:row>
      <xdr:rowOff>109171</xdr:rowOff>
    </xdr:to>
    <xdr:sp macro="" textlink="">
      <xdr:nvSpPr>
        <xdr:cNvPr id="6" name="大かっこ 5"/>
        <xdr:cNvSpPr/>
      </xdr:nvSpPr>
      <xdr:spPr>
        <a:xfrm>
          <a:off x="3242652" y="45937121"/>
          <a:ext cx="4721512" cy="463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twoCellAnchor>
    <xdr:from>
      <xdr:col>15</xdr:col>
      <xdr:colOff>185127</xdr:colOff>
      <xdr:row>751</xdr:row>
      <xdr:rowOff>0</xdr:rowOff>
    </xdr:from>
    <xdr:to>
      <xdr:col>25</xdr:col>
      <xdr:colOff>73055</xdr:colOff>
      <xdr:row>751</xdr:row>
      <xdr:rowOff>258664</xdr:rowOff>
    </xdr:to>
    <xdr:sp macro="" textlink="">
      <xdr:nvSpPr>
        <xdr:cNvPr id="7" name="正方形/長方形 6"/>
        <xdr:cNvSpPr/>
      </xdr:nvSpPr>
      <xdr:spPr>
        <a:xfrm>
          <a:off x="3185502" y="48158400"/>
          <a:ext cx="1888178"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28</xdr:col>
      <xdr:colOff>0</xdr:colOff>
      <xdr:row>759</xdr:row>
      <xdr:rowOff>438150</xdr:rowOff>
    </xdr:from>
    <xdr:to>
      <xdr:col>28</xdr:col>
      <xdr:colOff>3175</xdr:colOff>
      <xdr:row>761</xdr:row>
      <xdr:rowOff>38100</xdr:rowOff>
    </xdr:to>
    <xdr:cxnSp macro="">
      <xdr:nvCxnSpPr>
        <xdr:cNvPr id="8" name="直線矢印コネクタ 7"/>
        <xdr:cNvCxnSpPr/>
      </xdr:nvCxnSpPr>
      <xdr:spPr>
        <a:xfrm>
          <a:off x="5600700" y="52044600"/>
          <a:ext cx="3175" cy="638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57150</xdr:colOff>
      <xdr:row>762</xdr:row>
      <xdr:rowOff>5373</xdr:rowOff>
    </xdr:from>
    <xdr:to>
      <xdr:col>40</xdr:col>
      <xdr:colOff>134055</xdr:colOff>
      <xdr:row>768</xdr:row>
      <xdr:rowOff>137755</xdr:rowOff>
    </xdr:to>
    <xdr:sp macro="" textlink="">
      <xdr:nvSpPr>
        <xdr:cNvPr id="9" name="テキスト ボックス 8"/>
        <xdr:cNvSpPr txBox="1"/>
      </xdr:nvSpPr>
      <xdr:spPr>
        <a:xfrm>
          <a:off x="3057525" y="52878648"/>
          <a:ext cx="5077530" cy="221835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　</a:t>
          </a:r>
          <a:r>
            <a:rPr kumimoji="1" lang="en-US" altLang="ja-JP" sz="1100"/>
            <a:t>3</a:t>
          </a:r>
          <a:r>
            <a:rPr kumimoji="1" lang="ja-JP" altLang="en-US" sz="1100"/>
            <a:t>者</a:t>
          </a:r>
          <a:endParaRPr kumimoji="1" lang="en-US" altLang="ja-JP" sz="1100"/>
        </a:p>
        <a:p>
          <a:pPr algn="ctr"/>
          <a:r>
            <a:rPr kumimoji="1" lang="ja-JP" altLang="en-US" sz="1100"/>
            <a:t>０．３百万円</a:t>
          </a:r>
        </a:p>
      </xdr:txBody>
    </xdr:sp>
    <xdr:clientData/>
  </xdr:twoCellAnchor>
  <xdr:twoCellAnchor>
    <xdr:from>
      <xdr:col>17</xdr:col>
      <xdr:colOff>7327</xdr:colOff>
      <xdr:row>769</xdr:row>
      <xdr:rowOff>10014</xdr:rowOff>
    </xdr:from>
    <xdr:to>
      <xdr:col>40</xdr:col>
      <xdr:colOff>128264</xdr:colOff>
      <xdr:row>770</xdr:row>
      <xdr:rowOff>163146</xdr:rowOff>
    </xdr:to>
    <xdr:sp macro="" textlink="">
      <xdr:nvSpPr>
        <xdr:cNvPr id="10" name="大かっこ 9"/>
        <xdr:cNvSpPr/>
      </xdr:nvSpPr>
      <xdr:spPr>
        <a:xfrm>
          <a:off x="3407752" y="55283589"/>
          <a:ext cx="4721512" cy="46745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備品、研究用消耗品等</a:t>
          </a:r>
          <a:endParaRPr kumimoji="1" lang="en-US" altLang="ja-JP" sz="1100"/>
        </a:p>
      </xdr:txBody>
    </xdr:sp>
    <xdr:clientData/>
  </xdr:twoCellAnchor>
  <xdr:twoCellAnchor>
    <xdr:from>
      <xdr:col>15</xdr:col>
      <xdr:colOff>158750</xdr:colOff>
      <xdr:row>760</xdr:row>
      <xdr:rowOff>155575</xdr:rowOff>
    </xdr:from>
    <xdr:to>
      <xdr:col>24</xdr:col>
      <xdr:colOff>49761</xdr:colOff>
      <xdr:row>761</xdr:row>
      <xdr:rowOff>56243</xdr:rowOff>
    </xdr:to>
    <xdr:sp macro="" textlink="">
      <xdr:nvSpPr>
        <xdr:cNvPr id="11" name="正方形/長方形 10"/>
        <xdr:cNvSpPr/>
      </xdr:nvSpPr>
      <xdr:spPr>
        <a:xfrm>
          <a:off x="3159125" y="52428775"/>
          <a:ext cx="1691236" cy="2721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Normal="75" zoomScaleSheetLayoutView="100" zoomScalePageLayoutView="85" workbookViewId="0">
      <selection activeCell="C714" sqref="C714:AC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241</v>
      </c>
      <c r="AT2" s="969"/>
      <c r="AU2" s="969"/>
      <c r="AV2" s="51" t="str">
        <f>IF(AW2="", "", "-")</f>
        <v/>
      </c>
      <c r="AW2" s="914"/>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563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494</v>
      </c>
      <c r="H5" s="843"/>
      <c r="I5" s="843"/>
      <c r="J5" s="843"/>
      <c r="K5" s="843"/>
      <c r="L5" s="843"/>
      <c r="M5" s="844" t="s">
        <v>66</v>
      </c>
      <c r="N5" s="845"/>
      <c r="O5" s="845"/>
      <c r="P5" s="845"/>
      <c r="Q5" s="845"/>
      <c r="R5" s="846"/>
      <c r="S5" s="847" t="s">
        <v>70</v>
      </c>
      <c r="T5" s="843"/>
      <c r="U5" s="843"/>
      <c r="V5" s="843"/>
      <c r="W5" s="843"/>
      <c r="X5" s="848"/>
      <c r="Y5" s="700" t="s">
        <v>3</v>
      </c>
      <c r="Z5" s="546"/>
      <c r="AA5" s="546"/>
      <c r="AB5" s="546"/>
      <c r="AC5" s="546"/>
      <c r="AD5" s="547"/>
      <c r="AE5" s="701" t="s">
        <v>565</v>
      </c>
      <c r="AF5" s="701"/>
      <c r="AG5" s="701"/>
      <c r="AH5" s="701"/>
      <c r="AI5" s="701"/>
      <c r="AJ5" s="701"/>
      <c r="AK5" s="701"/>
      <c r="AL5" s="701"/>
      <c r="AM5" s="701"/>
      <c r="AN5" s="701"/>
      <c r="AO5" s="701"/>
      <c r="AP5" s="702"/>
      <c r="AQ5" s="703" t="s">
        <v>566</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635</v>
      </c>
      <c r="H7" s="502"/>
      <c r="I7" s="502"/>
      <c r="J7" s="502"/>
      <c r="K7" s="502"/>
      <c r="L7" s="502"/>
      <c r="M7" s="502"/>
      <c r="N7" s="502"/>
      <c r="O7" s="502"/>
      <c r="P7" s="502"/>
      <c r="Q7" s="502"/>
      <c r="R7" s="502"/>
      <c r="S7" s="502"/>
      <c r="T7" s="502"/>
      <c r="U7" s="502"/>
      <c r="V7" s="502"/>
      <c r="W7" s="502"/>
      <c r="X7" s="503"/>
      <c r="Y7" s="925" t="s">
        <v>394</v>
      </c>
      <c r="Z7" s="446"/>
      <c r="AA7" s="446"/>
      <c r="AB7" s="446"/>
      <c r="AC7" s="446"/>
      <c r="AD7" s="926"/>
      <c r="AE7" s="915" t="s">
        <v>568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v>
      </c>
      <c r="H8" s="722"/>
      <c r="I8" s="722"/>
      <c r="J8" s="722"/>
      <c r="K8" s="722"/>
      <c r="L8" s="722"/>
      <c r="M8" s="722"/>
      <c r="N8" s="722"/>
      <c r="O8" s="722"/>
      <c r="P8" s="722"/>
      <c r="Q8" s="722"/>
      <c r="R8" s="722"/>
      <c r="S8" s="722"/>
      <c r="T8" s="722"/>
      <c r="U8" s="722"/>
      <c r="V8" s="722"/>
      <c r="W8" s="722"/>
      <c r="X8" s="937"/>
      <c r="Y8" s="849" t="s">
        <v>260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639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8.5" customHeight="1" x14ac:dyDescent="0.15">
      <c r="A10" s="662" t="s">
        <v>30</v>
      </c>
      <c r="B10" s="663"/>
      <c r="C10" s="663"/>
      <c r="D10" s="663"/>
      <c r="E10" s="663"/>
      <c r="F10" s="663"/>
      <c r="G10" s="756" t="s">
        <v>640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9" t="s">
        <v>24</v>
      </c>
      <c r="B12" s="980"/>
      <c r="C12" s="980"/>
      <c r="D12" s="980"/>
      <c r="E12" s="980"/>
      <c r="F12" s="981"/>
      <c r="G12" s="762"/>
      <c r="H12" s="763"/>
      <c r="I12" s="763"/>
      <c r="J12" s="763"/>
      <c r="K12" s="763"/>
      <c r="L12" s="763"/>
      <c r="M12" s="763"/>
      <c r="N12" s="763"/>
      <c r="O12" s="763"/>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0.6</v>
      </c>
      <c r="Q13" s="660"/>
      <c r="R13" s="660"/>
      <c r="S13" s="660"/>
      <c r="T13" s="660"/>
      <c r="U13" s="660"/>
      <c r="V13" s="661"/>
      <c r="W13" s="659">
        <v>0.6</v>
      </c>
      <c r="X13" s="660"/>
      <c r="Y13" s="660"/>
      <c r="Z13" s="660"/>
      <c r="AA13" s="660"/>
      <c r="AB13" s="660"/>
      <c r="AC13" s="661"/>
      <c r="AD13" s="659">
        <v>0.6</v>
      </c>
      <c r="AE13" s="660"/>
      <c r="AF13" s="660"/>
      <c r="AG13" s="660"/>
      <c r="AH13" s="660"/>
      <c r="AI13" s="660"/>
      <c r="AJ13" s="661"/>
      <c r="AK13" s="659">
        <v>0.6</v>
      </c>
      <c r="AL13" s="660"/>
      <c r="AM13" s="660"/>
      <c r="AN13" s="660"/>
      <c r="AO13" s="660"/>
      <c r="AP13" s="660"/>
      <c r="AQ13" s="661"/>
      <c r="AR13" s="922">
        <v>0.6</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570</v>
      </c>
      <c r="Q14" s="660"/>
      <c r="R14" s="660"/>
      <c r="S14" s="660"/>
      <c r="T14" s="660"/>
      <c r="U14" s="660"/>
      <c r="V14" s="661"/>
      <c r="W14" s="659" t="s">
        <v>570</v>
      </c>
      <c r="X14" s="660"/>
      <c r="Y14" s="660"/>
      <c r="Z14" s="660"/>
      <c r="AA14" s="660"/>
      <c r="AB14" s="660"/>
      <c r="AC14" s="661"/>
      <c r="AD14" s="659" t="s">
        <v>570</v>
      </c>
      <c r="AE14" s="660"/>
      <c r="AF14" s="660"/>
      <c r="AG14" s="660"/>
      <c r="AH14" s="660"/>
      <c r="AI14" s="660"/>
      <c r="AJ14" s="661"/>
      <c r="AK14" s="659" t="s">
        <v>570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570</v>
      </c>
      <c r="Q15" s="660"/>
      <c r="R15" s="660"/>
      <c r="S15" s="660"/>
      <c r="T15" s="660"/>
      <c r="U15" s="660"/>
      <c r="V15" s="661"/>
      <c r="W15" s="659" t="s">
        <v>570</v>
      </c>
      <c r="X15" s="660"/>
      <c r="Y15" s="660"/>
      <c r="Z15" s="660"/>
      <c r="AA15" s="660"/>
      <c r="AB15" s="660"/>
      <c r="AC15" s="661"/>
      <c r="AD15" s="659" t="s">
        <v>570</v>
      </c>
      <c r="AE15" s="660"/>
      <c r="AF15" s="660"/>
      <c r="AG15" s="660"/>
      <c r="AH15" s="660"/>
      <c r="AI15" s="660"/>
      <c r="AJ15" s="661"/>
      <c r="AK15" s="659" t="s">
        <v>570</v>
      </c>
      <c r="AL15" s="660"/>
      <c r="AM15" s="660"/>
      <c r="AN15" s="660"/>
      <c r="AO15" s="660"/>
      <c r="AP15" s="660"/>
      <c r="AQ15" s="661"/>
      <c r="AR15" s="659">
        <v>0</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570</v>
      </c>
      <c r="Q16" s="660"/>
      <c r="R16" s="660"/>
      <c r="S16" s="660"/>
      <c r="T16" s="660"/>
      <c r="U16" s="660"/>
      <c r="V16" s="661"/>
      <c r="W16" s="659" t="s">
        <v>570</v>
      </c>
      <c r="X16" s="660"/>
      <c r="Y16" s="660"/>
      <c r="Z16" s="660"/>
      <c r="AA16" s="660"/>
      <c r="AB16" s="660"/>
      <c r="AC16" s="661"/>
      <c r="AD16" s="659" t="s">
        <v>570</v>
      </c>
      <c r="AE16" s="660"/>
      <c r="AF16" s="660"/>
      <c r="AG16" s="660"/>
      <c r="AH16" s="660"/>
      <c r="AI16" s="660"/>
      <c r="AJ16" s="661"/>
      <c r="AK16" s="659" t="s">
        <v>570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571</v>
      </c>
      <c r="Q17" s="660"/>
      <c r="R17" s="660"/>
      <c r="S17" s="660"/>
      <c r="T17" s="660"/>
      <c r="U17" s="660"/>
      <c r="V17" s="661"/>
      <c r="W17" s="659" t="s">
        <v>571</v>
      </c>
      <c r="X17" s="660"/>
      <c r="Y17" s="660"/>
      <c r="Z17" s="660"/>
      <c r="AA17" s="660"/>
      <c r="AB17" s="660"/>
      <c r="AC17" s="661"/>
      <c r="AD17" s="659" t="s">
        <v>571</v>
      </c>
      <c r="AE17" s="660"/>
      <c r="AF17" s="660"/>
      <c r="AG17" s="660"/>
      <c r="AH17" s="660"/>
      <c r="AI17" s="660"/>
      <c r="AJ17" s="661"/>
      <c r="AK17" s="659" t="s">
        <v>571</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1">
        <f>SUM(P13:V17)</f>
        <v>0.6</v>
      </c>
      <c r="Q18" s="882"/>
      <c r="R18" s="882"/>
      <c r="S18" s="882"/>
      <c r="T18" s="882"/>
      <c r="U18" s="882"/>
      <c r="V18" s="883"/>
      <c r="W18" s="881">
        <f>SUM(W13:AC17)</f>
        <v>0.6</v>
      </c>
      <c r="X18" s="882"/>
      <c r="Y18" s="882"/>
      <c r="Z18" s="882"/>
      <c r="AA18" s="882"/>
      <c r="AB18" s="882"/>
      <c r="AC18" s="883"/>
      <c r="AD18" s="881">
        <f>SUM(AD13:AJ17)</f>
        <v>0.6</v>
      </c>
      <c r="AE18" s="882"/>
      <c r="AF18" s="882"/>
      <c r="AG18" s="882"/>
      <c r="AH18" s="882"/>
      <c r="AI18" s="882"/>
      <c r="AJ18" s="883"/>
      <c r="AK18" s="881">
        <f>SUM(AK13:AQ17)</f>
        <v>0.6</v>
      </c>
      <c r="AL18" s="882"/>
      <c r="AM18" s="882"/>
      <c r="AN18" s="882"/>
      <c r="AO18" s="882"/>
      <c r="AP18" s="882"/>
      <c r="AQ18" s="883"/>
      <c r="AR18" s="881">
        <f>SUM(AR13:AX17)</f>
        <v>0.6</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0.4</v>
      </c>
      <c r="Q19" s="660"/>
      <c r="R19" s="660"/>
      <c r="S19" s="660"/>
      <c r="T19" s="660"/>
      <c r="U19" s="660"/>
      <c r="V19" s="661"/>
      <c r="W19" s="659">
        <v>0.4</v>
      </c>
      <c r="X19" s="660"/>
      <c r="Y19" s="660"/>
      <c r="Z19" s="660"/>
      <c r="AA19" s="660"/>
      <c r="AB19" s="660"/>
      <c r="AC19" s="661"/>
      <c r="AD19" s="659">
        <v>0.3</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9" t="s">
        <v>10</v>
      </c>
      <c r="H20" s="880"/>
      <c r="I20" s="880"/>
      <c r="J20" s="880"/>
      <c r="K20" s="880"/>
      <c r="L20" s="880"/>
      <c r="M20" s="880"/>
      <c r="N20" s="880"/>
      <c r="O20" s="880"/>
      <c r="P20" s="316">
        <f>IF(P18=0, "-", SUM(P19)/P18)</f>
        <v>0.66666666666666674</v>
      </c>
      <c r="Q20" s="316"/>
      <c r="R20" s="316"/>
      <c r="S20" s="316"/>
      <c r="T20" s="316"/>
      <c r="U20" s="316"/>
      <c r="V20" s="316"/>
      <c r="W20" s="316">
        <f t="shared" ref="W20" si="0">IF(W18=0, "-", SUM(W19)/W18)</f>
        <v>0.66666666666666674</v>
      </c>
      <c r="X20" s="316"/>
      <c r="Y20" s="316"/>
      <c r="Z20" s="316"/>
      <c r="AA20" s="316"/>
      <c r="AB20" s="316"/>
      <c r="AC20" s="316"/>
      <c r="AD20" s="316">
        <f t="shared" ref="AD20" si="1">IF(AD18=0, "-", SUM(AD19)/AD18)</f>
        <v>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0.66666666666666674</v>
      </c>
      <c r="Q21" s="316"/>
      <c r="R21" s="316"/>
      <c r="S21" s="316"/>
      <c r="T21" s="316"/>
      <c r="U21" s="316"/>
      <c r="V21" s="316"/>
      <c r="W21" s="316">
        <f t="shared" ref="W21" si="2">IF(W19=0, "-", SUM(W19)/SUM(W13,W14))</f>
        <v>0.66666666666666674</v>
      </c>
      <c r="X21" s="316"/>
      <c r="Y21" s="316"/>
      <c r="Z21" s="316"/>
      <c r="AA21" s="316"/>
      <c r="AB21" s="316"/>
      <c r="AC21" s="316"/>
      <c r="AD21" s="316">
        <f t="shared" ref="AD21" si="3">IF(AD19=0, "-", SUM(AD19)/SUM(AD13,AD14))</f>
        <v>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433</v>
      </c>
      <c r="B22" s="950"/>
      <c r="C22" s="950"/>
      <c r="D22" s="950"/>
      <c r="E22" s="950"/>
      <c r="F22" s="951"/>
      <c r="G22" s="987" t="s">
        <v>337</v>
      </c>
      <c r="H22" s="220"/>
      <c r="I22" s="220"/>
      <c r="J22" s="220"/>
      <c r="K22" s="220"/>
      <c r="L22" s="220"/>
      <c r="M22" s="220"/>
      <c r="N22" s="220"/>
      <c r="O22" s="221"/>
      <c r="P22" s="938" t="s">
        <v>434</v>
      </c>
      <c r="Q22" s="220"/>
      <c r="R22" s="220"/>
      <c r="S22" s="220"/>
      <c r="T22" s="220"/>
      <c r="U22" s="220"/>
      <c r="V22" s="221"/>
      <c r="W22" s="938" t="s">
        <v>435</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572</v>
      </c>
      <c r="H23" s="989"/>
      <c r="I23" s="989"/>
      <c r="J23" s="989"/>
      <c r="K23" s="989"/>
      <c r="L23" s="989"/>
      <c r="M23" s="989"/>
      <c r="N23" s="989"/>
      <c r="O23" s="990"/>
      <c r="P23" s="922">
        <v>0.6</v>
      </c>
      <c r="Q23" s="923"/>
      <c r="R23" s="923"/>
      <c r="S23" s="923"/>
      <c r="T23" s="923"/>
      <c r="U23" s="923"/>
      <c r="V23" s="939"/>
      <c r="W23" s="922">
        <v>0.6</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9"/>
      <c r="Q24" s="660"/>
      <c r="R24" s="660"/>
      <c r="S24" s="660"/>
      <c r="T24" s="660"/>
      <c r="U24" s="660"/>
      <c r="V24" s="661"/>
      <c r="W24" s="659"/>
      <c r="X24" s="660"/>
      <c r="Y24" s="660"/>
      <c r="Z24" s="660"/>
      <c r="AA24" s="660"/>
      <c r="AB24" s="660"/>
      <c r="AC24" s="661"/>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9"/>
      <c r="Q25" s="660"/>
      <c r="R25" s="660"/>
      <c r="S25" s="660"/>
      <c r="T25" s="660"/>
      <c r="U25" s="660"/>
      <c r="V25" s="661"/>
      <c r="W25" s="659"/>
      <c r="X25" s="660"/>
      <c r="Y25" s="660"/>
      <c r="Z25" s="660"/>
      <c r="AA25" s="660"/>
      <c r="AB25" s="660"/>
      <c r="AC25" s="661"/>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9"/>
      <c r="Q26" s="660"/>
      <c r="R26" s="660"/>
      <c r="S26" s="660"/>
      <c r="T26" s="660"/>
      <c r="U26" s="660"/>
      <c r="V26" s="661"/>
      <c r="W26" s="659"/>
      <c r="X26" s="660"/>
      <c r="Y26" s="660"/>
      <c r="Z26" s="660"/>
      <c r="AA26" s="660"/>
      <c r="AB26" s="660"/>
      <c r="AC26" s="661"/>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9"/>
      <c r="Q27" s="660"/>
      <c r="R27" s="660"/>
      <c r="S27" s="660"/>
      <c r="T27" s="660"/>
      <c r="U27" s="660"/>
      <c r="V27" s="661"/>
      <c r="W27" s="659"/>
      <c r="X27" s="660"/>
      <c r="Y27" s="660"/>
      <c r="Z27" s="660"/>
      <c r="AA27" s="660"/>
      <c r="AB27" s="660"/>
      <c r="AC27" s="661"/>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9">
        <f>AK13</f>
        <v>0.6</v>
      </c>
      <c r="Q29" s="660"/>
      <c r="R29" s="660"/>
      <c r="S29" s="660"/>
      <c r="T29" s="660"/>
      <c r="U29" s="660"/>
      <c r="V29" s="661"/>
      <c r="W29" s="970">
        <f>AR13</f>
        <v>0.6</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5" t="s">
        <v>146</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69" t="s">
        <v>235</v>
      </c>
      <c r="AR30" s="770"/>
      <c r="AS30" s="770"/>
      <c r="AT30" s="771"/>
      <c r="AU30" s="776" t="s">
        <v>134</v>
      </c>
      <c r="AV30" s="776"/>
      <c r="AW30" s="776"/>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2" t="s">
        <v>575</v>
      </c>
      <c r="AR31" s="199"/>
      <c r="AS31" s="132" t="s">
        <v>236</v>
      </c>
      <c r="AT31" s="133"/>
      <c r="AU31" s="198" t="s">
        <v>575</v>
      </c>
      <c r="AV31" s="198"/>
      <c r="AW31" s="398" t="s">
        <v>181</v>
      </c>
      <c r="AX31" s="399"/>
    </row>
    <row r="32" spans="1:50" ht="23.25" customHeight="1" x14ac:dyDescent="0.15">
      <c r="A32" s="403"/>
      <c r="B32" s="401"/>
      <c r="C32" s="401"/>
      <c r="D32" s="401"/>
      <c r="E32" s="401"/>
      <c r="F32" s="402"/>
      <c r="G32" s="564" t="s">
        <v>570</v>
      </c>
      <c r="H32" s="565"/>
      <c r="I32" s="565"/>
      <c r="J32" s="565"/>
      <c r="K32" s="565"/>
      <c r="L32" s="565"/>
      <c r="M32" s="565"/>
      <c r="N32" s="565"/>
      <c r="O32" s="566"/>
      <c r="P32" s="104" t="s">
        <v>570</v>
      </c>
      <c r="Q32" s="104"/>
      <c r="R32" s="104"/>
      <c r="S32" s="104"/>
      <c r="T32" s="104"/>
      <c r="U32" s="104"/>
      <c r="V32" s="104"/>
      <c r="W32" s="104"/>
      <c r="X32" s="105"/>
      <c r="Y32" s="474" t="s">
        <v>12</v>
      </c>
      <c r="Z32" s="534"/>
      <c r="AA32" s="535"/>
      <c r="AB32" s="464" t="s">
        <v>574</v>
      </c>
      <c r="AC32" s="464"/>
      <c r="AD32" s="464"/>
      <c r="AE32" s="216" t="s">
        <v>570</v>
      </c>
      <c r="AF32" s="217"/>
      <c r="AG32" s="217"/>
      <c r="AH32" s="217"/>
      <c r="AI32" s="216" t="s">
        <v>575</v>
      </c>
      <c r="AJ32" s="217"/>
      <c r="AK32" s="217"/>
      <c r="AL32" s="217"/>
      <c r="AM32" s="216" t="s">
        <v>570</v>
      </c>
      <c r="AN32" s="217"/>
      <c r="AO32" s="217"/>
      <c r="AP32" s="217"/>
      <c r="AQ32" s="340" t="s">
        <v>570</v>
      </c>
      <c r="AR32" s="206"/>
      <c r="AS32" s="206"/>
      <c r="AT32" s="341"/>
      <c r="AU32" s="217" t="s">
        <v>573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t="s">
        <v>575</v>
      </c>
      <c r="AF33" s="217"/>
      <c r="AG33" s="217"/>
      <c r="AH33" s="217"/>
      <c r="AI33" s="216" t="s">
        <v>575</v>
      </c>
      <c r="AJ33" s="217"/>
      <c r="AK33" s="217"/>
      <c r="AL33" s="217"/>
      <c r="AM33" s="216" t="s">
        <v>570</v>
      </c>
      <c r="AN33" s="217"/>
      <c r="AO33" s="217"/>
      <c r="AP33" s="217"/>
      <c r="AQ33" s="340" t="s">
        <v>575</v>
      </c>
      <c r="AR33" s="206"/>
      <c r="AS33" s="206"/>
      <c r="AT33" s="341"/>
      <c r="AU33" s="217" t="s">
        <v>575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570</v>
      </c>
      <c r="AF34" s="217"/>
      <c r="AG34" s="217"/>
      <c r="AH34" s="217"/>
      <c r="AI34" s="216" t="s">
        <v>575</v>
      </c>
      <c r="AJ34" s="217"/>
      <c r="AK34" s="217"/>
      <c r="AL34" s="217"/>
      <c r="AM34" s="216" t="s">
        <v>575</v>
      </c>
      <c r="AN34" s="217"/>
      <c r="AO34" s="217"/>
      <c r="AP34" s="217"/>
      <c r="AQ34" s="340" t="s">
        <v>570</v>
      </c>
      <c r="AR34" s="206"/>
      <c r="AS34" s="206"/>
      <c r="AT34" s="341"/>
      <c r="AU34" s="217" t="s">
        <v>575</v>
      </c>
      <c r="AV34" s="217"/>
      <c r="AW34" s="217"/>
      <c r="AX34" s="219"/>
    </row>
    <row r="35" spans="1:50" ht="23.25" customHeight="1" x14ac:dyDescent="0.15">
      <c r="A35" s="224" t="s">
        <v>385</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2"/>
      <c r="B75" s="513"/>
      <c r="C75" s="513"/>
      <c r="D75" s="513"/>
      <c r="E75" s="513"/>
      <c r="F75" s="514"/>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8" t="s">
        <v>577</v>
      </c>
      <c r="H82" s="678"/>
      <c r="I82" s="678"/>
      <c r="J82" s="678"/>
      <c r="K82" s="678"/>
      <c r="L82" s="678"/>
      <c r="M82" s="678"/>
      <c r="N82" s="678"/>
      <c r="O82" s="678"/>
      <c r="P82" s="678"/>
      <c r="Q82" s="678"/>
      <c r="R82" s="678"/>
      <c r="S82" s="678"/>
      <c r="T82" s="678"/>
      <c r="U82" s="678"/>
      <c r="V82" s="678"/>
      <c r="W82" s="678"/>
      <c r="X82" s="678"/>
      <c r="Y82" s="678"/>
      <c r="Z82" s="678"/>
      <c r="AA82" s="679"/>
      <c r="AB82" s="887" t="s">
        <v>641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customHeight="1" x14ac:dyDescent="0.15">
      <c r="A83" s="868"/>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customHeight="1" x14ac:dyDescent="0.15">
      <c r="A84" s="868"/>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570</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t="s">
        <v>578</v>
      </c>
      <c r="H87" s="104"/>
      <c r="I87" s="104"/>
      <c r="J87" s="104"/>
      <c r="K87" s="104"/>
      <c r="L87" s="104"/>
      <c r="M87" s="104"/>
      <c r="N87" s="104"/>
      <c r="O87" s="105"/>
      <c r="P87" s="104" t="s">
        <v>579</v>
      </c>
      <c r="Q87" s="517"/>
      <c r="R87" s="517"/>
      <c r="S87" s="517"/>
      <c r="T87" s="517"/>
      <c r="U87" s="517"/>
      <c r="V87" s="517"/>
      <c r="W87" s="517"/>
      <c r="X87" s="518"/>
      <c r="Y87" s="561" t="s">
        <v>62</v>
      </c>
      <c r="Z87" s="562"/>
      <c r="AA87" s="563"/>
      <c r="AB87" s="464" t="s">
        <v>580</v>
      </c>
      <c r="AC87" s="464"/>
      <c r="AD87" s="464"/>
      <c r="AE87" s="216">
        <v>35</v>
      </c>
      <c r="AF87" s="217"/>
      <c r="AG87" s="217"/>
      <c r="AH87" s="217"/>
      <c r="AI87" s="216">
        <v>48</v>
      </c>
      <c r="AJ87" s="217"/>
      <c r="AK87" s="217"/>
      <c r="AL87" s="217"/>
      <c r="AM87" s="216">
        <v>33</v>
      </c>
      <c r="AN87" s="217"/>
      <c r="AO87" s="217"/>
      <c r="AP87" s="217"/>
      <c r="AQ87" s="340" t="s">
        <v>570</v>
      </c>
      <c r="AR87" s="206"/>
      <c r="AS87" s="206"/>
      <c r="AT87" s="341"/>
      <c r="AU87" s="217" t="s">
        <v>570</v>
      </c>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569</v>
      </c>
      <c r="AC88" s="526"/>
      <c r="AD88" s="526"/>
      <c r="AE88" s="216" t="s">
        <v>570</v>
      </c>
      <c r="AF88" s="217"/>
      <c r="AG88" s="217"/>
      <c r="AH88" s="217"/>
      <c r="AI88" s="216" t="s">
        <v>570</v>
      </c>
      <c r="AJ88" s="217"/>
      <c r="AK88" s="217"/>
      <c r="AL88" s="217"/>
      <c r="AM88" s="216" t="s">
        <v>570</v>
      </c>
      <c r="AN88" s="217"/>
      <c r="AO88" s="217"/>
      <c r="AP88" s="217"/>
      <c r="AQ88" s="340" t="s">
        <v>570</v>
      </c>
      <c r="AR88" s="206"/>
      <c r="AS88" s="206"/>
      <c r="AT88" s="341"/>
      <c r="AU88" s="217" t="s">
        <v>570</v>
      </c>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6" t="s">
        <v>14</v>
      </c>
      <c r="AC89" s="596"/>
      <c r="AD89" s="596"/>
      <c r="AE89" s="216" t="s">
        <v>570</v>
      </c>
      <c r="AF89" s="217"/>
      <c r="AG89" s="217"/>
      <c r="AH89" s="217"/>
      <c r="AI89" s="216" t="s">
        <v>581</v>
      </c>
      <c r="AJ89" s="217"/>
      <c r="AK89" s="217"/>
      <c r="AL89" s="217"/>
      <c r="AM89" s="216" t="s">
        <v>575</v>
      </c>
      <c r="AN89" s="217"/>
      <c r="AO89" s="217"/>
      <c r="AP89" s="217"/>
      <c r="AQ89" s="340" t="s">
        <v>570</v>
      </c>
      <c r="AR89" s="206"/>
      <c r="AS89" s="206"/>
      <c r="AT89" s="341"/>
      <c r="AU89" s="217" t="s">
        <v>570</v>
      </c>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2"/>
      <c r="H99" s="214"/>
      <c r="I99" s="214"/>
      <c r="J99" s="214"/>
      <c r="K99" s="214"/>
      <c r="L99" s="214"/>
      <c r="M99" s="214"/>
      <c r="N99" s="214"/>
      <c r="O99" s="583"/>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3</v>
      </c>
      <c r="AF101" s="217"/>
      <c r="AG101" s="217"/>
      <c r="AH101" s="218"/>
      <c r="AI101" s="216">
        <v>3</v>
      </c>
      <c r="AJ101" s="217"/>
      <c r="AK101" s="217"/>
      <c r="AL101" s="218"/>
      <c r="AM101" s="216">
        <v>3</v>
      </c>
      <c r="AN101" s="217"/>
      <c r="AO101" s="217"/>
      <c r="AP101" s="218"/>
      <c r="AQ101" s="216" t="s">
        <v>570</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3" t="s">
        <v>439</v>
      </c>
      <c r="AR115" s="594"/>
      <c r="AS115" s="594"/>
      <c r="AT115" s="594"/>
      <c r="AU115" s="594"/>
      <c r="AV115" s="594"/>
      <c r="AW115" s="594"/>
      <c r="AX115" s="595"/>
    </row>
    <row r="116" spans="1:50" ht="23.25" customHeight="1" x14ac:dyDescent="0.15">
      <c r="A116" s="442"/>
      <c r="B116" s="443"/>
      <c r="C116" s="443"/>
      <c r="D116" s="443"/>
      <c r="E116" s="443"/>
      <c r="F116" s="444"/>
      <c r="G116" s="393" t="s">
        <v>638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v>124354</v>
      </c>
      <c r="AF116" s="421"/>
      <c r="AG116" s="421"/>
      <c r="AH116" s="421"/>
      <c r="AI116" s="421">
        <v>132550</v>
      </c>
      <c r="AJ116" s="421"/>
      <c r="AK116" s="421"/>
      <c r="AL116" s="421"/>
      <c r="AM116" s="421">
        <v>113189</v>
      </c>
      <c r="AN116" s="421"/>
      <c r="AO116" s="421"/>
      <c r="AP116" s="421"/>
      <c r="AQ116" s="216" t="s">
        <v>632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637</v>
      </c>
      <c r="AC117" s="476"/>
      <c r="AD117" s="477"/>
      <c r="AE117" s="554" t="s">
        <v>585</v>
      </c>
      <c r="AF117" s="554"/>
      <c r="AG117" s="554"/>
      <c r="AH117" s="554"/>
      <c r="AI117" s="554" t="s">
        <v>586</v>
      </c>
      <c r="AJ117" s="554"/>
      <c r="AK117" s="554"/>
      <c r="AL117" s="554"/>
      <c r="AM117" s="554" t="s">
        <v>631</v>
      </c>
      <c r="AN117" s="554"/>
      <c r="AO117" s="554"/>
      <c r="AP117" s="554"/>
      <c r="AQ117" s="554" t="s">
        <v>633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3" t="s">
        <v>439</v>
      </c>
      <c r="AR118" s="594"/>
      <c r="AS118" s="594"/>
      <c r="AT118" s="594"/>
      <c r="AU118" s="594"/>
      <c r="AV118" s="594"/>
      <c r="AW118" s="594"/>
      <c r="AX118" s="595"/>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3" t="s">
        <v>439</v>
      </c>
      <c r="AR121" s="594"/>
      <c r="AS121" s="594"/>
      <c r="AT121" s="594"/>
      <c r="AU121" s="594"/>
      <c r="AV121" s="594"/>
      <c r="AW121" s="594"/>
      <c r="AX121" s="595"/>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3" t="s">
        <v>439</v>
      </c>
      <c r="AR124" s="594"/>
      <c r="AS124" s="594"/>
      <c r="AT124" s="594"/>
      <c r="AU124" s="594"/>
      <c r="AV124" s="594"/>
      <c r="AW124" s="594"/>
      <c r="AX124" s="595"/>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397</v>
      </c>
      <c r="AF127" s="419"/>
      <c r="AG127" s="419"/>
      <c r="AH127" s="420"/>
      <c r="AI127" s="418" t="s">
        <v>395</v>
      </c>
      <c r="AJ127" s="419"/>
      <c r="AK127" s="419"/>
      <c r="AL127" s="420"/>
      <c r="AM127" s="418" t="s">
        <v>424</v>
      </c>
      <c r="AN127" s="419"/>
      <c r="AO127" s="419"/>
      <c r="AP127" s="420"/>
      <c r="AQ127" s="593" t="s">
        <v>439</v>
      </c>
      <c r="AR127" s="594"/>
      <c r="AS127" s="594"/>
      <c r="AT127" s="594"/>
      <c r="AU127" s="594"/>
      <c r="AV127" s="594"/>
      <c r="AW127" s="594"/>
      <c r="AX127" s="595"/>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6.25" customHeight="1" x14ac:dyDescent="0.15">
      <c r="A130" s="187" t="s">
        <v>412</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6.2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575</v>
      </c>
      <c r="AV133" s="199"/>
      <c r="AW133" s="132" t="s">
        <v>181</v>
      </c>
      <c r="AX133" s="194"/>
    </row>
    <row r="134" spans="1:50" ht="25.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570</v>
      </c>
      <c r="AV134" s="206"/>
      <c r="AW134" s="206"/>
      <c r="AX134" s="207"/>
    </row>
    <row r="135" spans="1:50" ht="25.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570</v>
      </c>
      <c r="AF135" s="206"/>
      <c r="AG135" s="206"/>
      <c r="AH135" s="206"/>
      <c r="AI135" s="205" t="s">
        <v>589</v>
      </c>
      <c r="AJ135" s="206"/>
      <c r="AK135" s="206"/>
      <c r="AL135" s="206"/>
      <c r="AM135" s="205" t="s">
        <v>589</v>
      </c>
      <c r="AN135" s="206"/>
      <c r="AO135" s="206"/>
      <c r="AP135" s="206"/>
      <c r="AQ135" s="205" t="s">
        <v>570</v>
      </c>
      <c r="AR135" s="206"/>
      <c r="AS135" s="206"/>
      <c r="AT135" s="206"/>
      <c r="AU135" s="205" t="s">
        <v>575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6.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6.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570</v>
      </c>
      <c r="H154" s="104"/>
      <c r="I154" s="104"/>
      <c r="J154" s="104"/>
      <c r="K154" s="104"/>
      <c r="L154" s="104"/>
      <c r="M154" s="104"/>
      <c r="N154" s="104"/>
      <c r="O154" s="104"/>
      <c r="P154" s="105"/>
      <c r="Q154" s="124" t="s">
        <v>589</v>
      </c>
      <c r="R154" s="104"/>
      <c r="S154" s="104"/>
      <c r="T154" s="104"/>
      <c r="U154" s="104"/>
      <c r="V154" s="104"/>
      <c r="W154" s="104"/>
      <c r="X154" s="104"/>
      <c r="Y154" s="104"/>
      <c r="Z154" s="104"/>
      <c r="AA154" s="291"/>
      <c r="AB154" s="140" t="s">
        <v>570</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4"/>
      <c r="E430" s="173" t="s">
        <v>405</v>
      </c>
      <c r="F430" s="901"/>
      <c r="G430" s="902" t="s">
        <v>255</v>
      </c>
      <c r="H430" s="122"/>
      <c r="I430" s="122"/>
      <c r="J430" s="903" t="s">
        <v>569</v>
      </c>
      <c r="K430" s="904"/>
      <c r="L430" s="904"/>
      <c r="M430" s="904"/>
      <c r="N430" s="904"/>
      <c r="O430" s="904"/>
      <c r="P430" s="904"/>
      <c r="Q430" s="904"/>
      <c r="R430" s="904"/>
      <c r="S430" s="904"/>
      <c r="T430" s="905"/>
      <c r="U430" s="590" t="s">
        <v>591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2"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592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575</v>
      </c>
      <c r="AF433" s="206"/>
      <c r="AG433" s="206"/>
      <c r="AH433" s="206"/>
      <c r="AI433" s="340" t="s">
        <v>570</v>
      </c>
      <c r="AJ433" s="206"/>
      <c r="AK433" s="206"/>
      <c r="AL433" s="206"/>
      <c r="AM433" s="340" t="s">
        <v>570</v>
      </c>
      <c r="AN433" s="206"/>
      <c r="AO433" s="206"/>
      <c r="AP433" s="341"/>
      <c r="AQ433" s="340" t="s">
        <v>575</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593</v>
      </c>
      <c r="AC434" s="204"/>
      <c r="AD434" s="204"/>
      <c r="AE434" s="340" t="s">
        <v>575</v>
      </c>
      <c r="AF434" s="206"/>
      <c r="AG434" s="206"/>
      <c r="AH434" s="341"/>
      <c r="AI434" s="340" t="s">
        <v>570</v>
      </c>
      <c r="AJ434" s="206"/>
      <c r="AK434" s="206"/>
      <c r="AL434" s="206"/>
      <c r="AM434" s="340" t="s">
        <v>575</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575</v>
      </c>
      <c r="AF435" s="206"/>
      <c r="AG435" s="206"/>
      <c r="AH435" s="341"/>
      <c r="AI435" s="340" t="s">
        <v>575</v>
      </c>
      <c r="AJ435" s="206"/>
      <c r="AK435" s="206"/>
      <c r="AL435" s="206"/>
      <c r="AM435" s="340" t="s">
        <v>575</v>
      </c>
      <c r="AN435" s="206"/>
      <c r="AO435" s="206"/>
      <c r="AP435" s="341"/>
      <c r="AQ435" s="340" t="s">
        <v>570</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2" t="s">
        <v>575</v>
      </c>
      <c r="AR457" s="199"/>
      <c r="AS457" s="132" t="s">
        <v>236</v>
      </c>
      <c r="AT457" s="133"/>
      <c r="AU457" s="199" t="s">
        <v>575</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575</v>
      </c>
      <c r="AC458" s="212"/>
      <c r="AD458" s="212"/>
      <c r="AE458" s="340" t="s">
        <v>590</v>
      </c>
      <c r="AF458" s="206"/>
      <c r="AG458" s="206"/>
      <c r="AH458" s="206"/>
      <c r="AI458" s="340" t="s">
        <v>575</v>
      </c>
      <c r="AJ458" s="206"/>
      <c r="AK458" s="206"/>
      <c r="AL458" s="206"/>
      <c r="AM458" s="340" t="s">
        <v>575</v>
      </c>
      <c r="AN458" s="206"/>
      <c r="AO458" s="206"/>
      <c r="AP458" s="341"/>
      <c r="AQ458" s="340" t="s">
        <v>575</v>
      </c>
      <c r="AR458" s="206"/>
      <c r="AS458" s="206"/>
      <c r="AT458" s="341"/>
      <c r="AU458" s="206" t="s">
        <v>575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570</v>
      </c>
      <c r="AF459" s="206"/>
      <c r="AG459" s="206"/>
      <c r="AH459" s="341"/>
      <c r="AI459" s="340" t="s">
        <v>570</v>
      </c>
      <c r="AJ459" s="206"/>
      <c r="AK459" s="206"/>
      <c r="AL459" s="206"/>
      <c r="AM459" s="340" t="s">
        <v>575</v>
      </c>
      <c r="AN459" s="206"/>
      <c r="AO459" s="206"/>
      <c r="AP459" s="341"/>
      <c r="AQ459" s="340" t="s">
        <v>575</v>
      </c>
      <c r="AR459" s="206"/>
      <c r="AS459" s="206"/>
      <c r="AT459" s="341"/>
      <c r="AU459" s="206" t="s">
        <v>575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t="s">
        <v>575</v>
      </c>
      <c r="AF460" s="206"/>
      <c r="AG460" s="206"/>
      <c r="AH460" s="341"/>
      <c r="AI460" s="340" t="s">
        <v>575</v>
      </c>
      <c r="AJ460" s="206"/>
      <c r="AK460" s="206"/>
      <c r="AL460" s="206"/>
      <c r="AM460" s="340" t="s">
        <v>575</v>
      </c>
      <c r="AN460" s="206"/>
      <c r="AO460" s="206"/>
      <c r="AP460" s="341"/>
      <c r="AQ460" s="340" t="s">
        <v>575</v>
      </c>
      <c r="AR460" s="206"/>
      <c r="AS460" s="206"/>
      <c r="AT460" s="341"/>
      <c r="AU460" s="206" t="s">
        <v>575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 customHeight="1" x14ac:dyDescent="0.15">
      <c r="A482" s="188"/>
      <c r="B482" s="185"/>
      <c r="C482" s="179"/>
      <c r="D482" s="185"/>
      <c r="E482" s="124" t="s">
        <v>593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3.75" customHeight="1" x14ac:dyDescent="0.15">
      <c r="A702" s="873" t="s">
        <v>140</v>
      </c>
      <c r="B702" s="87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567</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567</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48.75"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567</v>
      </c>
      <c r="AE704" s="785"/>
      <c r="AF704" s="785"/>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597</v>
      </c>
      <c r="AE705" s="717"/>
      <c r="AF705" s="717"/>
      <c r="AG705" s="124" t="s">
        <v>570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598</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598</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597</v>
      </c>
      <c r="AE708" s="607"/>
      <c r="AF708" s="607"/>
      <c r="AG708" s="744" t="s">
        <v>592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597</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6" t="s">
        <v>567</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42" customHeight="1" x14ac:dyDescent="0.15">
      <c r="A712" s="644"/>
      <c r="B712" s="646"/>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567</v>
      </c>
      <c r="AE712" s="785"/>
      <c r="AF712" s="785"/>
      <c r="AG712" s="812" t="s">
        <v>602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597</v>
      </c>
      <c r="AE713" s="327"/>
      <c r="AF713" s="665"/>
      <c r="AG713" s="100" t="s">
        <v>600</v>
      </c>
      <c r="AH713" s="101"/>
      <c r="AI713" s="101"/>
      <c r="AJ713" s="101"/>
      <c r="AK713" s="101"/>
      <c r="AL713" s="101"/>
      <c r="AM713" s="101"/>
      <c r="AN713" s="101"/>
      <c r="AO713" s="101"/>
      <c r="AP713" s="101"/>
      <c r="AQ713" s="101"/>
      <c r="AR713" s="101"/>
      <c r="AS713" s="101"/>
      <c r="AT713" s="101"/>
      <c r="AU713" s="101"/>
      <c r="AV713" s="101"/>
      <c r="AW713" s="101"/>
      <c r="AX713" s="102"/>
    </row>
    <row r="714" spans="1:50" ht="40.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567</v>
      </c>
      <c r="AE714" s="810"/>
      <c r="AF714" s="811"/>
      <c r="AG714" s="738" t="s">
        <v>603</v>
      </c>
      <c r="AH714" s="739"/>
      <c r="AI714" s="739"/>
      <c r="AJ714" s="739"/>
      <c r="AK714" s="739"/>
      <c r="AL714" s="739"/>
      <c r="AM714" s="739"/>
      <c r="AN714" s="739"/>
      <c r="AO714" s="739"/>
      <c r="AP714" s="739"/>
      <c r="AQ714" s="739"/>
      <c r="AR714" s="739"/>
      <c r="AS714" s="739"/>
      <c r="AT714" s="739"/>
      <c r="AU714" s="739"/>
      <c r="AV714" s="739"/>
      <c r="AW714" s="739"/>
      <c r="AX714" s="740"/>
    </row>
    <row r="715" spans="1:50" ht="103.5"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567</v>
      </c>
      <c r="AE715" s="607"/>
      <c r="AF715" s="658"/>
      <c r="AG715" s="744" t="s">
        <v>604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597</v>
      </c>
      <c r="AE716" s="629"/>
      <c r="AF716" s="629"/>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33"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37.5"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597</v>
      </c>
      <c r="AE719" s="607"/>
      <c r="AF719" s="607"/>
      <c r="AG719" s="124" t="s">
        <v>634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t="s">
        <v>570</v>
      </c>
      <c r="K721" s="289"/>
      <c r="L721" s="82" t="str">
        <f>IF(M721="","","-")</f>
        <v/>
      </c>
      <c r="M721" s="83"/>
      <c r="N721" s="302" t="s">
        <v>571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40"/>
      <c r="E726" s="840"/>
      <c r="F726" s="841"/>
      <c r="G726" s="578" t="s">
        <v>608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5" t="s">
        <v>609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5.5" customHeight="1" thickBot="1" x14ac:dyDescent="0.2">
      <c r="A729" s="636" t="s">
        <v>643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0.5" customHeight="1" thickBot="1" x14ac:dyDescent="0.2">
      <c r="A731" s="801" t="s">
        <v>138</v>
      </c>
      <c r="B731" s="802"/>
      <c r="C731" s="802"/>
      <c r="D731" s="802"/>
      <c r="E731" s="803"/>
      <c r="F731" s="731" t="s">
        <v>644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2.25" customHeight="1" thickBot="1" x14ac:dyDescent="0.2">
      <c r="A733" s="675" t="s">
        <v>138</v>
      </c>
      <c r="B733" s="676"/>
      <c r="C733" s="676"/>
      <c r="D733" s="676"/>
      <c r="E733" s="677"/>
      <c r="F733" s="639" t="s">
        <v>645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5.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408</v>
      </c>
      <c r="B737" s="209"/>
      <c r="C737" s="209"/>
      <c r="D737" s="210"/>
      <c r="E737" s="992" t="s">
        <v>610</v>
      </c>
      <c r="F737" s="992"/>
      <c r="G737" s="992"/>
      <c r="H737" s="992"/>
      <c r="I737" s="992"/>
      <c r="J737" s="992"/>
      <c r="K737" s="992"/>
      <c r="L737" s="992"/>
      <c r="M737" s="992"/>
      <c r="N737" s="365" t="s">
        <v>403</v>
      </c>
      <c r="O737" s="365"/>
      <c r="P737" s="365"/>
      <c r="Q737" s="365"/>
      <c r="R737" s="992" t="s">
        <v>611</v>
      </c>
      <c r="S737" s="992"/>
      <c r="T737" s="992"/>
      <c r="U737" s="992"/>
      <c r="V737" s="992"/>
      <c r="W737" s="992"/>
      <c r="X737" s="992"/>
      <c r="Y737" s="992"/>
      <c r="Z737" s="992"/>
      <c r="AA737" s="365" t="s">
        <v>402</v>
      </c>
      <c r="AB737" s="365"/>
      <c r="AC737" s="365"/>
      <c r="AD737" s="365"/>
      <c r="AE737" s="992" t="s">
        <v>612</v>
      </c>
      <c r="AF737" s="992"/>
      <c r="AG737" s="992"/>
      <c r="AH737" s="992"/>
      <c r="AI737" s="992"/>
      <c r="AJ737" s="992"/>
      <c r="AK737" s="992"/>
      <c r="AL737" s="992"/>
      <c r="AM737" s="992"/>
      <c r="AN737" s="365" t="s">
        <v>401</v>
      </c>
      <c r="AO737" s="365"/>
      <c r="AP737" s="365"/>
      <c r="AQ737" s="365"/>
      <c r="AR737" s="998" t="s">
        <v>613</v>
      </c>
      <c r="AS737" s="999"/>
      <c r="AT737" s="999"/>
      <c r="AU737" s="999"/>
      <c r="AV737" s="999"/>
      <c r="AW737" s="999"/>
      <c r="AX737" s="1000"/>
      <c r="AY737" s="88"/>
      <c r="AZ737" s="88"/>
    </row>
    <row r="738" spans="1:52" ht="24.75" customHeight="1" x14ac:dyDescent="0.15">
      <c r="A738" s="991" t="s">
        <v>400</v>
      </c>
      <c r="B738" s="209"/>
      <c r="C738" s="209"/>
      <c r="D738" s="210"/>
      <c r="E738" s="992" t="s">
        <v>615</v>
      </c>
      <c r="F738" s="992"/>
      <c r="G738" s="992"/>
      <c r="H738" s="992"/>
      <c r="I738" s="992"/>
      <c r="J738" s="992"/>
      <c r="K738" s="992"/>
      <c r="L738" s="992"/>
      <c r="M738" s="992"/>
      <c r="N738" s="365" t="s">
        <v>399</v>
      </c>
      <c r="O738" s="365"/>
      <c r="P738" s="365"/>
      <c r="Q738" s="365"/>
      <c r="R738" s="992" t="s">
        <v>616</v>
      </c>
      <c r="S738" s="992"/>
      <c r="T738" s="992"/>
      <c r="U738" s="992"/>
      <c r="V738" s="992"/>
      <c r="W738" s="992"/>
      <c r="X738" s="992"/>
      <c r="Y738" s="992"/>
      <c r="Z738" s="992"/>
      <c r="AA738" s="365" t="s">
        <v>398</v>
      </c>
      <c r="AB738" s="365"/>
      <c r="AC738" s="365"/>
      <c r="AD738" s="365"/>
      <c r="AE738" s="992" t="s">
        <v>617</v>
      </c>
      <c r="AF738" s="992"/>
      <c r="AG738" s="992"/>
      <c r="AH738" s="992"/>
      <c r="AI738" s="992"/>
      <c r="AJ738" s="992"/>
      <c r="AK738" s="992"/>
      <c r="AL738" s="992"/>
      <c r="AM738" s="992"/>
      <c r="AN738" s="365" t="s">
        <v>397</v>
      </c>
      <c r="AO738" s="365"/>
      <c r="AP738" s="365"/>
      <c r="AQ738" s="365"/>
      <c r="AR738" s="998" t="s">
        <v>614</v>
      </c>
      <c r="AS738" s="999"/>
      <c r="AT738" s="999"/>
      <c r="AU738" s="999"/>
      <c r="AV738" s="999"/>
      <c r="AW738" s="999"/>
      <c r="AX738" s="1000"/>
    </row>
    <row r="739" spans="1:52" ht="24.75" customHeight="1" x14ac:dyDescent="0.15">
      <c r="A739" s="991" t="s">
        <v>396</v>
      </c>
      <c r="B739" s="209"/>
      <c r="C739" s="209"/>
      <c r="D739" s="210"/>
      <c r="E739" s="992" t="s">
        <v>618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562</v>
      </c>
      <c r="F740" s="977"/>
      <c r="G740" s="977"/>
      <c r="H740" s="92" t="str">
        <f>IF(E740="", "", "(")</f>
        <v>(</v>
      </c>
      <c r="I740" s="977"/>
      <c r="J740" s="977"/>
      <c r="K740" s="92" t="str">
        <f>IF(OR(I740="　", I740=""), "", "-")</f>
        <v/>
      </c>
      <c r="L740" s="978">
        <v>233</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619</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620</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41.2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41.25" customHeight="1" x14ac:dyDescent="0.15">
      <c r="A782" s="633"/>
      <c r="B782" s="634"/>
      <c r="C782" s="634"/>
      <c r="D782" s="634"/>
      <c r="E782" s="634"/>
      <c r="F782" s="635"/>
      <c r="G782" s="672" t="s">
        <v>621</v>
      </c>
      <c r="H782" s="673"/>
      <c r="I782" s="673"/>
      <c r="J782" s="673"/>
      <c r="K782" s="674"/>
      <c r="L782" s="666" t="s">
        <v>570</v>
      </c>
      <c r="M782" s="667"/>
      <c r="N782" s="667"/>
      <c r="O782" s="667"/>
      <c r="P782" s="667"/>
      <c r="Q782" s="667"/>
      <c r="R782" s="667"/>
      <c r="S782" s="667"/>
      <c r="T782" s="667"/>
      <c r="U782" s="667"/>
      <c r="V782" s="667"/>
      <c r="W782" s="667"/>
      <c r="X782" s="668"/>
      <c r="Y782" s="388" t="s">
        <v>575</v>
      </c>
      <c r="Z782" s="389"/>
      <c r="AA782" s="389"/>
      <c r="AB782" s="807"/>
      <c r="AC782" s="672" t="s">
        <v>575</v>
      </c>
      <c r="AD782" s="673"/>
      <c r="AE782" s="673"/>
      <c r="AF782" s="673"/>
      <c r="AG782" s="674"/>
      <c r="AH782" s="666" t="s">
        <v>570</v>
      </c>
      <c r="AI782" s="667"/>
      <c r="AJ782" s="667"/>
      <c r="AK782" s="667"/>
      <c r="AL782" s="667"/>
      <c r="AM782" s="667"/>
      <c r="AN782" s="667"/>
      <c r="AO782" s="667"/>
      <c r="AP782" s="667"/>
      <c r="AQ782" s="667"/>
      <c r="AR782" s="667"/>
      <c r="AS782" s="667"/>
      <c r="AT782" s="668"/>
      <c r="AU782" s="388" t="s">
        <v>575</v>
      </c>
      <c r="AV782" s="389"/>
      <c r="AW782" s="389"/>
      <c r="AX782" s="390"/>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39"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837"/>
      <c r="M795" s="667"/>
      <c r="N795" s="667"/>
      <c r="O795" s="667"/>
      <c r="P795" s="667"/>
      <c r="Q795" s="667"/>
      <c r="R795" s="667"/>
      <c r="S795" s="667"/>
      <c r="T795" s="667"/>
      <c r="U795" s="667"/>
      <c r="V795" s="667"/>
      <c r="W795" s="667"/>
      <c r="X795" s="668"/>
      <c r="Y795" s="388"/>
      <c r="Z795" s="389"/>
      <c r="AA795" s="389"/>
      <c r="AB795" s="807"/>
      <c r="AC795" s="672"/>
      <c r="AD795" s="673"/>
      <c r="AE795" s="673"/>
      <c r="AF795" s="673"/>
      <c r="AG795" s="674"/>
      <c r="AH795" s="837"/>
      <c r="AI795" s="667"/>
      <c r="AJ795" s="667"/>
      <c r="AK795" s="667"/>
      <c r="AL795" s="667"/>
      <c r="AM795" s="667"/>
      <c r="AN795" s="667"/>
      <c r="AO795" s="667"/>
      <c r="AP795" s="667"/>
      <c r="AQ795" s="667"/>
      <c r="AR795" s="667"/>
      <c r="AS795" s="667"/>
      <c r="AT795" s="668"/>
      <c r="AU795" s="388"/>
      <c r="AV795" s="389"/>
      <c r="AW795" s="389"/>
      <c r="AX795" s="390"/>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837"/>
      <c r="M808" s="667"/>
      <c r="N808" s="667"/>
      <c r="O808" s="667"/>
      <c r="P808" s="667"/>
      <c r="Q808" s="667"/>
      <c r="R808" s="667"/>
      <c r="S808" s="667"/>
      <c r="T808" s="667"/>
      <c r="U808" s="667"/>
      <c r="V808" s="667"/>
      <c r="W808" s="667"/>
      <c r="X808" s="668"/>
      <c r="Y808" s="388"/>
      <c r="Z808" s="389"/>
      <c r="AA808" s="389"/>
      <c r="AB808" s="807"/>
      <c r="AC808" s="672"/>
      <c r="AD808" s="673"/>
      <c r="AE808" s="673"/>
      <c r="AF808" s="673"/>
      <c r="AG808" s="674"/>
      <c r="AH808" s="837"/>
      <c r="AI808" s="667"/>
      <c r="AJ808" s="667"/>
      <c r="AK808" s="667"/>
      <c r="AL808" s="667"/>
      <c r="AM808" s="667"/>
      <c r="AN808" s="667"/>
      <c r="AO808" s="667"/>
      <c r="AP808" s="667"/>
      <c r="AQ808" s="667"/>
      <c r="AR808" s="667"/>
      <c r="AS808" s="667"/>
      <c r="AT808" s="668"/>
      <c r="AU808" s="388"/>
      <c r="AV808" s="389"/>
      <c r="AW808" s="389"/>
      <c r="AX808" s="390"/>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837"/>
      <c r="M821" s="667"/>
      <c r="N821" s="667"/>
      <c r="O821" s="667"/>
      <c r="P821" s="667"/>
      <c r="Q821" s="667"/>
      <c r="R821" s="667"/>
      <c r="S821" s="667"/>
      <c r="T821" s="667"/>
      <c r="U821" s="667"/>
      <c r="V821" s="667"/>
      <c r="W821" s="667"/>
      <c r="X821" s="668"/>
      <c r="Y821" s="388"/>
      <c r="Z821" s="389"/>
      <c r="AA821" s="389"/>
      <c r="AB821" s="807"/>
      <c r="AC821" s="672"/>
      <c r="AD821" s="673"/>
      <c r="AE821" s="673"/>
      <c r="AF821" s="673"/>
      <c r="AG821" s="674"/>
      <c r="AH821" s="837"/>
      <c r="AI821" s="667"/>
      <c r="AJ821" s="667"/>
      <c r="AK821" s="667"/>
      <c r="AL821" s="667"/>
      <c r="AM821" s="667"/>
      <c r="AN821" s="667"/>
      <c r="AO821" s="667"/>
      <c r="AP821" s="667"/>
      <c r="AQ821" s="667"/>
      <c r="AR821" s="667"/>
      <c r="AS821" s="667"/>
      <c r="AT821" s="668"/>
      <c r="AU821" s="388"/>
      <c r="AV821" s="389"/>
      <c r="AW821" s="389"/>
      <c r="AX821" s="390"/>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622</v>
      </c>
      <c r="D838" s="347"/>
      <c r="E838" s="347"/>
      <c r="F838" s="347"/>
      <c r="G838" s="347"/>
      <c r="H838" s="347"/>
      <c r="I838" s="347"/>
      <c r="J838" s="348" t="s">
        <v>413</v>
      </c>
      <c r="K838" s="349"/>
      <c r="L838" s="349"/>
      <c r="M838" s="349"/>
      <c r="N838" s="349"/>
      <c r="O838" s="349"/>
      <c r="P838" s="362" t="s">
        <v>642</v>
      </c>
      <c r="Q838" s="350"/>
      <c r="R838" s="350"/>
      <c r="S838" s="350"/>
      <c r="T838" s="350"/>
      <c r="U838" s="350"/>
      <c r="V838" s="350"/>
      <c r="W838" s="350"/>
      <c r="X838" s="350"/>
      <c r="Y838" s="351">
        <v>0.3</v>
      </c>
      <c r="Z838" s="352"/>
      <c r="AA838" s="352"/>
      <c r="AB838" s="353"/>
      <c r="AC838" s="363" t="s">
        <v>80</v>
      </c>
      <c r="AD838" s="371"/>
      <c r="AE838" s="371"/>
      <c r="AF838" s="371"/>
      <c r="AG838" s="371"/>
      <c r="AH838" s="372" t="s">
        <v>413</v>
      </c>
      <c r="AI838" s="373"/>
      <c r="AJ838" s="373"/>
      <c r="AK838" s="373"/>
      <c r="AL838" s="357" t="s">
        <v>413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623</v>
      </c>
      <c r="D871" s="347"/>
      <c r="E871" s="347"/>
      <c r="F871" s="347"/>
      <c r="G871" s="347"/>
      <c r="H871" s="347"/>
      <c r="I871" s="347"/>
      <c r="J871" s="348">
        <v>6010401020516</v>
      </c>
      <c r="K871" s="349"/>
      <c r="L871" s="349"/>
      <c r="M871" s="349"/>
      <c r="N871" s="349"/>
      <c r="O871" s="349"/>
      <c r="P871" s="362" t="s">
        <v>630</v>
      </c>
      <c r="Q871" s="350"/>
      <c r="R871" s="350"/>
      <c r="S871" s="350"/>
      <c r="T871" s="350"/>
      <c r="U871" s="350"/>
      <c r="V871" s="350"/>
      <c r="W871" s="350"/>
      <c r="X871" s="350"/>
      <c r="Y871" s="351">
        <v>0.2</v>
      </c>
      <c r="Z871" s="352"/>
      <c r="AA871" s="352"/>
      <c r="AB871" s="353"/>
      <c r="AC871" s="363" t="s">
        <v>383</v>
      </c>
      <c r="AD871" s="371"/>
      <c r="AE871" s="371"/>
      <c r="AF871" s="371"/>
      <c r="AG871" s="371"/>
      <c r="AH871" s="372" t="s">
        <v>570</v>
      </c>
      <c r="AI871" s="373"/>
      <c r="AJ871" s="373"/>
      <c r="AK871" s="373"/>
      <c r="AL871" s="357" t="s">
        <v>624</v>
      </c>
      <c r="AM871" s="358"/>
      <c r="AN871" s="358"/>
      <c r="AO871" s="359"/>
      <c r="AP871" s="360" t="s">
        <v>570</v>
      </c>
      <c r="AQ871" s="360"/>
      <c r="AR871" s="360"/>
      <c r="AS871" s="360"/>
      <c r="AT871" s="360"/>
      <c r="AU871" s="360"/>
      <c r="AV871" s="360"/>
      <c r="AW871" s="360"/>
      <c r="AX871" s="360"/>
    </row>
    <row r="872" spans="1:50" ht="30" hidden="1" customHeight="1" x14ac:dyDescent="0.15">
      <c r="A872" s="376">
        <v>2</v>
      </c>
      <c r="B872" s="376">
        <v>1</v>
      </c>
      <c r="C872" s="361" t="s">
        <v>625</v>
      </c>
      <c r="D872" s="347"/>
      <c r="E872" s="347"/>
      <c r="F872" s="347"/>
      <c r="G872" s="347"/>
      <c r="H872" s="347"/>
      <c r="I872" s="347"/>
      <c r="J872" s="348">
        <v>2010901001143</v>
      </c>
      <c r="K872" s="349"/>
      <c r="L872" s="349"/>
      <c r="M872" s="349"/>
      <c r="N872" s="349"/>
      <c r="O872" s="349"/>
      <c r="P872" s="362" t="s">
        <v>626</v>
      </c>
      <c r="Q872" s="350"/>
      <c r="R872" s="350"/>
      <c r="S872" s="350"/>
      <c r="T872" s="350"/>
      <c r="U872" s="350"/>
      <c r="V872" s="350"/>
      <c r="W872" s="350"/>
      <c r="X872" s="350"/>
      <c r="Y872" s="351">
        <v>0.11</v>
      </c>
      <c r="Z872" s="352"/>
      <c r="AA872" s="352"/>
      <c r="AB872" s="353"/>
      <c r="AC872" s="363" t="s">
        <v>383</v>
      </c>
      <c r="AD872" s="371"/>
      <c r="AE872" s="371"/>
      <c r="AF872" s="371"/>
      <c r="AG872" s="371"/>
      <c r="AH872" s="372" t="s">
        <v>570</v>
      </c>
      <c r="AI872" s="373"/>
      <c r="AJ872" s="373"/>
      <c r="AK872" s="373"/>
      <c r="AL872" s="357" t="s">
        <v>570</v>
      </c>
      <c r="AM872" s="358"/>
      <c r="AN872" s="358"/>
      <c r="AO872" s="359"/>
      <c r="AP872" s="360" t="s">
        <v>589</v>
      </c>
      <c r="AQ872" s="360"/>
      <c r="AR872" s="360"/>
      <c r="AS872" s="360"/>
      <c r="AT872" s="360"/>
      <c r="AU872" s="360"/>
      <c r="AV872" s="360"/>
      <c r="AW872" s="360"/>
      <c r="AX872" s="360"/>
    </row>
    <row r="873" spans="1:50" ht="30" hidden="1" customHeight="1" x14ac:dyDescent="0.15">
      <c r="A873" s="376">
        <v>3</v>
      </c>
      <c r="B873" s="376">
        <v>1</v>
      </c>
      <c r="C873" s="361" t="s">
        <v>627</v>
      </c>
      <c r="D873" s="347"/>
      <c r="E873" s="347"/>
      <c r="F873" s="347"/>
      <c r="G873" s="347"/>
      <c r="H873" s="347"/>
      <c r="I873" s="347"/>
      <c r="J873" s="348">
        <v>5010601020795</v>
      </c>
      <c r="K873" s="349"/>
      <c r="L873" s="349"/>
      <c r="M873" s="349"/>
      <c r="N873" s="349"/>
      <c r="O873" s="349"/>
      <c r="P873" s="362" t="s">
        <v>628</v>
      </c>
      <c r="Q873" s="350"/>
      <c r="R873" s="350"/>
      <c r="S873" s="350"/>
      <c r="T873" s="350"/>
      <c r="U873" s="350"/>
      <c r="V873" s="350"/>
      <c r="W873" s="350"/>
      <c r="X873" s="350"/>
      <c r="Y873" s="351">
        <v>3.1E-2</v>
      </c>
      <c r="Z873" s="352"/>
      <c r="AA873" s="352"/>
      <c r="AB873" s="353"/>
      <c r="AC873" s="363" t="s">
        <v>383</v>
      </c>
      <c r="AD873" s="371"/>
      <c r="AE873" s="371"/>
      <c r="AF873" s="371"/>
      <c r="AG873" s="371"/>
      <c r="AH873" s="355" t="s">
        <v>575</v>
      </c>
      <c r="AI873" s="356"/>
      <c r="AJ873" s="356"/>
      <c r="AK873" s="356"/>
      <c r="AL873" s="357" t="s">
        <v>575</v>
      </c>
      <c r="AM873" s="358"/>
      <c r="AN873" s="358"/>
      <c r="AO873" s="359"/>
      <c r="AP873" s="360" t="s">
        <v>592</v>
      </c>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629</v>
      </c>
      <c r="F1103" s="375"/>
      <c r="G1103" s="375"/>
      <c r="H1103" s="375"/>
      <c r="I1103" s="375"/>
      <c r="J1103" s="348" t="s">
        <v>575</v>
      </c>
      <c r="K1103" s="349"/>
      <c r="L1103" s="349"/>
      <c r="M1103" s="349"/>
      <c r="N1103" s="349"/>
      <c r="O1103" s="349"/>
      <c r="P1103" s="362" t="s">
        <v>629</v>
      </c>
      <c r="Q1103" s="350"/>
      <c r="R1103" s="350"/>
      <c r="S1103" s="350"/>
      <c r="T1103" s="350"/>
      <c r="U1103" s="350"/>
      <c r="V1103" s="350"/>
      <c r="W1103" s="350"/>
      <c r="X1103" s="350"/>
      <c r="Y1103" s="351" t="s">
        <v>570</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570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3">
    <cfRule type="expression" dxfId="2815" priority="13909">
      <formula>IF(RIGHT(TEXT(Y783,"0.#"),1)=".",FALSE,TRUE)</formula>
    </cfRule>
    <cfRule type="expression" dxfId="2814" priority="13910">
      <formula>IF(RIGHT(TEXT(Y783,"0.#"),1)=".",TRUE,FALSE)</formula>
    </cfRule>
  </conditionalFormatting>
  <conditionalFormatting sqref="Y792">
    <cfRule type="expression" dxfId="2813" priority="13905">
      <formula>IF(RIGHT(TEXT(Y792,"0.#"),1)=".",FALSE,TRUE)</formula>
    </cfRule>
    <cfRule type="expression" dxfId="2812" priority="13906">
      <formula>IF(RIGHT(TEXT(Y792,"0.#"),1)=".",TRUE,FALSE)</formula>
    </cfRule>
  </conditionalFormatting>
  <conditionalFormatting sqref="Y823:Y830 Y821 Y810:Y817 Y808 Y797:Y804 Y795">
    <cfRule type="expression" dxfId="2811" priority="13687">
      <formula>IF(RIGHT(TEXT(Y795,"0.#"),1)=".",FALSE,TRUE)</formula>
    </cfRule>
    <cfRule type="expression" dxfId="2810" priority="13688">
      <formula>IF(RIGHT(TEXT(Y795,"0.#"),1)=".",TRUE,FALSE)</formula>
    </cfRule>
  </conditionalFormatting>
  <conditionalFormatting sqref="P15:V17 P13:V13 AR13:AX13 AR15:AX15">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Q101">
    <cfRule type="expression" dxfId="2805" priority="13725">
      <formula>IF(RIGHT(TEXT(AQ101,"0.#"),1)=".",FALSE,TRUE)</formula>
    </cfRule>
    <cfRule type="expression" dxfId="2804" priority="13726">
      <formula>IF(RIGHT(TEXT(AQ101,"0.#"),1)=".",TRUE,FALSE)</formula>
    </cfRule>
  </conditionalFormatting>
  <conditionalFormatting sqref="Y784:Y791 Y782">
    <cfRule type="expression" dxfId="2803" priority="13711">
      <formula>IF(RIGHT(TEXT(Y782,"0.#"),1)=".",FALSE,TRUE)</formula>
    </cfRule>
    <cfRule type="expression" dxfId="2802" priority="13712">
      <formula>IF(RIGHT(TEXT(Y782,"0.#"),1)=".",TRUE,FALSE)</formula>
    </cfRule>
  </conditionalFormatting>
  <conditionalFormatting sqref="AU783">
    <cfRule type="expression" dxfId="2801" priority="13709">
      <formula>IF(RIGHT(TEXT(AU783,"0.#"),1)=".",FALSE,TRUE)</formula>
    </cfRule>
    <cfRule type="expression" dxfId="2800" priority="13710">
      <formula>IF(RIGHT(TEXT(AU783,"0.#"),1)=".",TRUE,FALSE)</formula>
    </cfRule>
  </conditionalFormatting>
  <conditionalFormatting sqref="AU792">
    <cfRule type="expression" dxfId="2799" priority="13707">
      <formula>IF(RIGHT(TEXT(AU792,"0.#"),1)=".",FALSE,TRUE)</formula>
    </cfRule>
    <cfRule type="expression" dxfId="2798" priority="13708">
      <formula>IF(RIGHT(TEXT(AU792,"0.#"),1)=".",TRUE,FALSE)</formula>
    </cfRule>
  </conditionalFormatting>
  <conditionalFormatting sqref="AU784:AU791 AU782">
    <cfRule type="expression" dxfId="2797" priority="13705">
      <formula>IF(RIGHT(TEXT(AU782,"0.#"),1)=".",FALSE,TRUE)</formula>
    </cfRule>
    <cfRule type="expression" dxfId="2796" priority="13706">
      <formula>IF(RIGHT(TEXT(AU782,"0.#"),1)=".",TRUE,FALSE)</formula>
    </cfRule>
  </conditionalFormatting>
  <conditionalFormatting sqref="Y822 Y809 Y796">
    <cfRule type="expression" dxfId="2795" priority="13691">
      <formula>IF(RIGHT(TEXT(Y796,"0.#"),1)=".",FALSE,TRUE)</formula>
    </cfRule>
    <cfRule type="expression" dxfId="2794" priority="13692">
      <formula>IF(RIGHT(TEXT(Y796,"0.#"),1)=".",TRUE,FALSE)</formula>
    </cfRule>
  </conditionalFormatting>
  <conditionalFormatting sqref="Y831 Y818 Y805">
    <cfRule type="expression" dxfId="2793" priority="13689">
      <formula>IF(RIGHT(TEXT(Y805,"0.#"),1)=".",FALSE,TRUE)</formula>
    </cfRule>
    <cfRule type="expression" dxfId="2792" priority="13690">
      <formula>IF(RIGHT(TEXT(Y805,"0.#"),1)=".",TRUE,FALSE)</formula>
    </cfRule>
  </conditionalFormatting>
  <conditionalFormatting sqref="AU822 AU809 AU796">
    <cfRule type="expression" dxfId="2791" priority="13685">
      <formula>IF(RIGHT(TEXT(AU796,"0.#"),1)=".",FALSE,TRUE)</formula>
    </cfRule>
    <cfRule type="expression" dxfId="2790" priority="13686">
      <formula>IF(RIGHT(TEXT(AU796,"0.#"),1)=".",TRUE,FALSE)</formula>
    </cfRule>
  </conditionalFormatting>
  <conditionalFormatting sqref="AU831 AU818 AU805">
    <cfRule type="expression" dxfId="2789" priority="13683">
      <formula>IF(RIGHT(TEXT(AU805,"0.#"),1)=".",FALSE,TRUE)</formula>
    </cfRule>
    <cfRule type="expression" dxfId="2788" priority="13684">
      <formula>IF(RIGHT(TEXT(AU805,"0.#"),1)=".",TRUE,FALSE)</formula>
    </cfRule>
  </conditionalFormatting>
  <conditionalFormatting sqref="AU823:AU830 AU821 AU810:AU817 AU808 AU797:AU804 AU795">
    <cfRule type="expression" dxfId="2787" priority="13681">
      <formula>IF(RIGHT(TEXT(AU795,"0.#"),1)=".",FALSE,TRUE)</formula>
    </cfRule>
    <cfRule type="expression" dxfId="2786" priority="13682">
      <formula>IF(RIGHT(TEXT(AU795,"0.#"),1)=".",TRUE,FALSE)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M34">
    <cfRule type="expression" dxfId="2779" priority="13481">
      <formula>IF(RIGHT(TEXT(AM34,"0.#"),1)=".",FALSE,TRUE)</formula>
    </cfRule>
    <cfRule type="expression" dxfId="2778" priority="13482">
      <formula>IF(RIGHT(TEXT(AM34,"0.#"),1)=".",TRUE,FALSE)</formula>
    </cfRule>
  </conditionalFormatting>
  <conditionalFormatting sqref="AE33">
    <cfRule type="expression" dxfId="2777" priority="13495">
      <formula>IF(RIGHT(TEXT(AE33,"0.#"),1)=".",FALSE,TRUE)</formula>
    </cfRule>
    <cfRule type="expression" dxfId="2776" priority="13496">
      <formula>IF(RIGHT(TEXT(AE33,"0.#"),1)=".",TRUE,FALSE)</formula>
    </cfRule>
  </conditionalFormatting>
  <conditionalFormatting sqref="AE34">
    <cfRule type="expression" dxfId="2775" priority="13493">
      <formula>IF(RIGHT(TEXT(AE34,"0.#"),1)=".",FALSE,TRUE)</formula>
    </cfRule>
    <cfRule type="expression" dxfId="2774" priority="13494">
      <formula>IF(RIGHT(TEXT(AE34,"0.#"),1)=".",TRUE,FALSE)</formula>
    </cfRule>
  </conditionalFormatting>
  <conditionalFormatting sqref="AI34">
    <cfRule type="expression" dxfId="2773" priority="13491">
      <formula>IF(RIGHT(TEXT(AI34,"0.#"),1)=".",FALSE,TRUE)</formula>
    </cfRule>
    <cfRule type="expression" dxfId="2772" priority="13492">
      <formula>IF(RIGHT(TEXT(AI34,"0.#"),1)=".",TRUE,FALSE)</formula>
    </cfRule>
  </conditionalFormatting>
  <conditionalFormatting sqref="AI33">
    <cfRule type="expression" dxfId="2771" priority="13489">
      <formula>IF(RIGHT(TEXT(AI33,"0.#"),1)=".",FALSE,TRUE)</formula>
    </cfRule>
    <cfRule type="expression" dxfId="2770" priority="13490">
      <formula>IF(RIGHT(TEXT(AI33,"0.#"),1)=".",TRUE,FALSE)</formula>
    </cfRule>
  </conditionalFormatting>
  <conditionalFormatting sqref="AI32">
    <cfRule type="expression" dxfId="2769" priority="13487">
      <formula>IF(RIGHT(TEXT(AI32,"0.#"),1)=".",FALSE,TRUE)</formula>
    </cfRule>
    <cfRule type="expression" dxfId="2768" priority="13488">
      <formula>IF(RIGHT(TEXT(AI32,"0.#"),1)=".",TRUE,FALSE)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0:AO867">
    <cfRule type="expression" dxfId="2531" priority="6659">
      <formula>IF(AND(AL840&gt;=0, RIGHT(TEXT(AL840,"0.#"),1)&lt;&gt;"."),TRUE,FALSE)</formula>
    </cfRule>
    <cfRule type="expression" dxfId="2530" priority="6660">
      <formula>IF(AND(AL840&gt;=0, RIGHT(TEXT(AL840,"0.#"),1)="."),TRUE,FALSE)</formula>
    </cfRule>
    <cfRule type="expression" dxfId="2529" priority="6661">
      <formula>IF(AND(AL840&lt;0, RIGHT(TEXT(AL840,"0.#"),1)&lt;&gt;"."),TRUE,FALSE)</formula>
    </cfRule>
    <cfRule type="expression" dxfId="2528" priority="6662">
      <formula>IF(AND(AL840&lt;0, RIGHT(TEXT(AL840,"0.#"),1)="."),TRUE,FALSE)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0:Y867">
    <cfRule type="expression" dxfId="2457" priority="2987">
      <formula>IF(RIGHT(TEXT(Y840,"0.#"),1)=".",FALSE,TRUE)</formula>
    </cfRule>
    <cfRule type="expression" dxfId="2456" priority="2988">
      <formula>IF(RIGHT(TEXT(Y840,"0.#"),1)=".",TRUE,FALSE)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3:AO1132">
    <cfRule type="expression" dxfId="2427" priority="2893">
      <formula>IF(AND(AL1103&gt;=0, RIGHT(TEXT(AL1103,"0.#"),1)&lt;&gt;"."),TRUE,FALSE)</formula>
    </cfRule>
    <cfRule type="expression" dxfId="2426" priority="2894">
      <formula>IF(AND(AL1103&gt;=0, RIGHT(TEXT(AL1103,"0.#"),1)="."),TRUE,FALSE)</formula>
    </cfRule>
    <cfRule type="expression" dxfId="2425" priority="2895">
      <formula>IF(AND(AL1103&lt;0, RIGHT(TEXT(AL1103,"0.#"),1)&lt;&gt;"."),TRUE,FALSE)</formula>
    </cfRule>
    <cfRule type="expression" dxfId="2424" priority="2896">
      <formula>IF(AND(AL1103&lt;0, RIGHT(TEXT(AL1103,"0.#"),1)="."),TRUE,FALSE)</formula>
    </cfRule>
  </conditionalFormatting>
  <conditionalFormatting sqref="Y1103:Y1132">
    <cfRule type="expression" dxfId="2423" priority="2891">
      <formula>IF(RIGHT(TEXT(Y1103,"0.#"),1)=".",FALSE,TRUE)</formula>
    </cfRule>
    <cfRule type="expression" dxfId="2422" priority="2892">
      <formula>IF(RIGHT(TEXT(Y1103,"0.#"),1)=".",TRUE,FALSE)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9:AO839">
    <cfRule type="expression" dxfId="2413" priority="2845">
      <formula>IF(AND(AL839&gt;=0, RIGHT(TEXT(AL839,"0.#"),1)&lt;&gt;"."),TRUE,FALSE)</formula>
    </cfRule>
    <cfRule type="expression" dxfId="2412" priority="2846">
      <formula>IF(AND(AL839&gt;=0, RIGHT(TEXT(AL839,"0.#"),1)="."),TRUE,FALSE)</formula>
    </cfRule>
    <cfRule type="expression" dxfId="2411" priority="2847">
      <formula>IF(AND(AL839&lt;0, RIGHT(TEXT(AL839,"0.#"),1)&lt;&gt;"."),TRUE,FALSE)</formula>
    </cfRule>
    <cfRule type="expression" dxfId="2410" priority="2848">
      <formula>IF(AND(AL839&lt;0, RIGHT(TEXT(AL839,"0.#"),1)="."),TRUE,FALSE)</formula>
    </cfRule>
  </conditionalFormatting>
  <conditionalFormatting sqref="Y839">
    <cfRule type="expression" dxfId="2409" priority="2843">
      <formula>IF(RIGHT(TEXT(Y839,"0.#"),1)=".",FALSE,TRUE)</formula>
    </cfRule>
    <cfRule type="expression" dxfId="2408" priority="2844">
      <formula>IF(RIGHT(TEXT(Y839,"0.#"),1)=".",TRUE,FALSE)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900">
    <cfRule type="expression" dxfId="2091" priority="2103">
      <formula>IF(RIGHT(TEXT(Y873,"0.#"),1)=".",FALSE,TRUE)</formula>
    </cfRule>
    <cfRule type="expression" dxfId="2090" priority="2104">
      <formula>IF(RIGHT(TEXT(Y873,"0.#"),1)=".",TRUE,FALSE)</formula>
    </cfRule>
  </conditionalFormatting>
  <conditionalFormatting sqref="Y871:Y872">
    <cfRule type="expression" dxfId="2089" priority="2097">
      <formula>IF(RIGHT(TEXT(Y871,"0.#"),1)=".",FALSE,TRUE)</formula>
    </cfRule>
    <cfRule type="expression" dxfId="2088" priority="2098">
      <formula>IF(RIGHT(TEXT(Y871,"0.#"),1)=".",TRUE,FALSE)</formula>
    </cfRule>
  </conditionalFormatting>
  <conditionalFormatting sqref="Y906:Y933">
    <cfRule type="expression" dxfId="2087" priority="2091">
      <formula>IF(RIGHT(TEXT(Y906,"0.#"),1)=".",FALSE,TRUE)</formula>
    </cfRule>
    <cfRule type="expression" dxfId="2086" priority="2092">
      <formula>IF(RIGHT(TEXT(Y906,"0.#"),1)=".",TRUE,FALSE)</formula>
    </cfRule>
  </conditionalFormatting>
  <conditionalFormatting sqref="Y904:Y905">
    <cfRule type="expression" dxfId="2085" priority="2085">
      <formula>IF(RIGHT(TEXT(Y904,"0.#"),1)=".",FALSE,TRUE)</formula>
    </cfRule>
    <cfRule type="expression" dxfId="2084" priority="2086">
      <formula>IF(RIGHT(TEXT(Y904,"0.#"),1)=".",TRUE,FALSE)</formula>
    </cfRule>
  </conditionalFormatting>
  <conditionalFormatting sqref="Y939:Y966">
    <cfRule type="expression" dxfId="2083" priority="2079">
      <formula>IF(RIGHT(TEXT(Y939,"0.#"),1)=".",FALSE,TRUE)</formula>
    </cfRule>
    <cfRule type="expression" dxfId="2082" priority="2080">
      <formula>IF(RIGHT(TEXT(Y939,"0.#"),1)=".",TRUE,FALSE)</formula>
    </cfRule>
  </conditionalFormatting>
  <conditionalFormatting sqref="Y937:Y938">
    <cfRule type="expression" dxfId="2081" priority="2073">
      <formula>IF(RIGHT(TEXT(Y937,"0.#"),1)=".",FALSE,TRUE)</formula>
    </cfRule>
    <cfRule type="expression" dxfId="2080" priority="2074">
      <formula>IF(RIGHT(TEXT(Y937,"0.#"),1)=".",TRUE,FALSE)</formula>
    </cfRule>
  </conditionalFormatting>
  <conditionalFormatting sqref="Y972:Y999">
    <cfRule type="expression" dxfId="2079" priority="2067">
      <formula>IF(RIGHT(TEXT(Y972,"0.#"),1)=".",FALSE,TRUE)</formula>
    </cfRule>
    <cfRule type="expression" dxfId="2078" priority="2068">
      <formula>IF(RIGHT(TEXT(Y972,"0.#"),1)=".",TRUE,FALSE)</formula>
    </cfRule>
  </conditionalFormatting>
  <conditionalFormatting sqref="Y970:Y971">
    <cfRule type="expression" dxfId="2077" priority="2061">
      <formula>IF(RIGHT(TEXT(Y970,"0.#"),1)=".",FALSE,TRUE)</formula>
    </cfRule>
    <cfRule type="expression" dxfId="2076" priority="2062">
      <formula>IF(RIGHT(TEXT(Y970,"0.#"),1)=".",TRUE,FALSE)</formula>
    </cfRule>
  </conditionalFormatting>
  <conditionalFormatting sqref="Y1005:Y1032">
    <cfRule type="expression" dxfId="2075" priority="2055">
      <formula>IF(RIGHT(TEXT(Y1005,"0.#"),1)=".",FALSE,TRUE)</formula>
    </cfRule>
    <cfRule type="expression" dxfId="2074" priority="2056">
      <formula>IF(RIGHT(TEXT(Y1005,"0.#"),1)=".",TRUE,FALSE)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3:AO900">
    <cfRule type="expression" dxfId="1993" priority="2105">
      <formula>IF(AND(AL873&gt;=0, RIGHT(TEXT(AL873,"0.#"),1)&lt;&gt;"."),TRUE,FALSE)</formula>
    </cfRule>
    <cfRule type="expression" dxfId="1992" priority="2106">
      <formula>IF(AND(AL873&gt;=0, RIGHT(TEXT(AL873,"0.#"),1)="."),TRUE,FALSE)</formula>
    </cfRule>
    <cfRule type="expression" dxfId="1991" priority="2107">
      <formula>IF(AND(AL873&lt;0, RIGHT(TEXT(AL873,"0.#"),1)&lt;&gt;"."),TRUE,FALSE)</formula>
    </cfRule>
    <cfRule type="expression" dxfId="1990" priority="2108">
      <formula>IF(AND(AL873&lt;0, RIGHT(TEXT(AL873,"0.#"),1)="."),TRUE,FALSE)</formula>
    </cfRule>
  </conditionalFormatting>
  <conditionalFormatting sqref="AL871:AO872">
    <cfRule type="expression" dxfId="1989" priority="2099">
      <formula>IF(AND(AL871&gt;=0, RIGHT(TEXT(AL871,"0.#"),1)&lt;&gt;"."),TRUE,FALSE)</formula>
    </cfRule>
    <cfRule type="expression" dxfId="1988" priority="2100">
      <formula>IF(AND(AL871&gt;=0, RIGHT(TEXT(AL871,"0.#"),1)="."),TRUE,FALSE)</formula>
    </cfRule>
    <cfRule type="expression" dxfId="1987" priority="2101">
      <formula>IF(AND(AL871&lt;0, RIGHT(TEXT(AL871,"0.#"),1)&lt;&gt;"."),TRUE,FALSE)</formula>
    </cfRule>
    <cfRule type="expression" dxfId="1986" priority="2102">
      <formula>IF(AND(AL871&lt;0, RIGHT(TEXT(AL871,"0.#"),1)="."),TRUE,FALSE)</formula>
    </cfRule>
  </conditionalFormatting>
  <conditionalFormatting sqref="AL906:AO933">
    <cfRule type="expression" dxfId="1985" priority="2093">
      <formula>IF(AND(AL906&gt;=0, RIGHT(TEXT(AL906,"0.#"),1)&lt;&gt;"."),TRUE,FALSE)</formula>
    </cfRule>
    <cfRule type="expression" dxfId="1984" priority="2094">
      <formula>IF(AND(AL906&gt;=0, RIGHT(TEXT(AL906,"0.#"),1)="."),TRUE,FALSE)</formula>
    </cfRule>
    <cfRule type="expression" dxfId="1983" priority="2095">
      <formula>IF(AND(AL906&lt;0, RIGHT(TEXT(AL906,"0.#"),1)&lt;&gt;"."),TRUE,FALSE)</formula>
    </cfRule>
    <cfRule type="expression" dxfId="1982" priority="2096">
      <formula>IF(AND(AL906&lt;0, RIGHT(TEXT(AL906,"0.#"),1)="."),TRUE,FALSE)</formula>
    </cfRule>
  </conditionalFormatting>
  <conditionalFormatting sqref="AL904:AO905">
    <cfRule type="expression" dxfId="1981" priority="2087">
      <formula>IF(AND(AL904&gt;=0, RIGHT(TEXT(AL904,"0.#"),1)&lt;&gt;"."),TRUE,FALSE)</formula>
    </cfRule>
    <cfRule type="expression" dxfId="1980" priority="2088">
      <formula>IF(AND(AL904&gt;=0, RIGHT(TEXT(AL904,"0.#"),1)="."),TRUE,FALSE)</formula>
    </cfRule>
    <cfRule type="expression" dxfId="1979" priority="2089">
      <formula>IF(AND(AL904&lt;0, RIGHT(TEXT(AL904,"0.#"),1)&lt;&gt;"."),TRUE,FALSE)</formula>
    </cfRule>
    <cfRule type="expression" dxfId="1978" priority="2090">
      <formula>IF(AND(AL904&lt;0, RIGHT(TEXT(AL904,"0.#"),1)="."),TRUE,FALSE)</formula>
    </cfRule>
  </conditionalFormatting>
  <conditionalFormatting sqref="AL939:AO966">
    <cfRule type="expression" dxfId="1977" priority="2081">
      <formula>IF(AND(AL939&gt;=0, RIGHT(TEXT(AL939,"0.#"),1)&lt;&gt;"."),TRUE,FALSE)</formula>
    </cfRule>
    <cfRule type="expression" dxfId="1976" priority="2082">
      <formula>IF(AND(AL939&gt;=0, RIGHT(TEXT(AL939,"0.#"),1)="."),TRUE,FALSE)</formula>
    </cfRule>
    <cfRule type="expression" dxfId="1975" priority="2083">
      <formula>IF(AND(AL939&lt;0, RIGHT(TEXT(AL939,"0.#"),1)&lt;&gt;"."),TRUE,FALSE)</formula>
    </cfRule>
    <cfRule type="expression" dxfId="1974" priority="2084">
      <formula>IF(AND(AL939&lt;0, RIGHT(TEXT(AL939,"0.#"),1)="."),TRUE,FALSE)</formula>
    </cfRule>
  </conditionalFormatting>
  <conditionalFormatting sqref="AL937:AO938">
    <cfRule type="expression" dxfId="1973" priority="2075">
      <formula>IF(AND(AL937&gt;=0, RIGHT(TEXT(AL937,"0.#"),1)&lt;&gt;"."),TRUE,FALSE)</formula>
    </cfRule>
    <cfRule type="expression" dxfId="1972" priority="2076">
      <formula>IF(AND(AL937&gt;=0, RIGHT(TEXT(AL937,"0.#"),1)="."),TRUE,FALSE)</formula>
    </cfRule>
    <cfRule type="expression" dxfId="1971" priority="2077">
      <formula>IF(AND(AL937&lt;0, RIGHT(TEXT(AL937,"0.#"),1)&lt;&gt;"."),TRUE,FALSE)</formula>
    </cfRule>
    <cfRule type="expression" dxfId="1970" priority="2078">
      <formula>IF(AND(AL937&lt;0, RIGHT(TEXT(AL937,"0.#"),1)="."),TRUE,FALSE)</formula>
    </cfRule>
  </conditionalFormatting>
  <conditionalFormatting sqref="AL972:AO999">
    <cfRule type="expression" dxfId="1969" priority="2069">
      <formula>IF(AND(AL972&gt;=0, RIGHT(TEXT(AL972,"0.#"),1)&lt;&gt;"."),TRUE,FALSE)</formula>
    </cfRule>
    <cfRule type="expression" dxfId="1968" priority="2070">
      <formula>IF(AND(AL972&gt;=0, RIGHT(TEXT(AL972,"0.#"),1)="."),TRUE,FALSE)</formula>
    </cfRule>
    <cfRule type="expression" dxfId="1967" priority="2071">
      <formula>IF(AND(AL972&lt;0, RIGHT(TEXT(AL972,"0.#"),1)&lt;&gt;"."),TRUE,FALSE)</formula>
    </cfRule>
    <cfRule type="expression" dxfId="1966" priority="2072">
      <formula>IF(AND(AL972&lt;0, RIGHT(TEXT(AL972,"0.#"),1)="."),TRUE,FALSE)</formula>
    </cfRule>
  </conditionalFormatting>
  <conditionalFormatting sqref="AL970:AO971">
    <cfRule type="expression" dxfId="1965" priority="2063">
      <formula>IF(AND(AL970&gt;=0, RIGHT(TEXT(AL970,"0.#"),1)&lt;&gt;"."),TRUE,FALSE)</formula>
    </cfRule>
    <cfRule type="expression" dxfId="1964" priority="2064">
      <formula>IF(AND(AL970&gt;=0, RIGHT(TEXT(AL970,"0.#"),1)="."),TRUE,FALSE)</formula>
    </cfRule>
    <cfRule type="expression" dxfId="1963" priority="2065">
      <formula>IF(AND(AL970&lt;0, RIGHT(TEXT(AL970,"0.#"),1)&lt;&gt;"."),TRUE,FALSE)</formula>
    </cfRule>
    <cfRule type="expression" dxfId="1962" priority="2066">
      <formula>IF(AND(AL970&lt;0, RIGHT(TEXT(AL970,"0.#"),1)="."),TRUE,FALSE)</formula>
    </cfRule>
  </conditionalFormatting>
  <conditionalFormatting sqref="AL1005:AO1032">
    <cfRule type="expression" dxfId="1961" priority="2057">
      <formula>IF(AND(AL1005&gt;=0, RIGHT(TEXT(AL1005,"0.#"),1)&lt;&gt;"."),TRUE,FALSE)</formula>
    </cfRule>
    <cfRule type="expression" dxfId="1960" priority="2058">
      <formula>IF(AND(AL1005&gt;=0, RIGHT(TEXT(AL1005,"0.#"),1)="."),TRUE,FALSE)</formula>
    </cfRule>
    <cfRule type="expression" dxfId="1959" priority="2059">
      <formula>IF(AND(AL1005&lt;0, RIGHT(TEXT(AL1005,"0.#"),1)&lt;&gt;"."),TRUE,FALSE)</formula>
    </cfRule>
    <cfRule type="expression" dxfId="1958" priority="2060">
      <formula>IF(AND(AL1005&lt;0, RIGHT(TEXT(AL1005,"0.#"),1)="."),TRUE,FALSE)</formula>
    </cfRule>
  </conditionalFormatting>
  <conditionalFormatting sqref="AL1003:AO1004">
    <cfRule type="expression" dxfId="1957" priority="2051">
      <formula>IF(AND(AL1003&gt;=0, RIGHT(TEXT(AL1003,"0.#"),1)&lt;&gt;"."),TRUE,FALSE)</formula>
    </cfRule>
    <cfRule type="expression" dxfId="1956" priority="2052">
      <formula>IF(AND(AL1003&gt;=0, RIGHT(TEXT(AL1003,"0.#"),1)="."),TRUE,FALSE)</formula>
    </cfRule>
    <cfRule type="expression" dxfId="1955" priority="2053">
      <formula>IF(AND(AL1003&lt;0, RIGHT(TEXT(AL1003,"0.#"),1)&lt;&gt;"."),TRUE,FALSE)</formula>
    </cfRule>
    <cfRule type="expression" dxfId="1954" priority="2054">
      <formula>IF(AND(AL1003&lt;0, RIGHT(TEXT(AL1003,"0.#"),1)="."),TRUE,FALSE)</formula>
    </cfRule>
  </conditionalFormatting>
  <conditionalFormatting sqref="Y1003:Y1004">
    <cfRule type="expression" dxfId="1953" priority="2049">
      <formula>IF(RIGHT(TEXT(Y1003,"0.#"),1)=".",FALSE,TRUE)</formula>
    </cfRule>
    <cfRule type="expression" dxfId="1952" priority="2050">
      <formula>IF(RIGHT(TEXT(Y1003,"0.#"),1)=".",TRUE,FALSE)</formula>
    </cfRule>
  </conditionalFormatting>
  <conditionalFormatting sqref="AL1038:AO1065">
    <cfRule type="expression" dxfId="1951" priority="2045">
      <formula>IF(AND(AL1038&gt;=0, RIGHT(TEXT(AL1038,"0.#"),1)&lt;&gt;"."),TRUE,FALSE)</formula>
    </cfRule>
    <cfRule type="expression" dxfId="1950" priority="2046">
      <formula>IF(AND(AL1038&gt;=0, RIGHT(TEXT(AL1038,"0.#"),1)="."),TRUE,FALSE)</formula>
    </cfRule>
    <cfRule type="expression" dxfId="1949" priority="2047">
      <formula>IF(AND(AL1038&lt;0, RIGHT(TEXT(AL1038,"0.#"),1)&lt;&gt;"."),TRUE,FALSE)</formula>
    </cfRule>
    <cfRule type="expression" dxfId="1948" priority="2048">
      <formula>IF(AND(AL1038&lt;0, RIGHT(TEXT(AL1038,"0.#"),1)="."),TRUE,FALSE)</formula>
    </cfRule>
  </conditionalFormatting>
  <conditionalFormatting sqref="Y1038:Y1065">
    <cfRule type="expression" dxfId="1947" priority="2043">
      <formula>IF(RIGHT(TEXT(Y1038,"0.#"),1)=".",FALSE,TRUE)</formula>
    </cfRule>
    <cfRule type="expression" dxfId="1946" priority="2044">
      <formula>IF(RIGHT(TEXT(Y1038,"0.#"),1)=".",TRUE,FALSE)</formula>
    </cfRule>
  </conditionalFormatting>
  <conditionalFormatting sqref="AL1036:AO1037">
    <cfRule type="expression" dxfId="1945" priority="2039">
      <formula>IF(AND(AL1036&gt;=0, RIGHT(TEXT(AL1036,"0.#"),1)&lt;&gt;"."),TRUE,FALSE)</formula>
    </cfRule>
    <cfRule type="expression" dxfId="1944" priority="2040">
      <formula>IF(AND(AL1036&gt;=0, RIGHT(TEXT(AL1036,"0.#"),1)="."),TRUE,FALSE)</formula>
    </cfRule>
    <cfRule type="expression" dxfId="1943" priority="2041">
      <formula>IF(AND(AL1036&lt;0, RIGHT(TEXT(AL1036,"0.#"),1)&lt;&gt;"."),TRUE,FALSE)</formula>
    </cfRule>
    <cfRule type="expression" dxfId="1942" priority="2042">
      <formula>IF(AND(AL1036&lt;0, RIGHT(TEXT(AL1036,"0.#"),1)="."),TRUE,FALSE)</formula>
    </cfRule>
  </conditionalFormatting>
  <conditionalFormatting sqref="Y1036:Y1037">
    <cfRule type="expression" dxfId="1941" priority="2037">
      <formula>IF(RIGHT(TEXT(Y1036,"0.#"),1)=".",FALSE,TRUE)</formula>
    </cfRule>
    <cfRule type="expression" dxfId="1940" priority="2038">
      <formula>IF(RIGHT(TEXT(Y1036,"0.#"),1)=".",TRUE,FALSE)</formula>
    </cfRule>
  </conditionalFormatting>
  <conditionalFormatting sqref="AL1071:AO1098">
    <cfRule type="expression" dxfId="1939" priority="2033">
      <formula>IF(AND(AL1071&gt;=0, RIGHT(TEXT(AL1071,"0.#"),1)&lt;&gt;"."),TRUE,FALSE)</formula>
    </cfRule>
    <cfRule type="expression" dxfId="1938" priority="2034">
      <formula>IF(AND(AL1071&gt;=0, RIGHT(TEXT(AL1071,"0.#"),1)="."),TRUE,FALSE)</formula>
    </cfRule>
    <cfRule type="expression" dxfId="1937" priority="2035">
      <formula>IF(AND(AL1071&lt;0, RIGHT(TEXT(AL1071,"0.#"),1)&lt;&gt;"."),TRUE,FALSE)</formula>
    </cfRule>
    <cfRule type="expression" dxfId="1936" priority="2036">
      <formula>IF(AND(AL1071&lt;0, RIGHT(TEXT(AL1071,"0.#"),1)="."),TRUE,FALSE)</formula>
    </cfRule>
  </conditionalFormatting>
  <conditionalFormatting sqref="Y1071:Y1098">
    <cfRule type="expression" dxfId="1935" priority="2031">
      <formula>IF(RIGHT(TEXT(Y1071,"0.#"),1)=".",FALSE,TRUE)</formula>
    </cfRule>
    <cfRule type="expression" dxfId="1934" priority="2032">
      <formula>IF(RIGHT(TEXT(Y1071,"0.#"),1)=".",TRUE,FALSE)</formula>
    </cfRule>
  </conditionalFormatting>
  <conditionalFormatting sqref="AL1069:AO1070">
    <cfRule type="expression" dxfId="1933" priority="2027">
      <formula>IF(AND(AL1069&gt;=0, RIGHT(TEXT(AL1069,"0.#"),1)&lt;&gt;"."),TRUE,FALSE)</formula>
    </cfRule>
    <cfRule type="expression" dxfId="1932" priority="2028">
      <formula>IF(AND(AL1069&gt;=0, RIGHT(TEXT(AL1069,"0.#"),1)="."),TRUE,FALSE)</formula>
    </cfRule>
    <cfRule type="expression" dxfId="1931" priority="2029">
      <formula>IF(AND(AL1069&lt;0, RIGHT(TEXT(AL1069,"0.#"),1)&lt;&gt;"."),TRUE,FALSE)</formula>
    </cfRule>
    <cfRule type="expression" dxfId="1930" priority="2030">
      <formula>IF(AND(AL1069&lt;0, RIGHT(TEXT(AL1069,"0.#"),1)="."),TRUE,FALSE)</formula>
    </cfRule>
  </conditionalFormatting>
  <conditionalFormatting sqref="Y1069:Y1070">
    <cfRule type="expression" dxfId="1929" priority="2025">
      <formula>IF(RIGHT(TEXT(Y1069,"0.#"),1)=".",FALSE,TRUE)</formula>
    </cfRule>
    <cfRule type="expression" dxfId="1928" priority="2026">
      <formula>IF(RIGHT(TEXT(Y1069,"0.#"),1)=".",TRUE,FALSE)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W15:AC17 W13:AC13">
    <cfRule type="expression" dxfId="731" priority="31">
      <formula>IF(RIGHT(TEXT(W13,"0.#"),1)=".",FALSE,TRUE)</formula>
    </cfRule>
    <cfRule type="expression" dxfId="730" priority="32">
      <formula>IF(RIGHT(TEXT(W13,"0.#"),1)=".",TRUE,FALSE)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7 AD13:AJ13">
    <cfRule type="expression" dxfId="727" priority="27">
      <formula>IF(RIGHT(TEXT(AD13,"0.#"),1)=".",FALSE,TRUE)</formula>
    </cfRule>
    <cfRule type="expression" dxfId="726" priority="28">
      <formula>IF(RIGHT(TEXT(AD13,"0.#"),1)=".",TRUE,FALSE)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AK13:AQ13">
    <cfRule type="expression" dxfId="723" priority="23">
      <formula>IF(RIGHT(TEXT(AK13,"0.#"),1)=".",FALSE,TRUE)</formula>
    </cfRule>
    <cfRule type="expression" dxfId="722" priority="24">
      <formula>IF(RIGHT(TEXT(AK13,"0.#"),1)=".",TRUE,FALSE)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1"/>
      <c r="AA2" s="832"/>
      <c r="AB2" s="1034" t="s">
        <v>11</v>
      </c>
      <c r="AC2" s="1035"/>
      <c r="AD2" s="1036"/>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1"/>
      <c r="AA9" s="832"/>
      <c r="AB9" s="1034" t="s">
        <v>11</v>
      </c>
      <c r="AC9" s="1035"/>
      <c r="AD9" s="1036"/>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1"/>
      <c r="AA16" s="832"/>
      <c r="AB16" s="1034" t="s">
        <v>11</v>
      </c>
      <c r="AC16" s="1035"/>
      <c r="AD16" s="1036"/>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1"/>
      <c r="AA23" s="832"/>
      <c r="AB23" s="1034" t="s">
        <v>11</v>
      </c>
      <c r="AC23" s="1035"/>
      <c r="AD23" s="1036"/>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1"/>
      <c r="AA30" s="832"/>
      <c r="AB30" s="1034" t="s">
        <v>11</v>
      </c>
      <c r="AC30" s="1035"/>
      <c r="AD30" s="1036"/>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1"/>
      <c r="AA37" s="832"/>
      <c r="AB37" s="1034" t="s">
        <v>11</v>
      </c>
      <c r="AC37" s="1035"/>
      <c r="AD37" s="1036"/>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1"/>
      <c r="AA44" s="832"/>
      <c r="AB44" s="1034" t="s">
        <v>11</v>
      </c>
      <c r="AC44" s="1035"/>
      <c r="AD44" s="1036"/>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1"/>
      <c r="AA51" s="832"/>
      <c r="AB51" s="242" t="s">
        <v>11</v>
      </c>
      <c r="AC51" s="1035"/>
      <c r="AD51" s="1036"/>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1"/>
      <c r="AA58" s="832"/>
      <c r="AB58" s="1034" t="s">
        <v>11</v>
      </c>
      <c r="AC58" s="1035"/>
      <c r="AD58" s="1036"/>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1"/>
      <c r="AA65" s="832"/>
      <c r="AB65" s="1034" t="s">
        <v>11</v>
      </c>
      <c r="AC65" s="1035"/>
      <c r="AD65" s="1036"/>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837"/>
      <c r="M4" s="667"/>
      <c r="N4" s="667"/>
      <c r="O4" s="667"/>
      <c r="P4" s="667"/>
      <c r="Q4" s="667"/>
      <c r="R4" s="667"/>
      <c r="S4" s="667"/>
      <c r="T4" s="667"/>
      <c r="U4" s="667"/>
      <c r="V4" s="667"/>
      <c r="W4" s="667"/>
      <c r="X4" s="668"/>
      <c r="Y4" s="388"/>
      <c r="Z4" s="389"/>
      <c r="AA4" s="389"/>
      <c r="AB4" s="807"/>
      <c r="AC4" s="672"/>
      <c r="AD4" s="673"/>
      <c r="AE4" s="673"/>
      <c r="AF4" s="673"/>
      <c r="AG4" s="674"/>
      <c r="AH4" s="837"/>
      <c r="AI4" s="667"/>
      <c r="AJ4" s="667"/>
      <c r="AK4" s="667"/>
      <c r="AL4" s="667"/>
      <c r="AM4" s="667"/>
      <c r="AN4" s="667"/>
      <c r="AO4" s="667"/>
      <c r="AP4" s="667"/>
      <c r="AQ4" s="667"/>
      <c r="AR4" s="667"/>
      <c r="AS4" s="667"/>
      <c r="AT4" s="668"/>
      <c r="AU4" s="388"/>
      <c r="AV4" s="389"/>
      <c r="AW4" s="389"/>
      <c r="AX4" s="390"/>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837"/>
      <c r="M17" s="667"/>
      <c r="N17" s="667"/>
      <c r="O17" s="667"/>
      <c r="P17" s="667"/>
      <c r="Q17" s="667"/>
      <c r="R17" s="667"/>
      <c r="S17" s="667"/>
      <c r="T17" s="667"/>
      <c r="U17" s="667"/>
      <c r="V17" s="667"/>
      <c r="W17" s="667"/>
      <c r="X17" s="668"/>
      <c r="Y17" s="388"/>
      <c r="Z17" s="389"/>
      <c r="AA17" s="389"/>
      <c r="AB17" s="807"/>
      <c r="AC17" s="672"/>
      <c r="AD17" s="673"/>
      <c r="AE17" s="673"/>
      <c r="AF17" s="673"/>
      <c r="AG17" s="674"/>
      <c r="AH17" s="837"/>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837"/>
      <c r="M30" s="667"/>
      <c r="N30" s="667"/>
      <c r="O30" s="667"/>
      <c r="P30" s="667"/>
      <c r="Q30" s="667"/>
      <c r="R30" s="667"/>
      <c r="S30" s="667"/>
      <c r="T30" s="667"/>
      <c r="U30" s="667"/>
      <c r="V30" s="667"/>
      <c r="W30" s="667"/>
      <c r="X30" s="668"/>
      <c r="Y30" s="388"/>
      <c r="Z30" s="389"/>
      <c r="AA30" s="389"/>
      <c r="AB30" s="807"/>
      <c r="AC30" s="672"/>
      <c r="AD30" s="673"/>
      <c r="AE30" s="673"/>
      <c r="AF30" s="673"/>
      <c r="AG30" s="674"/>
      <c r="AH30" s="837"/>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837"/>
      <c r="M43" s="667"/>
      <c r="N43" s="667"/>
      <c r="O43" s="667"/>
      <c r="P43" s="667"/>
      <c r="Q43" s="667"/>
      <c r="R43" s="667"/>
      <c r="S43" s="667"/>
      <c r="T43" s="667"/>
      <c r="U43" s="667"/>
      <c r="V43" s="667"/>
      <c r="W43" s="667"/>
      <c r="X43" s="668"/>
      <c r="Y43" s="388"/>
      <c r="Z43" s="389"/>
      <c r="AA43" s="389"/>
      <c r="AB43" s="807"/>
      <c r="AC43" s="672"/>
      <c r="AD43" s="673"/>
      <c r="AE43" s="673"/>
      <c r="AF43" s="673"/>
      <c r="AG43" s="674"/>
      <c r="AH43" s="837"/>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837"/>
      <c r="M57" s="667"/>
      <c r="N57" s="667"/>
      <c r="O57" s="667"/>
      <c r="P57" s="667"/>
      <c r="Q57" s="667"/>
      <c r="R57" s="667"/>
      <c r="S57" s="667"/>
      <c r="T57" s="667"/>
      <c r="U57" s="667"/>
      <c r="V57" s="667"/>
      <c r="W57" s="667"/>
      <c r="X57" s="668"/>
      <c r="Y57" s="388"/>
      <c r="Z57" s="389"/>
      <c r="AA57" s="389"/>
      <c r="AB57" s="807"/>
      <c r="AC57" s="672"/>
      <c r="AD57" s="673"/>
      <c r="AE57" s="673"/>
      <c r="AF57" s="673"/>
      <c r="AG57" s="674"/>
      <c r="AH57" s="837"/>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837"/>
      <c r="M70" s="667"/>
      <c r="N70" s="667"/>
      <c r="O70" s="667"/>
      <c r="P70" s="667"/>
      <c r="Q70" s="667"/>
      <c r="R70" s="667"/>
      <c r="S70" s="667"/>
      <c r="T70" s="667"/>
      <c r="U70" s="667"/>
      <c r="V70" s="667"/>
      <c r="W70" s="667"/>
      <c r="X70" s="668"/>
      <c r="Y70" s="388"/>
      <c r="Z70" s="389"/>
      <c r="AA70" s="389"/>
      <c r="AB70" s="807"/>
      <c r="AC70" s="672"/>
      <c r="AD70" s="673"/>
      <c r="AE70" s="673"/>
      <c r="AF70" s="673"/>
      <c r="AG70" s="674"/>
      <c r="AH70" s="837"/>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837"/>
      <c r="M83" s="667"/>
      <c r="N83" s="667"/>
      <c r="O83" s="667"/>
      <c r="P83" s="667"/>
      <c r="Q83" s="667"/>
      <c r="R83" s="667"/>
      <c r="S83" s="667"/>
      <c r="T83" s="667"/>
      <c r="U83" s="667"/>
      <c r="V83" s="667"/>
      <c r="W83" s="667"/>
      <c r="X83" s="668"/>
      <c r="Y83" s="388"/>
      <c r="Z83" s="389"/>
      <c r="AA83" s="389"/>
      <c r="AB83" s="807"/>
      <c r="AC83" s="672"/>
      <c r="AD83" s="673"/>
      <c r="AE83" s="673"/>
      <c r="AF83" s="673"/>
      <c r="AG83" s="674"/>
      <c r="AH83" s="837"/>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837"/>
      <c r="M96" s="667"/>
      <c r="N96" s="667"/>
      <c r="O96" s="667"/>
      <c r="P96" s="667"/>
      <c r="Q96" s="667"/>
      <c r="R96" s="667"/>
      <c r="S96" s="667"/>
      <c r="T96" s="667"/>
      <c r="U96" s="667"/>
      <c r="V96" s="667"/>
      <c r="W96" s="667"/>
      <c r="X96" s="668"/>
      <c r="Y96" s="388"/>
      <c r="Z96" s="389"/>
      <c r="AA96" s="389"/>
      <c r="AB96" s="807"/>
      <c r="AC96" s="672"/>
      <c r="AD96" s="673"/>
      <c r="AE96" s="673"/>
      <c r="AF96" s="673"/>
      <c r="AG96" s="674"/>
      <c r="AH96" s="837"/>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837"/>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837"/>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837"/>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837"/>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837"/>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837"/>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837"/>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837"/>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837"/>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837"/>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837"/>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837"/>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837"/>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837"/>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837"/>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837"/>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837"/>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837"/>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837"/>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837"/>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837"/>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837"/>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837"/>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837"/>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2020-06-10T03:48:37Z</cp:lastPrinted>
  <dcterms:created xsi:type="dcterms:W3CDTF">2012-03-13T00:50:25Z</dcterms:created>
  <dcterms:modified xsi:type="dcterms:W3CDTF">2020-09-24T08:16:36Z</dcterms:modified>
</cp:coreProperties>
</file>