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116" i="3" l="1"/>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<sst xmlns="http://schemas.openxmlformats.org/spreadsheetml/2006/main" count="2910" uniqueCount="662">
  <si>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</si>
  <si>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</si>
  <si>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</si>
  <si>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</si>
  <si>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</si>
  <si>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</si>
  <si>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</si>
  <si>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</si>
  <si>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</si>
  <si>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</si>
  <si>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</si>
  <si>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</si>
  <si>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</si>
  <si>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</si>
  <si>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</si>
  <si>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</si>
  <si>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</si>
  <si>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</si>
  <si>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</si>
  <si>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</si>
  <si>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</si>
  <si>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</si>
  <si>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</si>
  <si>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</si>
  <si>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</si>
  <si>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</si>
  <si>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</si>
  <si>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</si>
  <si>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</si>
  <si>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</si>
  <si>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</si>
  <si>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</si>
  <si>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</si>
  <si>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</si>
  <si>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</si>
  <si>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</si>
  <si>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</si>
  <si>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</si>
  <si>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</si>
  <si>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</si>
  <si>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</si>
  <si>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</si>
  <si>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</si>
  <si>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</si>
  <si>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</si>
  <si>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</si>
  <si>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</si>
  <si>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</si>
  <si>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</si>
  <si>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</si>
  <si>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</si>
  <si>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</si>
  <si>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</si>
  <si>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</si>
  <si>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</si>
  <si>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</si>
  <si>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</si>
  <si>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</si>
  <si>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</si>
  <si>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</si>
  <si>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</si>
  <si>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</si>
  <si>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</si>
  <si>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</si>
  <si>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</si>
  <si>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</si>
  <si>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</si>
  <si>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</si>
  <si>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</si>
  <si>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</si>
  <si>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</si>
  <si>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</si>
  <si>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</si>
  <si>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</si>
  <si>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</si>
  <si>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</si>
  <si>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</si>
  <si>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</si>
  <si>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</si>
  <si>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</si>
  <si>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</si>
  <si>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</si>
  <si>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</si>
  <si>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</si>
  <si>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</si>
  <si>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</si>
  <si>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</si>
  <si>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</si>
  <si>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</si>
  <si>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</si>
  <si>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</si>
  <si>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</si>
  <si>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</si>
  <si>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</si>
  <si>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</si>
  <si>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</si>
  <si>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</si>
  <si>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</si>
  <si>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</si>
  <si>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</si>
  <si>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</si>
  <si>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</si>
  <si>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</si>
  <si>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</si>
  <si>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</si>
  <si>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</si>
  <si>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</si>
  <si>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</si>
  <si>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</si>
  <si>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</si>
  <si>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</si>
  <si>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</si>
  <si>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</si>
  <si>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</si>
  <si>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</si>
  <si>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</si>
  <si>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</si>
  <si>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</si>
  <si>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</si>
  <si>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</si>
  <si>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</si>
  <si>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</si>
  <si>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</si>
  <si>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</si>
  <si>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</si>
  <si>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</si>
  <si>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</si>
  <si>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</si>
  <si>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</si>
  <si>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</si>
  <si>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</si>
  <si>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</si>
  <si>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</si>
  <si>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</si>
  <si>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</si>
  <si>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</si>
  <si>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</si>
  <si>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</si>
  <si>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</si>
  <si>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</si>
  <si>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</si>
  <si>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</si>
  <si>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</si>
  <si>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</si>
  <si>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</si>
  <si>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</si>
  <si>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</si>
  <si>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</si>
  <si>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</si>
  <si>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</si>
  <si>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</si>
  <si>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</si>
  <si>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</si>
  <si>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</si>
  <si>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</si>
  <si>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</si>
  <si>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</si>
  <si>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</si>
  <si>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</si>
  <si>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</si>
  <si>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</si>
  <si>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</si>
  <si>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</si>
  <si>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</si>
  <si>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</si>
  <si>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</si>
  <si>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</si>
  <si>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</si>
  <si>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</si>
  <si>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</si>
  <si>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</si>
  <si>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</si>
  <si>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</si>
  <si>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</si>
  <si>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</si>
  <si>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</si>
  <si>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</si>
  <si>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</si>
  <si>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</si>
  <si>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</si>
  <si>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</si>
  <si>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</si>
  <si>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</si>
  <si>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</si>
  <si>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</si>
  <si>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</si>
  <si>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</si>
  <si>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</si>
  <si>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</si>
  <si>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</si>
  <si>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</si>
  <si>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</si>
  <si>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</si>
  <si>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</si>
  <si>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</si>
  <si>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</si>
  <si>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</si>
  <si>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</si>
  <si>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</si>
  <si>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</si>
  <si>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</si>
  <si>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</si>
  <si>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</si>
  <si>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</si>
  <si>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</si>
  <si>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</si>
  <si>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</si>
  <si>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</si>
  <si>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</si>
  <si>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</si>
  <si>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</si>
  <si>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</si>
  <si>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</si>
  <si>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</si>
  <si>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</si>
  <si>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</si>
  <si>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</si>
  <si>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</si>
  <si>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</si>
  <si>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</si>
  <si>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</si>
  <si>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</si>
  <si>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</si>
  <si>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</si>
  <si>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</si>
  <si>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</si>
  <si>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</si>
  <si>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</si>
  <si>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</si>
  <si>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</si>
  <si>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</si>
  <si>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</si>
  <si>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</si>
  <si>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</si>
  <si>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</si>
  <si>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</si>
  <si>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</si>
  <si>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</si>
  <si>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</si>
  <si>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</si>
  <si>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</si>
  <si>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</si>
  <si>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</si>
  <si>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</si>
  <si>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</si>
  <si>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</si>
  <si>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</si>
  <si>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</si>
  <si>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</si>
  <si>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</si>
  <si>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</si>
  <si>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</si>
  <si>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</si>
  <si>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</si>
  <si>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</si>
  <si>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</si>
  <si>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</si>
  <si>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</si>
  <si>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</si>
  <si>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</si>
  <si>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</si>
  <si>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</si>
  <si>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</si>
  <si>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</si>
  <si>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</si>
  <si>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</si>
  <si>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</si>
  <si>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</si>
  <si>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</si>
  <si>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</si>
  <si>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</si>
  <si>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</si>
  <si>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</si>
  <si>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</si>
  <si>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</si>
  <si>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</si>
  <si>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</si>
  <si>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</si>
  <si>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</si>
  <si>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</si>
  <si>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</si>
  <si>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</si>
  <si>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</si>
  <si>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</si>
  <si>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</si>
  <si>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</si>
  <si>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</si>
  <si>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</si>
  <si>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</si>
  <si>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</si>
  <si>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</si>
  <si>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</si>
  <si>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</si>
  <si>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</si>
  <si>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</si>
  <si>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</si>
  <si>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</si>
  <si>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</si>
  <si>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</si>
  <si>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</si>
  <si>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</si>
  <si>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</si>
  <si>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</si>
  <si>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</si>
  <si>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</si>
  <si>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</si>
  <si>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</si>
  <si>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</si>
  <si>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</si>
  <si>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</si>
  <si>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</si>
  <si>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</si>
  <si>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</si>
  <si>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</si>
  <si>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</si>
  <si>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</si>
  <si>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</si>
  <si>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</si>
  <si>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</si>
  <si>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</si>
  <si>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</si>
  <si>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</si>
  <si>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</si>
  <si>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</si>
  <si>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</si>
  <si>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</si>
  <si>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</si>
  <si>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</si>
  <si>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</si>
  <si>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</si>
  <si>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</si>
  <si>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</si>
  <si>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</si>
  <si>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</si>
  <si>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</si>
  <si>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</si>
  <si>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</si>
  <si>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</si>
  <si>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</si>
  <si>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</si>
  <si>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</si>
  <si>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</si>
  <si>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</si>
  <si>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</si>
  <si>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</si>
  <si>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</si>
  <si>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</si>
  <si>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</si>
  <si>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</si>
  <si>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</si>
  <si>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</si>
  <si>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</si>
  <si>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</si>
  <si>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</si>
  <si>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</si>
  <si>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</si>
  <si>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</si>
  <si>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</si>
  <si>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</si>
  <si>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</si>
  <si>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</si>
  <si>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</si>
  <si>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</si>
  <si>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</si>
  <si>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</si>
  <si>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</si>
  <si>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</si>
  <si>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</si>
  <si>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</si>
  <si>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</si>
  <si>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</si>
  <si>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</si>
  <si>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</si>
  <si>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</si>
  <si>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</si>
  <si>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</si>
  <si>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</si>
  <si>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</si>
  <si>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</si>
  <si>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</si>
  <si>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</si>
  <si>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</si>
  <si>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</si>
  <si>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</si>
  <si>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</si>
  <si>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</si>
  <si>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</si>
  <si>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</si>
  <si>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</si>
  <si>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</si>
  <si>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</si>
  <si>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</si>
  <si>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</si>
  <si>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</si>
  <si>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</si>
  <si>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</si>
  <si>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</si>
  <si>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</si>
  <si>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</si>
  <si>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</si>
  <si>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</si>
  <si>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</si>
  <si>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</si>
  <si>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</si>
  <si>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</si>
  <si>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</si>
  <si>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</si>
  <si>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</si>
  <si>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</si>
  <si>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</si>
  <si>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</si>
  <si>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</si>
  <si>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</si>
  <si>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</si>
  <si>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</si>
  <si>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</si>
  <si>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</si>
  <si>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</si>
  <si>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</si>
  <si>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</si>
  <si>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</si>
  <si>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</si>
  <si>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</si>
  <si>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</si>
  <si>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</si>
  <si>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</si>
  <si>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</si>
  <si>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</si>
  <si>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</si>
  <si>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</si>
  <si>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</si>
  <si>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</si>
  <si>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</si>
  <si>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</si>
  <si>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</si>
  <si>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</si>
  <si>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</si>
  <si>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</si>
  <si>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</si>
  <si>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</si>
  <si>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</si>
  <si>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</si>
  <si>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</si>
  <si>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</si>
  <si>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</si>
  <si>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</si>
  <si>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</si>
  <si>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</si>
  <si>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</si>
  <si>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</si>
  <si>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</si>
  <si>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</si>
  <si>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</si>
  <si>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</si>
  <si>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</si>
  <si>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</si>
  <si>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</si>
  <si>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</si>
  <si>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</si>
  <si>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</si>
  <si>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</si>
  <si>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</si>
  <si>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</si>
  <si>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</si>
  <si>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</si>
  <si>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</si>
  <si>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</si>
  <si>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</si>
  <si>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</si>
  <si>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</si>
  <si>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</si>
  <si>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</si>
  <si>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</si>
  <si>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</si>
  <si>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</si>
  <si>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</si>
  <si>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</si>
  <si>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</si>
  <si>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</si>
  <si>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</si>
  <si>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</si>
  <si>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</si>
  <si>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</si>
  <si>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</si>
  <si>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</si>
  <si>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</si>
  <si>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</si>
  <si>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</si>
  <si>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</si>
  <si>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</si>
  <si>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</si>
  <si>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</si>
  <si>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</si>
  <si>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</si>
  <si>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</si>
  <si>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</si>
  <si>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</si>
  <si>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</si>
  <si>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</si>
  <si>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</si>
  <si>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</si>
  <si>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</si>
  <si>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</si>
  <si>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</si>
  <si>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</si>
  <si>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</si>
  <si>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</si>
  <si>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</si>
  <si>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</si>
  <si>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</si>
  <si>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</si>
  <si>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</si>
  <si>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</si>
  <si>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</si>
  <si>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</si>
  <si>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</si>
  <si>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</si>
  <si>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</si>
  <si>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</si>
  <si>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</si>
  <si>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</si>
  <si>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</si>
  <si>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</si>
  <si>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</si>
  <si>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</si>
  <si>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</si>
  <si>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</si>
  <si>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</si>
  <si>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</si>
  <si>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</si>
  <si>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</si>
  <si>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</si>
  <si>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</si>
  <si>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</si>
  <si>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</si>
  <si>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</si>
  <si>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</si>
  <si>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</si>
  <si>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</si>
  <si>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</si>
  <si>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</si>
  <si>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</si>
  <si>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</si>
  <si>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</si>
  <si>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</si>
  <si>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</si>
  <si>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</si>
  <si>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</si>
  <si>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</si>
  <si>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</si>
  <si>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</si>
  <si>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</si>
  <si>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</si>
  <si>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</si>
  <si>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</si>
  <si>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</si>
  <si>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</si>
  <si>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</si>
  <si>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</si>
  <si>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</si>
  <si>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</si>
  <si>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</si>
  <si>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</si>
  <si>
    <t>総務課</t>
    <rPh sb="0" eb="3">
      <t>ソウムカ</t>
    </rPh>
    <phoneticPr fontId="5"/>
  </si>
  <si>
    <t>－</t>
  </si>
  <si>
    <t>-</t>
  </si>
  <si>
    <t>-</t>
    <phoneticPr fontId="5"/>
  </si>
  <si>
    <t>円</t>
    <rPh sb="0" eb="1">
      <t>エン</t>
    </rPh>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</si>
  <si>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</si>
  <si>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</si>
  <si>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</si>
  <si>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</si>
  <si>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</si>
  <si>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</si>
  <si>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</si>
  <si>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</si>
  <si>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</si>
  <si>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</si>
  <si>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</si>
  <si>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</si>
  <si>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</si>
  <si>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</si>
  <si>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</si>
  <si>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</si>
  <si>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</si>
  <si>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</si>
  <si>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</si>
  <si>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</si>
  <si>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</si>
  <si>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</si>
  <si>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</si>
  <si>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</si>
  <si>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</si>
  <si>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phoneticPr fontId="5"/>
  </si>
  <si>
    <t>－</t>
    <phoneticPr fontId="5"/>
  </si>
  <si>
    <t>一般用医薬品販売制度実態把握調査事業</t>
    <phoneticPr fontId="5"/>
  </si>
  <si>
    <t>薬事法の一部を改正する法律案に対する附帯決議
（平成18年4月18日　参・厚生労働委員会）</t>
    <phoneticPr fontId="5"/>
  </si>
  <si>
    <t>　薬機法の趣旨を踏まえ、新たな一般用医薬品販売制度の実効性を確保するため、国民の立場から改正法の遵守状況を点検・調査することにより、医薬品販売の適正化を図ることを目的とする。</t>
    <phoneticPr fontId="5"/>
  </si>
  <si>
    <t>　新たな一般用医薬品販売制度の定着状況を把握するため、一般消費者としての調査員を選定し、全国の薬局、店舗販売業者等を訪問の上、その店舗等において覆面で調査を実施する。</t>
    <phoneticPr fontId="5"/>
  </si>
  <si>
    <t>医薬品審査等業務庁費</t>
    <rPh sb="0" eb="3">
      <t>イヤクヒン</t>
    </rPh>
    <rPh sb="3" eb="5">
      <t>シンサ</t>
    </rPh>
    <rPh sb="5" eb="6">
      <t>トウ</t>
    </rPh>
    <rPh sb="6" eb="8">
      <t>ギョウム</t>
    </rPh>
    <rPh sb="8" eb="10">
      <t>チョウヒ</t>
    </rPh>
    <phoneticPr fontId="5"/>
  </si>
  <si>
    <t>調査対象薬局における薬機法遵守率の向上を図る。</t>
    <phoneticPr fontId="5"/>
  </si>
  <si>
    <t>第１類医薬品の販売について文書を用いて詳細な説明があった割合（＝文書を用いて詳細な説明を行った薬局数／第１類医薬品を取り扱っている調査対象薬局数）</t>
    <phoneticPr fontId="5"/>
  </si>
  <si>
    <t>「医薬品販売制度実態把握調査」調査結果報告書</t>
    <phoneticPr fontId="5"/>
  </si>
  <si>
    <t>全国で一定規模を目処に、①薬局及び店舗販売業者等店舗の訪問調査、②薬局等が開設するインターネットサイトの調査を実施することを活動指針とする。【①の件数】</t>
  </si>
  <si>
    <t>店舗等</t>
    <rPh sb="0" eb="2">
      <t>テンポ</t>
    </rPh>
    <rPh sb="2" eb="3">
      <t>トウ</t>
    </rPh>
    <phoneticPr fontId="5"/>
  </si>
  <si>
    <t>全国で一定規模を目処に、①薬局及び店舗販売業者等店舗の訪問調査、②薬局等が開設するインターネットサイトの調査を実施することを活動指針とする。【②の件数】</t>
  </si>
  <si>
    <t>Ｘ：執行金額（千円）／Ｙ：活動実績（店舗等）　　　　　　　　　　　　　　</t>
  </si>
  <si>
    <t>品質・有効性・安全性の高い医薬品・医療機器・再生医療等製品を国民が適切に利用できるようにすること（Ⅰ－６）</t>
  </si>
  <si>
    <t>医薬品等の品質確保の徹底を図るとともに、新医薬品等の安全対策等を推進すること（Ⅰ－６－２）</t>
  </si>
  <si>
    <t>　一般用医薬品販売についての実態把握調査により販売ルールの遵守状況を確認し、結果に応じて、地方自治体や関係団体等を通じて販売者に対し、販売ルールの遵守徹底を求め、第１類医薬品販売等の薬剤師による説明を徹底させることにより、当該医薬品を使用する国民の安全・安心に資することができると見込まれる。</t>
  </si>
  <si>
    <t>改正薬事法の定着状況を把握し、医薬品販売の適正化を図ることを目的とする事業であるため、国民や社会のニーズを的確に反映している。</t>
    <phoneticPr fontId="5"/>
  </si>
  <si>
    <t>薬事法改正による新たな一般用医薬品販売制度の定着状況を把握するものであり、国が実施すべき事業である。</t>
    <phoneticPr fontId="5"/>
  </si>
  <si>
    <t>改正薬事法の定着状況を把握し、医薬品販売の適正化を図ることを目的とする事業であり、優先度の高い事業である。</t>
    <phoneticPr fontId="5"/>
  </si>
  <si>
    <t>無</t>
  </si>
  <si>
    <t>－</t>
    <phoneticPr fontId="5"/>
  </si>
  <si>
    <t>一般競争入札により単位当たりのコストの削減に努めている。</t>
    <phoneticPr fontId="5"/>
  </si>
  <si>
    <t>費目・使途は、事業実施に必要なものに限定されている。</t>
    <rPh sb="0" eb="2">
      <t>ヒモク</t>
    </rPh>
    <rPh sb="3" eb="5">
      <t>シト</t>
    </rPh>
    <rPh sb="7" eb="9">
      <t>ジギョウ</t>
    </rPh>
    <rPh sb="9" eb="11">
      <t>ジッシ</t>
    </rPh>
    <rPh sb="12" eb="14">
      <t>ヒツヨウ</t>
    </rPh>
    <rPh sb="18" eb="20">
      <t>ゲンテイ</t>
    </rPh>
    <phoneticPr fontId="5"/>
  </si>
  <si>
    <t>第１類医薬品の販売について、文書を用いて詳細な説明があった割合はおおむね目標を達成しており、成果目標に見合ったものとなっている。</t>
    <phoneticPr fontId="5"/>
  </si>
  <si>
    <t>活動費はおおむね見込みに見合ったものとなっている。</t>
    <phoneticPr fontId="5"/>
  </si>
  <si>
    <t>成果物は厚労省ＨＰなどで公表し、各方面で活用されている。</t>
    <phoneticPr fontId="5"/>
  </si>
  <si>
    <t>－</t>
    <phoneticPr fontId="5"/>
  </si>
  <si>
    <t>－</t>
    <phoneticPr fontId="5"/>
  </si>
  <si>
    <t>第１類医薬品の販売について文書を用いて詳細な説明があった割合はおおむね目標を達成しており、引き続き調査対象薬局における薬機法遵守率の向上を図ってまいりたい。また、一般競争入札（最低価格落札方式）の結果、契約金額が下回ったため経費の節減を図ることができた。</t>
  </si>
  <si>
    <t>令和2年度以降も継続的に改正法の定着状況の把握に努める。また、調査結果を広く公表等することにより、医薬品販売の適正化を図るとともに一層の適正化方策を検討する。</t>
    <rPh sb="0" eb="2">
      <t>レイワ</t>
    </rPh>
    <rPh sb="3" eb="5">
      <t>ネンド</t>
    </rPh>
    <phoneticPr fontId="5"/>
  </si>
  <si>
    <t>205</t>
    <phoneticPr fontId="5"/>
  </si>
  <si>
    <t>182</t>
    <phoneticPr fontId="5"/>
  </si>
  <si>
    <t>151</t>
    <phoneticPr fontId="5"/>
  </si>
  <si>
    <t>177</t>
    <phoneticPr fontId="5"/>
  </si>
  <si>
    <t>191</t>
    <phoneticPr fontId="5"/>
  </si>
  <si>
    <t>200</t>
    <phoneticPr fontId="5"/>
  </si>
  <si>
    <t>200</t>
    <phoneticPr fontId="5"/>
  </si>
  <si>
    <t>203</t>
    <phoneticPr fontId="5"/>
  </si>
  <si>
    <t>214</t>
    <phoneticPr fontId="5"/>
  </si>
  <si>
    <t>雑役務費</t>
    <phoneticPr fontId="5"/>
  </si>
  <si>
    <t>一般用医薬品販売制度実態調査</t>
    <phoneticPr fontId="5"/>
  </si>
  <si>
    <t>医薬品販売制度実態調査</t>
    <phoneticPr fontId="5"/>
  </si>
  <si>
    <t>非常勤職員Ａ</t>
    <rPh sb="0" eb="3">
      <t>ヒジョウキン</t>
    </rPh>
    <rPh sb="3" eb="5">
      <t>ショクイン</t>
    </rPh>
    <phoneticPr fontId="5"/>
  </si>
  <si>
    <t>-</t>
    <phoneticPr fontId="5"/>
  </si>
  <si>
    <t>事務補助業務（賃金）</t>
    <rPh sb="0" eb="2">
      <t>ジム</t>
    </rPh>
    <rPh sb="2" eb="4">
      <t>ホジョ</t>
    </rPh>
    <rPh sb="4" eb="6">
      <t>ギョウム</t>
    </rPh>
    <rPh sb="7" eb="9">
      <t>チンギン</t>
    </rPh>
    <phoneticPr fontId="5"/>
  </si>
  <si>
    <t>-</t>
    <phoneticPr fontId="5"/>
  </si>
  <si>
    <t>-</t>
    <phoneticPr fontId="5"/>
  </si>
  <si>
    <t>－</t>
    <phoneticPr fontId="5"/>
  </si>
  <si>
    <t>ソフトブレーン・フィールド（株）</t>
    <phoneticPr fontId="5"/>
  </si>
  <si>
    <t>A.ソフトブレーン・フィールド（株）</t>
    <phoneticPr fontId="5"/>
  </si>
  <si>
    <t>-</t>
    <phoneticPr fontId="5"/>
  </si>
  <si>
    <t>-</t>
    <phoneticPr fontId="5"/>
  </si>
  <si>
    <t>-</t>
    <phoneticPr fontId="5"/>
  </si>
  <si>
    <t>14,962
/5,524</t>
    <phoneticPr fontId="5"/>
  </si>
  <si>
    <t>15,049
/5,500</t>
    <phoneticPr fontId="5"/>
  </si>
  <si>
    <t>16,313
/5,500</t>
    <phoneticPr fontId="5"/>
  </si>
  <si>
    <t>-</t>
    <phoneticPr fontId="5"/>
  </si>
  <si>
    <t>有</t>
  </si>
  <si>
    <t>支出先は一般競争入札（最低価格落札方式）により選定しており、選定方法は妥当である。
一者応札に対する改善策として、前回仕様書を受領した事業者に声かけを行う等を行う。</t>
    <rPh sb="42" eb="43">
      <t>イチ</t>
    </rPh>
    <rPh sb="43" eb="44">
      <t>シャ</t>
    </rPh>
    <rPh sb="44" eb="46">
      <t>オウサツ</t>
    </rPh>
    <rPh sb="47" eb="48">
      <t>タイ</t>
    </rPh>
    <rPh sb="50" eb="53">
      <t>カイゼンサク</t>
    </rPh>
    <rPh sb="57" eb="59">
      <t>ゼンカイ</t>
    </rPh>
    <rPh sb="77" eb="78">
      <t>トウ</t>
    </rPh>
    <rPh sb="79" eb="80">
      <t>オコナ</t>
    </rPh>
    <phoneticPr fontId="5"/>
  </si>
  <si>
    <t>B.</t>
    <phoneticPr fontId="5"/>
  </si>
  <si>
    <t>-</t>
    <phoneticPr fontId="5"/>
  </si>
  <si>
    <t>入札差額により不用が生じた。</t>
    <rPh sb="2" eb="4">
      <t>サガク</t>
    </rPh>
    <rPh sb="7" eb="9">
      <t>フヨウ</t>
    </rPh>
    <rPh sb="10" eb="11">
      <t>ショウ</t>
    </rPh>
    <phoneticPr fontId="5"/>
  </si>
  <si>
    <t>点検対象外</t>
    <rPh sb="0" eb="2">
      <t>テンケン</t>
    </rPh>
    <rPh sb="2" eb="5">
      <t>タイショウガイ</t>
    </rPh>
    <phoneticPr fontId="5"/>
  </si>
  <si>
    <t>新たな一般用医薬品販売制度の実効性を確保するため、国民の立場から改正法の遵守状況を点検・調査するために必要な経費であり、引き続き必要な予算額を確保し、適正な執行に努めること。</t>
    <rPh sb="51" eb="53">
      <t>ヒツヨウ</t>
    </rPh>
    <rPh sb="54" eb="56">
      <t>ケイヒ</t>
    </rPh>
    <phoneticPr fontId="5"/>
  </si>
  <si>
    <t>課長　込山　愛郎</t>
    <rPh sb="0" eb="2">
      <t>カチョウ</t>
    </rPh>
    <rPh sb="3" eb="5">
      <t>コミヤマ</t>
    </rPh>
    <rPh sb="6" eb="7">
      <t>アイ</t>
    </rPh>
    <rPh sb="7" eb="8">
      <t>ロウ</t>
    </rPh>
    <phoneticPr fontId="5"/>
  </si>
  <si>
    <t>-</t>
    <phoneticPr fontId="5"/>
  </si>
  <si>
    <t>-</t>
    <phoneticPr fontId="5"/>
  </si>
  <si>
    <t>15,279
/5,536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</si>
</sst>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171451</xdr:colOff>
      <xdr:row>740</xdr:row>
      <xdr:rowOff>333375</xdr:rowOff>
    </xdr:from>
    <xdr:to>
      <xdr:col>36</xdr:col>
      <xdr:colOff>1</xdr:colOff>
      <xdr:row>742</xdr:row>
      <xdr:rowOff>276225</xdr:rowOff>
    </xdr:to>
    <xdr:sp macro="" textlink="">
      <xdr:nvSpPr>
        <xdr:cNvPr id="13" name="テキスト ボックス 12"/>
        <xdr:cNvSpPr txBox="1"/>
      </xdr:nvSpPr>
      <xdr:spPr>
        <a:xfrm>
          <a:off x="3463291" y="42792015"/>
          <a:ext cx="3120390" cy="65913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clientData/>
  </xdr:twoCellAnchor>
  <xdr:twoCellAnchor>
    <xdr:from>
      <xdr:col>6</xdr:col>
      <xdr:colOff>181747</xdr:colOff>
      <xdr:row>744</xdr:row>
      <xdr:rowOff>1287</xdr:rowOff>
    </xdr:from>
    <xdr:to>
      <xdr:col>23</xdr:col>
      <xdr:colOff>162697</xdr:colOff>
      <xdr:row>745</xdr:row>
      <xdr:rowOff>314068</xdr:rowOff>
    </xdr:to>
    <xdr:sp macro="" textlink="">
      <xdr:nvSpPr>
        <xdr:cNvPr id="14" name="テキスト ボックス 13"/>
        <xdr:cNvSpPr txBox="1"/>
      </xdr:nvSpPr>
      <xdr:spPr>
        <a:xfrm>
          <a:off x="1293855" y="38451395"/>
          <a:ext cx="3131923" cy="66288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Ａ．ソフトブレーン・フィールド（株）</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clientData/>
  </xdr:twoCellAnchor>
  <xdr:twoCellAnchor>
    <xdr:from>
      <xdr:col>3</xdr:col>
      <xdr:colOff>91389</xdr:colOff>
      <xdr:row>742</xdr:row>
      <xdr:rowOff>318443</xdr:rowOff>
    </xdr:from>
    <xdr:to>
      <xdr:col>20</xdr:col>
      <xdr:colOff>64718</xdr:colOff>
      <xdr:row>743</xdr:row>
      <xdr:rowOff>177113</xdr:rowOff>
    </xdr:to>
    <xdr:sp macro="" textlink="">
      <xdr:nvSpPr>
        <xdr:cNvPr id="15" name="テキスト ボックス 14"/>
        <xdr:cNvSpPr txBox="1"/>
      </xdr:nvSpPr>
      <xdr:spPr>
        <a:xfrm>
          <a:off x="647443" y="38161011"/>
          <a:ext cx="312430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xdr:col>
      <xdr:colOff>61784</xdr:colOff>
      <xdr:row>745</xdr:row>
      <xdr:rowOff>350108</xdr:rowOff>
    </xdr:from>
    <xdr:to>
      <xdr:col>21</xdr:col>
      <xdr:colOff>72081</xdr:colOff>
      <xdr:row>746</xdr:row>
      <xdr:rowOff>339810</xdr:rowOff>
    </xdr:to>
    <xdr:sp macro="" textlink="">
      <xdr:nvSpPr>
        <xdr:cNvPr id="22" name="テキスト ボックス 21"/>
        <xdr:cNvSpPr txBox="1"/>
      </xdr:nvSpPr>
      <xdr:spPr>
        <a:xfrm>
          <a:off x="803189" y="39150324"/>
          <a:ext cx="3161270"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医薬品販売制度に係る実態の調査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0</xdr:colOff>
      <xdr:row>742</xdr:row>
      <xdr:rowOff>298621</xdr:rowOff>
    </xdr:from>
    <xdr:to>
      <xdr:col>30</xdr:col>
      <xdr:colOff>10297</xdr:colOff>
      <xdr:row>745</xdr:row>
      <xdr:rowOff>10298</xdr:rowOff>
    </xdr:to>
    <xdr:cxnSp macro="">
      <xdr:nvCxnSpPr>
        <xdr:cNvPr id="7" name="直線コネクタ 6"/>
        <xdr:cNvCxnSpPr/>
      </xdr:nvCxnSpPr>
      <xdr:spPr>
        <a:xfrm>
          <a:off x="5560541" y="38141189"/>
          <a:ext cx="10297" cy="669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162697</xdr:colOff>
      <xdr:row>744</xdr:row>
      <xdr:rowOff>332732</xdr:rowOff>
    </xdr:from>
    <xdr:to>
      <xdr:col>30</xdr:col>
      <xdr:colOff>41189</xdr:colOff>
      <xdr:row>745</xdr:row>
      <xdr:rowOff>0</xdr:rowOff>
    </xdr:to>
    <xdr:cxnSp macro="">
      <xdr:nvCxnSpPr>
        <xdr:cNvPr id="9" name="直線コネクタ 8"/>
        <xdr:cNvCxnSpPr>
          <a:stCxn id="14" idx="3"/>
        </xdr:cNvCxnSpPr>
      </xdr:nvCxnSpPr>
      <xdr:spPr>
        <a:xfrm>
          <a:off x="4425778" y="38782840"/>
          <a:ext cx="1175952" cy="173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231</v>
      </c>
      <c r="AT2" s="964"/>
      <c r="AU2" s="964"/>
      <c r="AV2" s="51" t="str">
        <f>IF(AW2="", "", "-")</f>
        <v/>
      </c>
      <c r="AW2" s="909"/>
      <c r="AX2" s="909"/>
    </row>
    <row r="3" spans="1:50" ht="21" customHeight="1" thickBot="1" x14ac:dyDescent="0.2">
      <c r="A3" s="865" t="s">
        <v>429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595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520</v>
      </c>
      <c r="H5" s="838"/>
      <c r="I5" s="838"/>
      <c r="J5" s="838"/>
      <c r="K5" s="838"/>
      <c r="L5" s="838"/>
      <c r="M5" s="839" t="s">
        <v>66</v>
      </c>
      <c r="N5" s="840"/>
      <c r="O5" s="840"/>
      <c r="P5" s="840"/>
      <c r="Q5" s="840"/>
      <c r="R5" s="841"/>
      <c r="S5" s="842" t="s">
        <v>70</v>
      </c>
      <c r="T5" s="838"/>
      <c r="U5" s="838"/>
      <c r="V5" s="838"/>
      <c r="W5" s="838"/>
      <c r="X5" s="843"/>
      <c r="Y5" s="699" t="s">
        <v>3</v>
      </c>
      <c r="Z5" s="546"/>
      <c r="AA5" s="546"/>
      <c r="AB5" s="546"/>
      <c r="AC5" s="546"/>
      <c r="AD5" s="547"/>
      <c r="AE5" s="700" t="s">
        <v>563</v>
      </c>
      <c r="AF5" s="700"/>
      <c r="AG5" s="700"/>
      <c r="AH5" s="700"/>
      <c r="AI5" s="700"/>
      <c r="AJ5" s="700"/>
      <c r="AK5" s="700"/>
      <c r="AL5" s="700"/>
      <c r="AM5" s="700"/>
      <c r="AN5" s="700"/>
      <c r="AO5" s="700"/>
      <c r="AP5" s="701"/>
      <c r="AQ5" s="702" t="s">
        <v>658</v>
      </c>
      <c r="AR5" s="703"/>
      <c r="AS5" s="703"/>
      <c r="AT5" s="703"/>
      <c r="AU5" s="703"/>
      <c r="AV5" s="703"/>
      <c r="AW5" s="703"/>
      <c r="AX5" s="704"/>
    </row>
    <row r="6" spans="1:50" ht="32.25"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8.2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0" t="s">
        <v>393</v>
      </c>
      <c r="Z7" s="446"/>
      <c r="AA7" s="446"/>
      <c r="AB7" s="446"/>
      <c r="AC7" s="446"/>
      <c r="AD7" s="921"/>
      <c r="AE7" s="910" t="s">
        <v>596</v>
      </c>
      <c r="AF7" s="911"/>
      <c r="AG7" s="911"/>
      <c r="AH7" s="911"/>
      <c r="AI7" s="911"/>
      <c r="AJ7" s="911"/>
      <c r="AK7" s="911"/>
      <c r="AL7" s="911"/>
      <c r="AM7" s="911"/>
      <c r="AN7" s="911"/>
      <c r="AO7" s="911"/>
      <c r="AP7" s="911"/>
      <c r="AQ7" s="911"/>
      <c r="AR7" s="911"/>
      <c r="AS7" s="911"/>
      <c r="AT7" s="911"/>
      <c r="AU7" s="911"/>
      <c r="AV7" s="911"/>
      <c r="AW7" s="911"/>
      <c r="AX7" s="912"/>
    </row>
    <row r="8" spans="1:50" ht="39.75" customHeight="1" x14ac:dyDescent="0.15">
      <c r="A8" s="498" t="s">
        <v>259</v>
      </c>
      <c r="B8" s="499"/>
      <c r="C8" s="499"/>
      <c r="D8" s="499"/>
      <c r="E8" s="499"/>
      <c r="F8" s="500"/>
      <c r="G8" s="931" t="str">
        <f>入力規則等!A27</f>
        <v>-</v>
      </c>
      <c r="H8" s="721"/>
      <c r="I8" s="721"/>
      <c r="J8" s="721"/>
      <c r="K8" s="721"/>
      <c r="L8" s="721"/>
      <c r="M8" s="721"/>
      <c r="N8" s="721"/>
      <c r="O8" s="721"/>
      <c r="P8" s="721"/>
      <c r="Q8" s="721"/>
      <c r="R8" s="721"/>
      <c r="S8" s="721"/>
      <c r="T8" s="721"/>
      <c r="U8" s="721"/>
      <c r="V8" s="721"/>
      <c r="W8" s="721"/>
      <c r="X8" s="932"/>
      <c r="Y8" s="844" t="s">
        <v>260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597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9.45" customHeight="1" x14ac:dyDescent="0.15">
      <c r="A10" s="661" t="s">
        <v>30</v>
      </c>
      <c r="B10" s="662"/>
      <c r="C10" s="662"/>
      <c r="D10" s="662"/>
      <c r="E10" s="662"/>
      <c r="F10" s="662"/>
      <c r="G10" s="755" t="s">
        <v>598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6"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4" t="s">
        <v>24</v>
      </c>
      <c r="B12" s="975"/>
      <c r="C12" s="975"/>
      <c r="D12" s="975"/>
      <c r="E12" s="975"/>
      <c r="F12" s="976"/>
      <c r="G12" s="761"/>
      <c r="H12" s="762"/>
      <c r="I12" s="762"/>
      <c r="J12" s="762"/>
      <c r="K12" s="762"/>
      <c r="L12" s="762"/>
      <c r="M12" s="762"/>
      <c r="N12" s="762"/>
      <c r="O12" s="762"/>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18</v>
      </c>
      <c r="Q13" s="659"/>
      <c r="R13" s="659"/>
      <c r="S13" s="659"/>
      <c r="T13" s="659"/>
      <c r="U13" s="659"/>
      <c r="V13" s="660"/>
      <c r="W13" s="658">
        <v>18</v>
      </c>
      <c r="X13" s="659"/>
      <c r="Y13" s="659"/>
      <c r="Z13" s="659"/>
      <c r="AA13" s="659"/>
      <c r="AB13" s="659"/>
      <c r="AC13" s="660"/>
      <c r="AD13" s="658">
        <v>17</v>
      </c>
      <c r="AE13" s="659"/>
      <c r="AF13" s="659"/>
      <c r="AG13" s="659"/>
      <c r="AH13" s="659"/>
      <c r="AI13" s="659"/>
      <c r="AJ13" s="660"/>
      <c r="AK13" s="658">
        <v>16</v>
      </c>
      <c r="AL13" s="659"/>
      <c r="AM13" s="659"/>
      <c r="AN13" s="659"/>
      <c r="AO13" s="659"/>
      <c r="AP13" s="659"/>
      <c r="AQ13" s="660"/>
      <c r="AR13" s="917">
        <v>16</v>
      </c>
      <c r="AS13" s="918"/>
      <c r="AT13" s="918"/>
      <c r="AU13" s="918"/>
      <c r="AV13" s="918"/>
      <c r="AW13" s="918"/>
      <c r="AX13" s="919"/>
    </row>
    <row r="14" spans="1:50" ht="21" customHeight="1" x14ac:dyDescent="0.15">
      <c r="A14" s="615"/>
      <c r="B14" s="616"/>
      <c r="C14" s="616"/>
      <c r="D14" s="616"/>
      <c r="E14" s="616"/>
      <c r="F14" s="617"/>
      <c r="G14" s="726"/>
      <c r="H14" s="727"/>
      <c r="I14" s="712" t="s">
        <v>8</v>
      </c>
      <c r="J14" s="763"/>
      <c r="K14" s="763"/>
      <c r="L14" s="763"/>
      <c r="M14" s="763"/>
      <c r="N14" s="763"/>
      <c r="O14" s="764"/>
      <c r="P14" s="658" t="s">
        <v>650</v>
      </c>
      <c r="Q14" s="659"/>
      <c r="R14" s="659"/>
      <c r="S14" s="659"/>
      <c r="T14" s="659"/>
      <c r="U14" s="659"/>
      <c r="V14" s="660"/>
      <c r="W14" s="658" t="s">
        <v>650</v>
      </c>
      <c r="X14" s="659"/>
      <c r="Y14" s="659"/>
      <c r="Z14" s="659"/>
      <c r="AA14" s="659"/>
      <c r="AB14" s="659"/>
      <c r="AC14" s="660"/>
      <c r="AD14" s="658" t="s">
        <v>650</v>
      </c>
      <c r="AE14" s="659"/>
      <c r="AF14" s="659"/>
      <c r="AG14" s="659"/>
      <c r="AH14" s="659"/>
      <c r="AI14" s="659"/>
      <c r="AJ14" s="660"/>
      <c r="AK14" s="658" t="s">
        <v>650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565</v>
      </c>
      <c r="X15" s="659"/>
      <c r="Y15" s="659"/>
      <c r="Z15" s="659"/>
      <c r="AA15" s="659"/>
      <c r="AB15" s="659"/>
      <c r="AC15" s="660"/>
      <c r="AD15" s="658" t="s">
        <v>565</v>
      </c>
      <c r="AE15" s="659"/>
      <c r="AF15" s="659"/>
      <c r="AG15" s="659"/>
      <c r="AH15" s="659"/>
      <c r="AI15" s="659"/>
      <c r="AJ15" s="660"/>
      <c r="AK15" s="658" t="s">
        <v>565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565</v>
      </c>
      <c r="Q16" s="659"/>
      <c r="R16" s="659"/>
      <c r="S16" s="659"/>
      <c r="T16" s="659"/>
      <c r="U16" s="659"/>
      <c r="V16" s="660"/>
      <c r="W16" s="658" t="s">
        <v>565</v>
      </c>
      <c r="X16" s="659"/>
      <c r="Y16" s="659"/>
      <c r="Z16" s="659"/>
      <c r="AA16" s="659"/>
      <c r="AB16" s="659"/>
      <c r="AC16" s="660"/>
      <c r="AD16" s="658" t="s">
        <v>565</v>
      </c>
      <c r="AE16" s="659"/>
      <c r="AF16" s="659"/>
      <c r="AG16" s="659"/>
      <c r="AH16" s="659"/>
      <c r="AI16" s="659"/>
      <c r="AJ16" s="660"/>
      <c r="AK16" s="658" t="s">
        <v>565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565</v>
      </c>
      <c r="Q17" s="659"/>
      <c r="R17" s="659"/>
      <c r="S17" s="659"/>
      <c r="T17" s="659"/>
      <c r="U17" s="659"/>
      <c r="V17" s="660"/>
      <c r="W17" s="658" t="s">
        <v>565</v>
      </c>
      <c r="X17" s="659"/>
      <c r="Y17" s="659"/>
      <c r="Z17" s="659"/>
      <c r="AA17" s="659"/>
      <c r="AB17" s="659"/>
      <c r="AC17" s="660"/>
      <c r="AD17" s="658" t="s">
        <v>565</v>
      </c>
      <c r="AE17" s="659"/>
      <c r="AF17" s="659"/>
      <c r="AG17" s="659"/>
      <c r="AH17" s="659"/>
      <c r="AI17" s="659"/>
      <c r="AJ17" s="660"/>
      <c r="AK17" s="658" t="s">
        <v>565</v>
      </c>
      <c r="AL17" s="659"/>
      <c r="AM17" s="659"/>
      <c r="AN17" s="659"/>
      <c r="AO17" s="659"/>
      <c r="AP17" s="659"/>
      <c r="AQ17" s="660"/>
      <c r="AR17" s="915"/>
      <c r="AS17" s="915"/>
      <c r="AT17" s="915"/>
      <c r="AU17" s="915"/>
      <c r="AV17" s="915"/>
      <c r="AW17" s="915"/>
      <c r="AX17" s="916"/>
    </row>
    <row r="18" spans="1:50" ht="24.75" customHeight="1" x14ac:dyDescent="0.15">
      <c r="A18" s="615"/>
      <c r="B18" s="616"/>
      <c r="C18" s="616"/>
      <c r="D18" s="616"/>
      <c r="E18" s="616"/>
      <c r="F18" s="617"/>
      <c r="G18" s="728"/>
      <c r="H18" s="729"/>
      <c r="I18" s="717" t="s">
        <v>20</v>
      </c>
      <c r="J18" s="718"/>
      <c r="K18" s="718"/>
      <c r="L18" s="718"/>
      <c r="M18" s="718"/>
      <c r="N18" s="718"/>
      <c r="O18" s="719"/>
      <c r="P18" s="876">
        <f>SUM(P13:V17)</f>
        <v>18</v>
      </c>
      <c r="Q18" s="877"/>
      <c r="R18" s="877"/>
      <c r="S18" s="877"/>
      <c r="T18" s="877"/>
      <c r="U18" s="877"/>
      <c r="V18" s="878"/>
      <c r="W18" s="876">
        <f>SUM(W13:AC17)</f>
        <v>18</v>
      </c>
      <c r="X18" s="877"/>
      <c r="Y18" s="877"/>
      <c r="Z18" s="877"/>
      <c r="AA18" s="877"/>
      <c r="AB18" s="877"/>
      <c r="AC18" s="878"/>
      <c r="AD18" s="876">
        <f>SUM(AD13:AJ17)</f>
        <v>17</v>
      </c>
      <c r="AE18" s="877"/>
      <c r="AF18" s="877"/>
      <c r="AG18" s="877"/>
      <c r="AH18" s="877"/>
      <c r="AI18" s="877"/>
      <c r="AJ18" s="878"/>
      <c r="AK18" s="876">
        <f>SUM(AK13:AQ17)</f>
        <v>16</v>
      </c>
      <c r="AL18" s="877"/>
      <c r="AM18" s="877"/>
      <c r="AN18" s="877"/>
      <c r="AO18" s="877"/>
      <c r="AP18" s="877"/>
      <c r="AQ18" s="878"/>
      <c r="AR18" s="876">
        <f>SUM(AR13:AX17)</f>
        <v>16</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15</v>
      </c>
      <c r="Q19" s="659"/>
      <c r="R19" s="659"/>
      <c r="S19" s="659"/>
      <c r="T19" s="659"/>
      <c r="U19" s="659"/>
      <c r="V19" s="660"/>
      <c r="W19" s="658">
        <v>15</v>
      </c>
      <c r="X19" s="659"/>
      <c r="Y19" s="659"/>
      <c r="Z19" s="659"/>
      <c r="AA19" s="659"/>
      <c r="AB19" s="659"/>
      <c r="AC19" s="660"/>
      <c r="AD19" s="658">
        <v>15</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0.83333333333333337</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0.88235294117647056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77"/>
      <c r="G21" s="314" t="s">
        <v>358</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0.88235294117647056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4" t="s">
        <v>432</v>
      </c>
      <c r="B22" s="945"/>
      <c r="C22" s="945"/>
      <c r="D22" s="945"/>
      <c r="E22" s="945"/>
      <c r="F22" s="946"/>
      <c r="G22" s="982" t="s">
        <v>337</v>
      </c>
      <c r="H22" s="220"/>
      <c r="I22" s="220"/>
      <c r="J22" s="220"/>
      <c r="K22" s="220"/>
      <c r="L22" s="220"/>
      <c r="M22" s="220"/>
      <c r="N22" s="220"/>
      <c r="O22" s="221"/>
      <c r="P22" s="933" t="s">
        <v>433</v>
      </c>
      <c r="Q22" s="220"/>
      <c r="R22" s="220"/>
      <c r="S22" s="220"/>
      <c r="T22" s="220"/>
      <c r="U22" s="220"/>
      <c r="V22" s="221"/>
      <c r="W22" s="933" t="s">
        <v>434</v>
      </c>
      <c r="X22" s="220"/>
      <c r="Y22" s="220"/>
      <c r="Z22" s="220"/>
      <c r="AA22" s="220"/>
      <c r="AB22" s="220"/>
      <c r="AC22" s="221"/>
      <c r="AD22" s="933"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7"/>
      <c r="B23" s="948"/>
      <c r="C23" s="948"/>
      <c r="D23" s="948"/>
      <c r="E23" s="948"/>
      <c r="F23" s="949"/>
      <c r="G23" s="983" t="s">
        <v>599</v>
      </c>
      <c r="H23" s="984"/>
      <c r="I23" s="984"/>
      <c r="J23" s="984"/>
      <c r="K23" s="984"/>
      <c r="L23" s="984"/>
      <c r="M23" s="984"/>
      <c r="N23" s="984"/>
      <c r="O23" s="985"/>
      <c r="P23" s="917">
        <v>16</v>
      </c>
      <c r="Q23" s="918"/>
      <c r="R23" s="918"/>
      <c r="S23" s="918"/>
      <c r="T23" s="918"/>
      <c r="U23" s="918"/>
      <c r="V23" s="934"/>
      <c r="W23" s="917">
        <v>16</v>
      </c>
      <c r="X23" s="918"/>
      <c r="Y23" s="918"/>
      <c r="Z23" s="918"/>
      <c r="AA23" s="918"/>
      <c r="AB23" s="918"/>
      <c r="AC23" s="934"/>
      <c r="AD23" s="954" t="s">
        <v>660</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hidden="1" customHeight="1" x14ac:dyDescent="0.15">
      <c r="A24" s="947"/>
      <c r="B24" s="948"/>
      <c r="C24" s="948"/>
      <c r="D24" s="948"/>
      <c r="E24" s="948"/>
      <c r="F24" s="949"/>
      <c r="G24" s="935"/>
      <c r="H24" s="936"/>
      <c r="I24" s="936"/>
      <c r="J24" s="936"/>
      <c r="K24" s="936"/>
      <c r="L24" s="936"/>
      <c r="M24" s="936"/>
      <c r="N24" s="936"/>
      <c r="O24" s="937"/>
      <c r="P24" s="658"/>
      <c r="Q24" s="659"/>
      <c r="R24" s="659"/>
      <c r="S24" s="659"/>
      <c r="T24" s="659"/>
      <c r="U24" s="659"/>
      <c r="V24" s="660"/>
      <c r="W24" s="658"/>
      <c r="X24" s="659"/>
      <c r="Y24" s="659"/>
      <c r="Z24" s="659"/>
      <c r="AA24" s="659"/>
      <c r="AB24" s="659"/>
      <c r="AC24" s="660"/>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15">
      <c r="A25" s="947"/>
      <c r="B25" s="948"/>
      <c r="C25" s="948"/>
      <c r="D25" s="948"/>
      <c r="E25" s="948"/>
      <c r="F25" s="949"/>
      <c r="G25" s="935"/>
      <c r="H25" s="936"/>
      <c r="I25" s="936"/>
      <c r="J25" s="936"/>
      <c r="K25" s="936"/>
      <c r="L25" s="936"/>
      <c r="M25" s="936"/>
      <c r="N25" s="936"/>
      <c r="O25" s="937"/>
      <c r="P25" s="658"/>
      <c r="Q25" s="659"/>
      <c r="R25" s="659"/>
      <c r="S25" s="659"/>
      <c r="T25" s="659"/>
      <c r="U25" s="659"/>
      <c r="V25" s="660"/>
      <c r="W25" s="658"/>
      <c r="X25" s="659"/>
      <c r="Y25" s="659"/>
      <c r="Z25" s="659"/>
      <c r="AA25" s="659"/>
      <c r="AB25" s="659"/>
      <c r="AC25" s="660"/>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341</v>
      </c>
      <c r="H28" s="939"/>
      <c r="I28" s="939"/>
      <c r="J28" s="939"/>
      <c r="K28" s="939"/>
      <c r="L28" s="939"/>
      <c r="M28" s="939"/>
      <c r="N28" s="939"/>
      <c r="O28" s="940"/>
      <c r="P28" s="876">
        <f>P29-SUM(P23:P27)</f>
        <v>0</v>
      </c>
      <c r="Q28" s="877"/>
      <c r="R28" s="877"/>
      <c r="S28" s="877"/>
      <c r="T28" s="877"/>
      <c r="U28" s="877"/>
      <c r="V28" s="878"/>
      <c r="W28" s="876">
        <f>W29-SUM(W23:W27)</f>
        <v>0</v>
      </c>
      <c r="X28" s="877"/>
      <c r="Y28" s="877"/>
      <c r="Z28" s="877"/>
      <c r="AA28" s="877"/>
      <c r="AB28" s="877"/>
      <c r="AC28" s="878"/>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338</v>
      </c>
      <c r="H29" s="942"/>
      <c r="I29" s="942"/>
      <c r="J29" s="942"/>
      <c r="K29" s="942"/>
      <c r="L29" s="942"/>
      <c r="M29" s="942"/>
      <c r="N29" s="942"/>
      <c r="O29" s="943"/>
      <c r="P29" s="658">
        <f>AK13</f>
        <v>16</v>
      </c>
      <c r="Q29" s="659"/>
      <c r="R29" s="659"/>
      <c r="S29" s="659"/>
      <c r="T29" s="659"/>
      <c r="U29" s="659"/>
      <c r="V29" s="660"/>
      <c r="W29" s="965">
        <f>AR13</f>
        <v>16</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9" t="s">
        <v>353</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396</v>
      </c>
      <c r="AF30" s="857"/>
      <c r="AG30" s="857"/>
      <c r="AH30" s="858"/>
      <c r="AI30" s="856" t="s">
        <v>418</v>
      </c>
      <c r="AJ30" s="857"/>
      <c r="AK30" s="857"/>
      <c r="AL30" s="858"/>
      <c r="AM30" s="913" t="s">
        <v>423</v>
      </c>
      <c r="AN30" s="913"/>
      <c r="AO30" s="913"/>
      <c r="AP30" s="856"/>
      <c r="AQ30" s="768" t="s">
        <v>235</v>
      </c>
      <c r="AR30" s="769"/>
      <c r="AS30" s="769"/>
      <c r="AT30" s="770"/>
      <c r="AU30" s="775" t="s">
        <v>134</v>
      </c>
      <c r="AV30" s="775"/>
      <c r="AW30" s="775"/>
      <c r="AX30" s="91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644</v>
      </c>
      <c r="AR31" s="199"/>
      <c r="AS31" s="132" t="s">
        <v>236</v>
      </c>
      <c r="AT31" s="133"/>
      <c r="AU31" s="198">
        <v>2</v>
      </c>
      <c r="AV31" s="198"/>
      <c r="AW31" s="398" t="s">
        <v>181</v>
      </c>
      <c r="AX31" s="399"/>
    </row>
    <row r="32" spans="1:50" ht="33" customHeight="1" x14ac:dyDescent="0.15">
      <c r="A32" s="403"/>
      <c r="B32" s="401"/>
      <c r="C32" s="401"/>
      <c r="D32" s="401"/>
      <c r="E32" s="401"/>
      <c r="F32" s="402"/>
      <c r="G32" s="564" t="s">
        <v>600</v>
      </c>
      <c r="H32" s="565"/>
      <c r="I32" s="565"/>
      <c r="J32" s="565"/>
      <c r="K32" s="565"/>
      <c r="L32" s="565"/>
      <c r="M32" s="565"/>
      <c r="N32" s="565"/>
      <c r="O32" s="566"/>
      <c r="P32" s="104" t="s">
        <v>601</v>
      </c>
      <c r="Q32" s="104"/>
      <c r="R32" s="104"/>
      <c r="S32" s="104"/>
      <c r="T32" s="104"/>
      <c r="U32" s="104"/>
      <c r="V32" s="104"/>
      <c r="W32" s="104"/>
      <c r="X32" s="105"/>
      <c r="Y32" s="474" t="s">
        <v>12</v>
      </c>
      <c r="Z32" s="534"/>
      <c r="AA32" s="535"/>
      <c r="AB32" s="464" t="s">
        <v>375</v>
      </c>
      <c r="AC32" s="464"/>
      <c r="AD32" s="464"/>
      <c r="AE32" s="216">
        <v>66.099999999999994</v>
      </c>
      <c r="AF32" s="217"/>
      <c r="AG32" s="217"/>
      <c r="AH32" s="217"/>
      <c r="AI32" s="216">
        <v>64.2</v>
      </c>
      <c r="AJ32" s="217"/>
      <c r="AK32" s="217"/>
      <c r="AL32" s="217"/>
      <c r="AM32" s="216">
        <v>61.7</v>
      </c>
      <c r="AN32" s="217"/>
      <c r="AO32" s="217"/>
      <c r="AP32" s="217"/>
      <c r="AQ32" s="340" t="s">
        <v>645</v>
      </c>
      <c r="AR32" s="206"/>
      <c r="AS32" s="206"/>
      <c r="AT32" s="341"/>
      <c r="AU32" s="217" t="s">
        <v>644</v>
      </c>
      <c r="AV32" s="217"/>
      <c r="AW32" s="217"/>
      <c r="AX32" s="219"/>
    </row>
    <row r="33" spans="1:50" ht="33"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375</v>
      </c>
      <c r="AC33" s="526"/>
      <c r="AD33" s="526"/>
      <c r="AE33" s="216">
        <v>60.9</v>
      </c>
      <c r="AF33" s="217"/>
      <c r="AG33" s="217"/>
      <c r="AH33" s="217"/>
      <c r="AI33" s="216">
        <v>66.099999999999994</v>
      </c>
      <c r="AJ33" s="217"/>
      <c r="AK33" s="217"/>
      <c r="AL33" s="217"/>
      <c r="AM33" s="216">
        <v>64.2</v>
      </c>
      <c r="AN33" s="217"/>
      <c r="AO33" s="217"/>
      <c r="AP33" s="217"/>
      <c r="AQ33" s="340" t="s">
        <v>644</v>
      </c>
      <c r="AR33" s="206"/>
      <c r="AS33" s="206"/>
      <c r="AT33" s="341"/>
      <c r="AU33" s="217">
        <v>64.2</v>
      </c>
      <c r="AV33" s="217"/>
      <c r="AW33" s="217"/>
      <c r="AX33" s="219"/>
    </row>
    <row r="34" spans="1:50" ht="33"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108.5</v>
      </c>
      <c r="AF34" s="217"/>
      <c r="AG34" s="217"/>
      <c r="AH34" s="217"/>
      <c r="AI34" s="216">
        <v>97.1</v>
      </c>
      <c r="AJ34" s="217"/>
      <c r="AK34" s="217"/>
      <c r="AL34" s="217"/>
      <c r="AM34" s="216">
        <f>AM32/AM33*100</f>
        <v>96.105919003115275</v>
      </c>
      <c r="AN34" s="217"/>
      <c r="AO34" s="217"/>
      <c r="AP34" s="217"/>
      <c r="AQ34" s="340" t="s">
        <v>645</v>
      </c>
      <c r="AR34" s="206"/>
      <c r="AS34" s="206"/>
      <c r="AT34" s="341"/>
      <c r="AU34" s="217" t="s">
        <v>646</v>
      </c>
      <c r="AV34" s="217"/>
      <c r="AW34" s="217"/>
      <c r="AX34" s="219"/>
    </row>
    <row r="35" spans="1:50" ht="23.25" customHeight="1" x14ac:dyDescent="0.15">
      <c r="A35" s="224" t="s">
        <v>384</v>
      </c>
      <c r="B35" s="225"/>
      <c r="C35" s="225"/>
      <c r="D35" s="225"/>
      <c r="E35" s="225"/>
      <c r="F35" s="226"/>
      <c r="G35" s="230" t="s">
        <v>602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0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0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2" t="s">
        <v>134</v>
      </c>
      <c r="AV51" s="922"/>
      <c r="AW51" s="922"/>
      <c r="AX51" s="92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2" t="s">
        <v>134</v>
      </c>
      <c r="AV58" s="922"/>
      <c r="AW58" s="922"/>
      <c r="AX58" s="92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8"/>
      <c r="AF77" s="889"/>
      <c r="AG77" s="889"/>
      <c r="AH77" s="889"/>
      <c r="AI77" s="888"/>
      <c r="AJ77" s="889"/>
      <c r="AK77" s="889"/>
      <c r="AL77" s="889"/>
      <c r="AM77" s="888"/>
      <c r="AN77" s="889"/>
      <c r="AO77" s="889"/>
      <c r="AP77" s="889"/>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78"/>
    </row>
    <row r="80" spans="1:50" ht="18.75" hidden="1" customHeight="1" x14ac:dyDescent="0.15">
      <c r="A80" s="86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3"/>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3"/>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4"/>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7.6" customHeight="1" x14ac:dyDescent="0.15">
      <c r="A101" s="425"/>
      <c r="B101" s="426"/>
      <c r="C101" s="426"/>
      <c r="D101" s="426"/>
      <c r="E101" s="426"/>
      <c r="F101" s="427"/>
      <c r="G101" s="104" t="s">
        <v>603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604</v>
      </c>
      <c r="AC101" s="464"/>
      <c r="AD101" s="464"/>
      <c r="AE101" s="216">
        <v>5017</v>
      </c>
      <c r="AF101" s="217"/>
      <c r="AG101" s="217"/>
      <c r="AH101" s="218"/>
      <c r="AI101" s="216">
        <v>5000</v>
      </c>
      <c r="AJ101" s="217"/>
      <c r="AK101" s="217"/>
      <c r="AL101" s="218"/>
      <c r="AM101" s="216">
        <v>5036</v>
      </c>
      <c r="AN101" s="217"/>
      <c r="AO101" s="217"/>
      <c r="AP101" s="218"/>
      <c r="AQ101" s="216" t="s">
        <v>646</v>
      </c>
      <c r="AR101" s="217"/>
      <c r="AS101" s="217"/>
      <c r="AT101" s="218"/>
      <c r="AU101" s="216" t="s">
        <v>659</v>
      </c>
      <c r="AV101" s="217"/>
      <c r="AW101" s="217"/>
      <c r="AX101" s="218"/>
    </row>
    <row r="102" spans="1:60" ht="27.6"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604</v>
      </c>
      <c r="AC102" s="464"/>
      <c r="AD102" s="464"/>
      <c r="AE102" s="421">
        <v>5000</v>
      </c>
      <c r="AF102" s="421"/>
      <c r="AG102" s="421"/>
      <c r="AH102" s="421"/>
      <c r="AI102" s="421">
        <v>5000</v>
      </c>
      <c r="AJ102" s="421"/>
      <c r="AK102" s="421"/>
      <c r="AL102" s="421"/>
      <c r="AM102" s="421">
        <v>5000</v>
      </c>
      <c r="AN102" s="421"/>
      <c r="AO102" s="421"/>
      <c r="AP102" s="421"/>
      <c r="AQ102" s="271">
        <v>5000</v>
      </c>
      <c r="AR102" s="272"/>
      <c r="AS102" s="272"/>
      <c r="AT102" s="317"/>
      <c r="AU102" s="271" t="s">
        <v>659</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31.15" customHeight="1" x14ac:dyDescent="0.15">
      <c r="A104" s="425"/>
      <c r="B104" s="426"/>
      <c r="C104" s="426"/>
      <c r="D104" s="426"/>
      <c r="E104" s="426"/>
      <c r="F104" s="427"/>
      <c r="G104" s="104" t="s">
        <v>605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604</v>
      </c>
      <c r="AC104" s="549"/>
      <c r="AD104" s="550"/>
      <c r="AE104" s="216">
        <v>507</v>
      </c>
      <c r="AF104" s="217"/>
      <c r="AG104" s="217"/>
      <c r="AH104" s="218"/>
      <c r="AI104" s="216">
        <v>500</v>
      </c>
      <c r="AJ104" s="217"/>
      <c r="AK104" s="217"/>
      <c r="AL104" s="218"/>
      <c r="AM104" s="216">
        <v>500</v>
      </c>
      <c r="AN104" s="217"/>
      <c r="AO104" s="217"/>
      <c r="AP104" s="218"/>
      <c r="AQ104" s="216" t="s">
        <v>644</v>
      </c>
      <c r="AR104" s="217"/>
      <c r="AS104" s="217"/>
      <c r="AT104" s="218"/>
      <c r="AU104" s="216" t="s">
        <v>659</v>
      </c>
      <c r="AV104" s="217"/>
      <c r="AW104" s="217"/>
      <c r="AX104" s="218"/>
    </row>
    <row r="105" spans="1:60" ht="31.1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604</v>
      </c>
      <c r="AC105" s="472"/>
      <c r="AD105" s="473"/>
      <c r="AE105" s="421">
        <v>500</v>
      </c>
      <c r="AF105" s="421"/>
      <c r="AG105" s="421"/>
      <c r="AH105" s="421"/>
      <c r="AI105" s="421">
        <v>500</v>
      </c>
      <c r="AJ105" s="421"/>
      <c r="AK105" s="421"/>
      <c r="AL105" s="421"/>
      <c r="AM105" s="421">
        <v>500</v>
      </c>
      <c r="AN105" s="421"/>
      <c r="AO105" s="421"/>
      <c r="AP105" s="421"/>
      <c r="AQ105" s="216">
        <v>500</v>
      </c>
      <c r="AR105" s="217"/>
      <c r="AS105" s="217"/>
      <c r="AT105" s="218"/>
      <c r="AU105" s="271" t="s">
        <v>659</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3"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2" t="s">
        <v>438</v>
      </c>
      <c r="AR115" s="593"/>
      <c r="AS115" s="593"/>
      <c r="AT115" s="593"/>
      <c r="AU115" s="593"/>
      <c r="AV115" s="593"/>
      <c r="AW115" s="593"/>
      <c r="AX115" s="594"/>
    </row>
    <row r="116" spans="1:50" ht="23.25" customHeight="1" x14ac:dyDescent="0.15">
      <c r="A116" s="442"/>
      <c r="B116" s="443"/>
      <c r="C116" s="443"/>
      <c r="D116" s="443"/>
      <c r="E116" s="443"/>
      <c r="F116" s="444"/>
      <c r="G116" s="393" t="s">
        <v>606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567</v>
      </c>
      <c r="AC116" s="466"/>
      <c r="AD116" s="467"/>
      <c r="AE116" s="421">
        <v>2709</v>
      </c>
      <c r="AF116" s="421"/>
      <c r="AG116" s="421"/>
      <c r="AH116" s="421"/>
      <c r="AI116" s="421">
        <v>2736</v>
      </c>
      <c r="AJ116" s="421"/>
      <c r="AK116" s="421"/>
      <c r="AL116" s="421"/>
      <c r="AM116" s="421">
        <f>ROUND(15279/5536*1000,0)</f>
        <v>2760</v>
      </c>
      <c r="AN116" s="421"/>
      <c r="AO116" s="421"/>
      <c r="AP116" s="421"/>
      <c r="AQ116" s="216">
        <v>2966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568</v>
      </c>
      <c r="AC117" s="476"/>
      <c r="AD117" s="477"/>
      <c r="AE117" s="591" t="s">
        <v>647</v>
      </c>
      <c r="AF117" s="554"/>
      <c r="AG117" s="554"/>
      <c r="AH117" s="554"/>
      <c r="AI117" s="591" t="s">
        <v>648</v>
      </c>
      <c r="AJ117" s="554"/>
      <c r="AK117" s="554"/>
      <c r="AL117" s="554"/>
      <c r="AM117" s="591" t="s">
        <v>661</v>
      </c>
      <c r="AN117" s="554"/>
      <c r="AO117" s="554"/>
      <c r="AP117" s="554"/>
      <c r="AQ117" s="591" t="s">
        <v>649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2" t="s">
        <v>438</v>
      </c>
      <c r="AR118" s="593"/>
      <c r="AS118" s="593"/>
      <c r="AT118" s="593"/>
      <c r="AU118" s="593"/>
      <c r="AV118" s="593"/>
      <c r="AW118" s="593"/>
      <c r="AX118" s="594"/>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2" t="s">
        <v>438</v>
      </c>
      <c r="AR121" s="593"/>
      <c r="AS121" s="593"/>
      <c r="AT121" s="593"/>
      <c r="AU121" s="593"/>
      <c r="AV121" s="593"/>
      <c r="AW121" s="593"/>
      <c r="AX121" s="594"/>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2" t="s">
        <v>438</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8"/>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8" t="s">
        <v>396</v>
      </c>
      <c r="AF127" s="419"/>
      <c r="AG127" s="419"/>
      <c r="AH127" s="420"/>
      <c r="AI127" s="418" t="s">
        <v>394</v>
      </c>
      <c r="AJ127" s="419"/>
      <c r="AK127" s="419"/>
      <c r="AL127" s="420"/>
      <c r="AM127" s="418" t="s">
        <v>423</v>
      </c>
      <c r="AN127" s="419"/>
      <c r="AO127" s="419"/>
      <c r="AP127" s="420"/>
      <c r="AQ127" s="592" t="s">
        <v>438</v>
      </c>
      <c r="AR127" s="593"/>
      <c r="AS127" s="593"/>
      <c r="AT127" s="593"/>
      <c r="AU127" s="593"/>
      <c r="AV127" s="593"/>
      <c r="AW127" s="593"/>
      <c r="AX127" s="594"/>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607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t="s">
        <v>566</v>
      </c>
      <c r="AV133" s="199"/>
      <c r="AW133" s="132" t="s">
        <v>181</v>
      </c>
      <c r="AX133" s="194"/>
    </row>
    <row r="134" spans="1:50" ht="19.149999999999999"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566</v>
      </c>
      <c r="AF134" s="206"/>
      <c r="AG134" s="206"/>
      <c r="AH134" s="206"/>
      <c r="AI134" s="205" t="s">
        <v>572</v>
      </c>
      <c r="AJ134" s="206"/>
      <c r="AK134" s="206"/>
      <c r="AL134" s="206"/>
      <c r="AM134" s="205" t="s">
        <v>566</v>
      </c>
      <c r="AN134" s="206"/>
      <c r="AO134" s="206"/>
      <c r="AP134" s="206"/>
      <c r="AQ134" s="205" t="s">
        <v>566</v>
      </c>
      <c r="AR134" s="206"/>
      <c r="AS134" s="206"/>
      <c r="AT134" s="206"/>
      <c r="AU134" s="205" t="s">
        <v>566</v>
      </c>
      <c r="AV134" s="206"/>
      <c r="AW134" s="206"/>
      <c r="AX134" s="207"/>
    </row>
    <row r="135" spans="1:50" ht="19.149999999999999"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571</v>
      </c>
      <c r="AF135" s="206"/>
      <c r="AG135" s="206"/>
      <c r="AH135" s="206"/>
      <c r="AI135" s="205" t="s">
        <v>573</v>
      </c>
      <c r="AJ135" s="206"/>
      <c r="AK135" s="206"/>
      <c r="AL135" s="206"/>
      <c r="AM135" s="205" t="s">
        <v>572</v>
      </c>
      <c r="AN135" s="206"/>
      <c r="AO135" s="206"/>
      <c r="AP135" s="206"/>
      <c r="AQ135" s="205" t="s">
        <v>573</v>
      </c>
      <c r="AR135" s="206"/>
      <c r="AS135" s="206"/>
      <c r="AT135" s="206"/>
      <c r="AU135" s="205" t="s">
        <v>566</v>
      </c>
      <c r="AV135" s="206"/>
      <c r="AW135" s="206"/>
      <c r="AX135" s="207"/>
    </row>
    <row r="136" spans="1:50" ht="21"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21"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21"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21"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21"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21"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21"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21"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21"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21"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21"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21"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21"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21"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21"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21"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2.6"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2.6"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customHeight="1" x14ac:dyDescent="0.15">
      <c r="A154" s="188"/>
      <c r="B154" s="185"/>
      <c r="C154" s="179"/>
      <c r="D154" s="185"/>
      <c r="E154" s="179"/>
      <c r="F154" s="180"/>
      <c r="G154" s="103" t="s">
        <v>574</v>
      </c>
      <c r="H154" s="104"/>
      <c r="I154" s="104"/>
      <c r="J154" s="104"/>
      <c r="K154" s="104"/>
      <c r="L154" s="104"/>
      <c r="M154" s="104"/>
      <c r="N154" s="104"/>
      <c r="O154" s="104"/>
      <c r="P154" s="105"/>
      <c r="Q154" s="124" t="s">
        <v>575</v>
      </c>
      <c r="R154" s="104"/>
      <c r="S154" s="104"/>
      <c r="T154" s="104"/>
      <c r="U154" s="104"/>
      <c r="V154" s="104"/>
      <c r="W154" s="104"/>
      <c r="X154" s="104"/>
      <c r="Y154" s="104"/>
      <c r="Z154" s="104"/>
      <c r="AA154" s="291"/>
      <c r="AB154" s="140" t="s">
        <v>569</v>
      </c>
      <c r="AC154" s="141"/>
      <c r="AD154" s="141"/>
      <c r="AE154" s="146" t="s">
        <v>576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2"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1"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1"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1"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1"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1"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1"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1"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1"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1"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1"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1"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1"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1"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1"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1"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1"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1"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1"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1"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1"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1"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1"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1"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1"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1"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1"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1"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1"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2.9"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29"/>
      <c r="E430" s="173" t="s">
        <v>404</v>
      </c>
      <c r="F430" s="896"/>
      <c r="G430" s="897" t="s">
        <v>255</v>
      </c>
      <c r="H430" s="122"/>
      <c r="I430" s="122"/>
      <c r="J430" s="898" t="s">
        <v>565</v>
      </c>
      <c r="K430" s="899"/>
      <c r="L430" s="899"/>
      <c r="M430" s="899"/>
      <c r="N430" s="899"/>
      <c r="O430" s="899"/>
      <c r="P430" s="899"/>
      <c r="Q430" s="899"/>
      <c r="R430" s="899"/>
      <c r="S430" s="899"/>
      <c r="T430" s="900"/>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580</v>
      </c>
      <c r="AF432" s="199"/>
      <c r="AG432" s="132" t="s">
        <v>236</v>
      </c>
      <c r="AH432" s="133"/>
      <c r="AI432" s="155"/>
      <c r="AJ432" s="155"/>
      <c r="AK432" s="155"/>
      <c r="AL432" s="153"/>
      <c r="AM432" s="155"/>
      <c r="AN432" s="155"/>
      <c r="AO432" s="155"/>
      <c r="AP432" s="153"/>
      <c r="AQ432" s="590" t="s">
        <v>579</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573</v>
      </c>
      <c r="AF433" s="206"/>
      <c r="AG433" s="206"/>
      <c r="AH433" s="206"/>
      <c r="AI433" s="340" t="s">
        <v>581</v>
      </c>
      <c r="AJ433" s="206"/>
      <c r="AK433" s="206"/>
      <c r="AL433" s="206"/>
      <c r="AM433" s="340" t="s">
        <v>566</v>
      </c>
      <c r="AN433" s="206"/>
      <c r="AO433" s="206"/>
      <c r="AP433" s="341"/>
      <c r="AQ433" s="340" t="s">
        <v>583</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566</v>
      </c>
      <c r="AF434" s="206"/>
      <c r="AG434" s="206"/>
      <c r="AH434" s="341"/>
      <c r="AI434" s="340" t="s">
        <v>582</v>
      </c>
      <c r="AJ434" s="206"/>
      <c r="AK434" s="206"/>
      <c r="AL434" s="206"/>
      <c r="AM434" s="340" t="s">
        <v>583</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572</v>
      </c>
      <c r="AJ435" s="206"/>
      <c r="AK435" s="206"/>
      <c r="AL435" s="206"/>
      <c r="AM435" s="340" t="s">
        <v>572</v>
      </c>
      <c r="AN435" s="206"/>
      <c r="AO435" s="206"/>
      <c r="AP435" s="341"/>
      <c r="AQ435" s="340" t="s">
        <v>566</v>
      </c>
      <c r="AR435" s="206"/>
      <c r="AS435" s="206"/>
      <c r="AT435" s="341"/>
      <c r="AU435" s="206" t="s">
        <v>572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0" t="s">
        <v>566</v>
      </c>
      <c r="AR457" s="199"/>
      <c r="AS457" s="132" t="s">
        <v>236</v>
      </c>
      <c r="AT457" s="133"/>
      <c r="AU457" s="199" t="s">
        <v>588</v>
      </c>
      <c r="AV457" s="199"/>
      <c r="AW457" s="132" t="s">
        <v>181</v>
      </c>
      <c r="AX457" s="194"/>
    </row>
    <row r="458" spans="1:50" ht="23.25" customHeight="1" x14ac:dyDescent="0.15">
      <c r="A458" s="188"/>
      <c r="B458" s="185"/>
      <c r="C458" s="179"/>
      <c r="D458" s="185"/>
      <c r="E458" s="342"/>
      <c r="F458" s="343"/>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40" t="s">
        <v>572</v>
      </c>
      <c r="AF458" s="206"/>
      <c r="AG458" s="206"/>
      <c r="AH458" s="206"/>
      <c r="AI458" s="340" t="s">
        <v>566</v>
      </c>
      <c r="AJ458" s="206"/>
      <c r="AK458" s="206"/>
      <c r="AL458" s="206"/>
      <c r="AM458" s="340" t="s">
        <v>586</v>
      </c>
      <c r="AN458" s="206"/>
      <c r="AO458" s="206"/>
      <c r="AP458" s="341"/>
      <c r="AQ458" s="340" t="s">
        <v>587</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579</v>
      </c>
      <c r="AJ460" s="206"/>
      <c r="AK460" s="206"/>
      <c r="AL460" s="206"/>
      <c r="AM460" s="340" t="s">
        <v>566</v>
      </c>
      <c r="AN460" s="206"/>
      <c r="AO460" s="206"/>
      <c r="AP460" s="341"/>
      <c r="AQ460" s="340" t="s">
        <v>566</v>
      </c>
      <c r="AR460" s="206"/>
      <c r="AS460" s="206"/>
      <c r="AT460" s="341"/>
      <c r="AU460" s="206" t="s">
        <v>589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6.899999999999999" customHeight="1" x14ac:dyDescent="0.15">
      <c r="A482" s="188"/>
      <c r="B482" s="185"/>
      <c r="C482" s="179"/>
      <c r="D482" s="185"/>
      <c r="E482" s="124"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6.899999999999999"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7" t="s">
        <v>255</v>
      </c>
      <c r="H484" s="122"/>
      <c r="I484" s="122"/>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7" t="s">
        <v>255</v>
      </c>
      <c r="H538" s="122"/>
      <c r="I538" s="122"/>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7" t="s">
        <v>255</v>
      </c>
      <c r="H592" s="122"/>
      <c r="I592" s="122"/>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7" t="s">
        <v>255</v>
      </c>
      <c r="H646" s="122"/>
      <c r="I646" s="122"/>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3.9"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591</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43.9"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591</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43.9"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591</v>
      </c>
      <c r="AE704" s="784"/>
      <c r="AF704" s="784"/>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591</v>
      </c>
      <c r="AE705" s="716"/>
      <c r="AF705" s="716"/>
      <c r="AG705" s="124" t="s">
        <v>652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651</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613</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3.4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592</v>
      </c>
      <c r="AE708" s="606"/>
      <c r="AF708" s="606"/>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23.4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591</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3.4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592</v>
      </c>
      <c r="AE710" s="327"/>
      <c r="AF710" s="327"/>
      <c r="AG710" s="100" t="s">
        <v>614</v>
      </c>
      <c r="AH710" s="101"/>
      <c r="AI710" s="101"/>
      <c r="AJ710" s="101"/>
      <c r="AK710" s="101"/>
      <c r="AL710" s="101"/>
      <c r="AM710" s="101"/>
      <c r="AN710" s="101"/>
      <c r="AO710" s="101"/>
      <c r="AP710" s="101"/>
      <c r="AQ710" s="101"/>
      <c r="AR710" s="101"/>
      <c r="AS710" s="101"/>
      <c r="AT710" s="101"/>
      <c r="AU710" s="101"/>
      <c r="AV710" s="101"/>
      <c r="AW710" s="101"/>
      <c r="AX710" s="102"/>
    </row>
    <row r="711" spans="1:50" ht="23.4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591</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3.4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591</v>
      </c>
      <c r="AE712" s="784"/>
      <c r="AF712" s="784"/>
      <c r="AG712" s="100" t="s">
        <v>655</v>
      </c>
      <c r="AH712" s="101"/>
      <c r="AI712" s="101"/>
      <c r="AJ712" s="101"/>
      <c r="AK712" s="101"/>
      <c r="AL712" s="101"/>
      <c r="AM712" s="101"/>
      <c r="AN712" s="101"/>
      <c r="AO712" s="101"/>
      <c r="AP712" s="101"/>
      <c r="AQ712" s="101"/>
      <c r="AR712" s="101"/>
      <c r="AS712" s="101"/>
      <c r="AT712" s="101"/>
      <c r="AU712" s="101"/>
      <c r="AV712" s="101"/>
      <c r="AW712" s="101"/>
      <c r="AX712" s="102"/>
    </row>
    <row r="713" spans="1:50" ht="23.45" customHeight="1" x14ac:dyDescent="0.15">
      <c r="A713" s="643"/>
      <c r="B713" s="645"/>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592</v>
      </c>
      <c r="AE713" s="327"/>
      <c r="AF713" s="664"/>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3.4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592</v>
      </c>
      <c r="AE714" s="809"/>
      <c r="AF714" s="810"/>
      <c r="AG714" s="737" t="s">
        <v>594</v>
      </c>
      <c r="AH714" s="738"/>
      <c r="AI714" s="738"/>
      <c r="AJ714" s="738"/>
      <c r="AK714" s="738"/>
      <c r="AL714" s="738"/>
      <c r="AM714" s="738"/>
      <c r="AN714" s="738"/>
      <c r="AO714" s="738"/>
      <c r="AP714" s="738"/>
      <c r="AQ714" s="738"/>
      <c r="AR714" s="738"/>
      <c r="AS714" s="738"/>
      <c r="AT714" s="738"/>
      <c r="AU714" s="738"/>
      <c r="AV714" s="738"/>
      <c r="AW714" s="738"/>
      <c r="AX714" s="739"/>
    </row>
    <row r="715" spans="1:50" ht="43.9"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591</v>
      </c>
      <c r="AE715" s="606"/>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592</v>
      </c>
      <c r="AE716" s="628"/>
      <c r="AF716" s="628"/>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591</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591</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592</v>
      </c>
      <c r="AE719" s="606"/>
      <c r="AF719" s="606"/>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18" customHeight="1" x14ac:dyDescent="0.15">
      <c r="A721" s="779"/>
      <c r="B721" s="780"/>
      <c r="C721" s="294"/>
      <c r="D721" s="295"/>
      <c r="E721" s="295"/>
      <c r="F721" s="296"/>
      <c r="G721" s="285"/>
      <c r="H721" s="286"/>
      <c r="I721" s="82" t="str">
        <f>IF(OR(G721="　", G721=""), "", "-")</f>
        <v/>
      </c>
      <c r="J721" s="289"/>
      <c r="K721" s="289"/>
      <c r="L721" s="82" t="str">
        <f>IF(M721="","","-")</f>
        <v/>
      </c>
      <c r="M721" s="83"/>
      <c r="N721" s="302" t="s">
        <v>620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8.6" customHeight="1" x14ac:dyDescent="0.15">
      <c r="A726" s="641" t="s">
        <v>48</v>
      </c>
      <c r="B726" s="803"/>
      <c r="C726" s="813" t="s">
        <v>53</v>
      </c>
      <c r="D726" s="835"/>
      <c r="E726" s="835"/>
      <c r="F726" s="836"/>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 customHeight="1" thickBot="1" x14ac:dyDescent="0.2">
      <c r="A727" s="804"/>
      <c r="B727" s="805"/>
      <c r="C727" s="749" t="s">
        <v>57</v>
      </c>
      <c r="D727" s="750"/>
      <c r="E727" s="750"/>
      <c r="F727" s="751"/>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8.6" customHeight="1" thickBot="1" x14ac:dyDescent="0.2">
      <c r="A729" s="635" t="s">
        <v>656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6.15" customHeight="1" thickBot="1" x14ac:dyDescent="0.2">
      <c r="A731" s="800" t="s">
        <v>138</v>
      </c>
      <c r="B731" s="801"/>
      <c r="C731" s="801"/>
      <c r="D731" s="801"/>
      <c r="E731" s="802"/>
      <c r="F731" s="730" t="s">
        <v>657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0.15" customHeight="1" thickBot="1" x14ac:dyDescent="0.2">
      <c r="A733" s="674" t="s">
        <v>138</v>
      </c>
      <c r="B733" s="675"/>
      <c r="C733" s="675"/>
      <c r="D733" s="675"/>
      <c r="E733" s="676"/>
      <c r="F733" s="638" t="s">
        <v>659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2.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1" customHeight="1" x14ac:dyDescent="0.15">
      <c r="A737" s="986" t="s">
        <v>407</v>
      </c>
      <c r="B737" s="209"/>
      <c r="C737" s="209"/>
      <c r="D737" s="210"/>
      <c r="E737" s="987" t="s">
        <v>624</v>
      </c>
      <c r="F737" s="987"/>
      <c r="G737" s="987"/>
      <c r="H737" s="987"/>
      <c r="I737" s="987"/>
      <c r="J737" s="987"/>
      <c r="K737" s="987"/>
      <c r="L737" s="987"/>
      <c r="M737" s="987"/>
      <c r="N737" s="365" t="s">
        <v>402</v>
      </c>
      <c r="O737" s="365"/>
      <c r="P737" s="365"/>
      <c r="Q737" s="365"/>
      <c r="R737" s="987" t="s">
        <v>625</v>
      </c>
      <c r="S737" s="987"/>
      <c r="T737" s="987"/>
      <c r="U737" s="987"/>
      <c r="V737" s="987"/>
      <c r="W737" s="987"/>
      <c r="X737" s="987"/>
      <c r="Y737" s="987"/>
      <c r="Z737" s="987"/>
      <c r="AA737" s="365" t="s">
        <v>401</v>
      </c>
      <c r="AB737" s="365"/>
      <c r="AC737" s="365"/>
      <c r="AD737" s="365"/>
      <c r="AE737" s="987" t="s">
        <v>626</v>
      </c>
      <c r="AF737" s="987"/>
      <c r="AG737" s="987"/>
      <c r="AH737" s="987"/>
      <c r="AI737" s="987"/>
      <c r="AJ737" s="987"/>
      <c r="AK737" s="987"/>
      <c r="AL737" s="987"/>
      <c r="AM737" s="987"/>
      <c r="AN737" s="365" t="s">
        <v>400</v>
      </c>
      <c r="AO737" s="365"/>
      <c r="AP737" s="365"/>
      <c r="AQ737" s="365"/>
      <c r="AR737" s="993" t="s">
        <v>627</v>
      </c>
      <c r="AS737" s="994"/>
      <c r="AT737" s="994"/>
      <c r="AU737" s="994"/>
      <c r="AV737" s="994"/>
      <c r="AW737" s="994"/>
      <c r="AX737" s="995"/>
      <c r="AY737" s="88"/>
      <c r="AZ737" s="88"/>
    </row>
    <row r="738" spans="1:52" ht="21" customHeight="1" x14ac:dyDescent="0.15">
      <c r="A738" s="986" t="s">
        <v>399</v>
      </c>
      <c r="B738" s="209"/>
      <c r="C738" s="209"/>
      <c r="D738" s="210"/>
      <c r="E738" s="987" t="s">
        <v>628</v>
      </c>
      <c r="F738" s="987"/>
      <c r="G738" s="987"/>
      <c r="H738" s="987"/>
      <c r="I738" s="987"/>
      <c r="J738" s="987"/>
      <c r="K738" s="987"/>
      <c r="L738" s="987"/>
      <c r="M738" s="987"/>
      <c r="N738" s="365" t="s">
        <v>398</v>
      </c>
      <c r="O738" s="365"/>
      <c r="P738" s="365"/>
      <c r="Q738" s="365"/>
      <c r="R738" s="987" t="s">
        <v>629</v>
      </c>
      <c r="S738" s="987"/>
      <c r="T738" s="987"/>
      <c r="U738" s="987"/>
      <c r="V738" s="987"/>
      <c r="W738" s="987"/>
      <c r="X738" s="987"/>
      <c r="Y738" s="987"/>
      <c r="Z738" s="987"/>
      <c r="AA738" s="365" t="s">
        <v>397</v>
      </c>
      <c r="AB738" s="365"/>
      <c r="AC738" s="365"/>
      <c r="AD738" s="365"/>
      <c r="AE738" s="987" t="s">
        <v>630</v>
      </c>
      <c r="AF738" s="987"/>
      <c r="AG738" s="987"/>
      <c r="AH738" s="987"/>
      <c r="AI738" s="987"/>
      <c r="AJ738" s="987"/>
      <c r="AK738" s="987"/>
      <c r="AL738" s="987"/>
      <c r="AM738" s="987"/>
      <c r="AN738" s="365" t="s">
        <v>396</v>
      </c>
      <c r="AO738" s="365"/>
      <c r="AP738" s="365"/>
      <c r="AQ738" s="365"/>
      <c r="AR738" s="993" t="s">
        <v>631</v>
      </c>
      <c r="AS738" s="994"/>
      <c r="AT738" s="994"/>
      <c r="AU738" s="994"/>
      <c r="AV738" s="994"/>
      <c r="AW738" s="994"/>
      <c r="AX738" s="995"/>
    </row>
    <row r="739" spans="1:52" ht="21" customHeight="1" x14ac:dyDescent="0.15">
      <c r="A739" s="986" t="s">
        <v>395</v>
      </c>
      <c r="B739" s="209"/>
      <c r="C739" s="209"/>
      <c r="D739" s="210"/>
      <c r="E739" s="987" t="s">
        <v>632</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419</v>
      </c>
      <c r="B740" s="969"/>
      <c r="C740" s="969"/>
      <c r="D740" s="970"/>
      <c r="E740" s="971" t="s">
        <v>561</v>
      </c>
      <c r="F740" s="972"/>
      <c r="G740" s="972"/>
      <c r="H740" s="92" t="str">
        <f>IF(E740="", "", "(")</f>
        <v>(</v>
      </c>
      <c r="I740" s="972"/>
      <c r="J740" s="972"/>
      <c r="K740" s="92" t="str">
        <f>IF(OR(I740="　", I740=""), "", "-")</f>
        <v/>
      </c>
      <c r="L740" s="973">
        <v>223</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5" t="s">
        <v>388</v>
      </c>
      <c r="B741" s="616"/>
      <c r="C741" s="616"/>
      <c r="D741" s="616"/>
      <c r="E741" s="616"/>
      <c r="F741" s="61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9.149999999999999"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0.9" customHeight="1" thickBot="1" x14ac:dyDescent="0.2">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thickBo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7.25" customHeight="1" x14ac:dyDescent="0.15">
      <c r="A780" s="629" t="s">
        <v>390</v>
      </c>
      <c r="B780" s="630"/>
      <c r="C780" s="630"/>
      <c r="D780" s="630"/>
      <c r="E780" s="630"/>
      <c r="F780" s="631"/>
      <c r="G780" s="596" t="s">
        <v>643</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653</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3"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3"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633</v>
      </c>
      <c r="H782" s="672"/>
      <c r="I782" s="672"/>
      <c r="J782" s="672"/>
      <c r="K782" s="673"/>
      <c r="L782" s="665" t="s">
        <v>634</v>
      </c>
      <c r="M782" s="666"/>
      <c r="N782" s="666"/>
      <c r="O782" s="666"/>
      <c r="P782" s="666"/>
      <c r="Q782" s="666"/>
      <c r="R782" s="666"/>
      <c r="S782" s="666"/>
      <c r="T782" s="666"/>
      <c r="U782" s="666"/>
      <c r="V782" s="666"/>
      <c r="W782" s="666"/>
      <c r="X782" s="667"/>
      <c r="Y782" s="388">
        <v>15.3</v>
      </c>
      <c r="Z782" s="389"/>
      <c r="AA782" s="389"/>
      <c r="AB782" s="806"/>
      <c r="AC782" s="671" t="s">
        <v>654</v>
      </c>
      <c r="AD782" s="672"/>
      <c r="AE782" s="672"/>
      <c r="AF782" s="672"/>
      <c r="AG782" s="673"/>
      <c r="AH782" s="665" t="s">
        <v>412</v>
      </c>
      <c r="AI782" s="666"/>
      <c r="AJ782" s="666"/>
      <c r="AK782" s="666"/>
      <c r="AL782" s="666"/>
      <c r="AM782" s="666"/>
      <c r="AN782" s="666"/>
      <c r="AO782" s="666"/>
      <c r="AP782" s="666"/>
      <c r="AQ782" s="666"/>
      <c r="AR782" s="666"/>
      <c r="AS782" s="666"/>
      <c r="AT782" s="667"/>
      <c r="AU782" s="388" t="s">
        <v>654</v>
      </c>
      <c r="AV782" s="389"/>
      <c r="AW782" s="389"/>
      <c r="AX782" s="390"/>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4" t="s">
        <v>20</v>
      </c>
      <c r="H792" s="825"/>
      <c r="I792" s="825"/>
      <c r="J792" s="825"/>
      <c r="K792" s="825"/>
      <c r="L792" s="826"/>
      <c r="M792" s="827"/>
      <c r="N792" s="827"/>
      <c r="O792" s="827"/>
      <c r="P792" s="827"/>
      <c r="Q792" s="827"/>
      <c r="R792" s="827"/>
      <c r="S792" s="827"/>
      <c r="T792" s="827"/>
      <c r="U792" s="827"/>
      <c r="V792" s="827"/>
      <c r="W792" s="827"/>
      <c r="X792" s="828"/>
      <c r="Y792" s="829">
        <f>SUM(Y782:AB791)</f>
        <v>15.3</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3"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3"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3"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3"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3"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3"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642</v>
      </c>
      <c r="D838" s="347"/>
      <c r="E838" s="347"/>
      <c r="F838" s="347"/>
      <c r="G838" s="347"/>
      <c r="H838" s="347"/>
      <c r="I838" s="347"/>
      <c r="J838" s="348">
        <v>5010701021108</v>
      </c>
      <c r="K838" s="349"/>
      <c r="L838" s="349"/>
      <c r="M838" s="349"/>
      <c r="N838" s="349"/>
      <c r="O838" s="349"/>
      <c r="P838" s="362" t="s">
        <v>635</v>
      </c>
      <c r="Q838" s="350"/>
      <c r="R838" s="350"/>
      <c r="S838" s="350"/>
      <c r="T838" s="350"/>
      <c r="U838" s="350"/>
      <c r="V838" s="350"/>
      <c r="W838" s="350"/>
      <c r="X838" s="350"/>
      <c r="Y838" s="351">
        <v>15.3</v>
      </c>
      <c r="Z838" s="352"/>
      <c r="AA838" s="352"/>
      <c r="AB838" s="353"/>
      <c r="AC838" s="363" t="s">
        <v>376</v>
      </c>
      <c r="AD838" s="371"/>
      <c r="AE838" s="371"/>
      <c r="AF838" s="371"/>
      <c r="AG838" s="371"/>
      <c r="AH838" s="372">
        <v>1</v>
      </c>
      <c r="AI838" s="373"/>
      <c r="AJ838" s="373"/>
      <c r="AK838" s="373"/>
      <c r="AL838" s="357">
        <v>89.3</v>
      </c>
      <c r="AM838" s="358"/>
      <c r="AN838" s="358"/>
      <c r="AO838" s="359"/>
      <c r="AP838" s="360" t="s">
        <v>565</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t="s">
        <v>636</v>
      </c>
      <c r="D871" s="347"/>
      <c r="E871" s="347"/>
      <c r="F871" s="347"/>
      <c r="G871" s="347"/>
      <c r="H871" s="347"/>
      <c r="I871" s="347"/>
      <c r="J871" s="348" t="s">
        <v>637</v>
      </c>
      <c r="K871" s="349"/>
      <c r="L871" s="349"/>
      <c r="M871" s="349"/>
      <c r="N871" s="349"/>
      <c r="O871" s="349"/>
      <c r="P871" s="350" t="s">
        <v>638</v>
      </c>
      <c r="Q871" s="350"/>
      <c r="R871" s="350"/>
      <c r="S871" s="350"/>
      <c r="T871" s="350"/>
      <c r="U871" s="350"/>
      <c r="V871" s="350"/>
      <c r="W871" s="350"/>
      <c r="X871" s="350"/>
      <c r="Y871" s="351">
        <v>4.0999999999999996</v>
      </c>
      <c r="Z871" s="352"/>
      <c r="AA871" s="352"/>
      <c r="AB871" s="353"/>
      <c r="AC871" s="363" t="s">
        <v>80</v>
      </c>
      <c r="AD871" s="371"/>
      <c r="AE871" s="371"/>
      <c r="AF871" s="371"/>
      <c r="AG871" s="371"/>
      <c r="AH871" s="372" t="s">
        <v>565</v>
      </c>
      <c r="AI871" s="373"/>
      <c r="AJ871" s="373"/>
      <c r="AK871" s="373"/>
      <c r="AL871" s="357" t="s">
        <v>639</v>
      </c>
      <c r="AM871" s="358"/>
      <c r="AN871" s="358"/>
      <c r="AO871" s="359"/>
      <c r="AP871" s="360" t="s">
        <v>640</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25.9" customHeight="1" x14ac:dyDescent="0.15">
      <c r="A1103" s="376">
        <v>1</v>
      </c>
      <c r="B1103" s="376">
        <v>1</v>
      </c>
      <c r="C1103" s="374"/>
      <c r="D1103" s="374"/>
      <c r="E1103" s="146" t="s">
        <v>641</v>
      </c>
      <c r="F1103" s="375"/>
      <c r="G1103" s="375"/>
      <c r="H1103" s="375"/>
      <c r="I1103" s="375"/>
      <c r="J1103" s="348" t="s">
        <v>639</v>
      </c>
      <c r="K1103" s="349"/>
      <c r="L1103" s="349"/>
      <c r="M1103" s="349"/>
      <c r="N1103" s="349"/>
      <c r="O1103" s="349"/>
      <c r="P1103" s="362" t="s">
        <v>620</v>
      </c>
      <c r="Q1103" s="350"/>
      <c r="R1103" s="350"/>
      <c r="S1103" s="350"/>
      <c r="T1103" s="350"/>
      <c r="U1103" s="350"/>
      <c r="V1103" s="350"/>
      <c r="W1103" s="350"/>
      <c r="X1103" s="350"/>
      <c r="Y1103" s="351" t="s">
        <v>639</v>
      </c>
      <c r="Z1103" s="352"/>
      <c r="AA1103" s="352"/>
      <c r="AB1103" s="353"/>
      <c r="AC1103" s="354"/>
      <c r="AD1103" s="354"/>
      <c r="AE1103" s="354"/>
      <c r="AF1103" s="354"/>
      <c r="AG1103" s="354"/>
      <c r="AH1103" s="355" t="s">
        <v>639</v>
      </c>
      <c r="AI1103" s="356"/>
      <c r="AJ1103" s="356"/>
      <c r="AK1103" s="356"/>
      <c r="AL1103" s="357" t="s">
        <v>639</v>
      </c>
      <c r="AM1103" s="358"/>
      <c r="AN1103" s="358"/>
      <c r="AO1103" s="359"/>
      <c r="AP1103" s="360" t="s">
        <v>641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83">
    <cfRule type="expression" dxfId="2811" priority="13907">
      <formula>IF(RIGHT(TEXT(Y783,"0.#"),1)=".",FALSE,TRUE)</formula>
    </cfRule>
    <cfRule type="expression" dxfId="2810" priority="13908">
      <formula>IF(RIGHT(TEXT(Y783,"0.#"),1)=".",TRUE,FALSE)</formula>
    </cfRule>
  </conditionalFormatting>
  <conditionalFormatting sqref="Y792">
    <cfRule type="expression" dxfId="2809" priority="13903">
      <formula>IF(RIGHT(TEXT(Y792,"0.#"),1)=".",FALSE,TRUE)</formula>
    </cfRule>
    <cfRule type="expression" dxfId="2808" priority="13904">
      <formula>IF(RIGHT(TEXT(Y792,"0.#"),1)=".",TRUE,FALSE)</formula>
    </cfRule>
  </conditionalFormatting>
  <conditionalFormatting sqref="Y823:Y830 Y821 Y810:Y817 Y808 Y797:Y804 Y795">
    <cfRule type="expression" dxfId="2807" priority="13685">
      <formula>IF(RIGHT(TEXT(Y795,"0.#"),1)=".",FALSE,TRUE)</formula>
    </cfRule>
    <cfRule type="expression" dxfId="2806" priority="13686">
      <formula>IF(RIGHT(TEXT(Y795,"0.#"),1)=".",TRUE,FALSE)</formula>
    </cfRule>
  </conditionalFormatting>
  <conditionalFormatting sqref="P15:AJ17 P13:AX13 AR15:AX15">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Q101">
    <cfRule type="expression" dxfId="2801" priority="13723">
      <formula>IF(RIGHT(TEXT(AQ101,"0.#"),1)=".",FALSE,TRUE)</formula>
    </cfRule>
    <cfRule type="expression" dxfId="2800" priority="13724">
      <formula>IF(RIGHT(TEXT(AQ101,"0.#"),1)=".",TRUE,FALSE)</formula>
    </cfRule>
  </conditionalFormatting>
  <conditionalFormatting sqref="Y784:Y791 Y782">
    <cfRule type="expression" dxfId="2799" priority="13709">
      <formula>IF(RIGHT(TEXT(Y782,"0.#"),1)=".",FALSE,TRUE)</formula>
    </cfRule>
    <cfRule type="expression" dxfId="2798" priority="13710">
      <formula>IF(RIGHT(TEXT(Y782,"0.#"),1)=".",TRUE,FALSE)</formula>
    </cfRule>
  </conditionalFormatting>
  <conditionalFormatting sqref="AU783">
    <cfRule type="expression" dxfId="2797" priority="13707">
      <formula>IF(RIGHT(TEXT(AU783,"0.#"),1)=".",FALSE,TRUE)</formula>
    </cfRule>
    <cfRule type="expression" dxfId="2796" priority="13708">
      <formula>IF(RIGHT(TEXT(AU783,"0.#"),1)=".",TRUE,FALSE)</formula>
    </cfRule>
  </conditionalFormatting>
  <conditionalFormatting sqref="AU792">
    <cfRule type="expression" dxfId="2795" priority="13705">
      <formula>IF(RIGHT(TEXT(AU792,"0.#"),1)=".",FALSE,TRUE)</formula>
    </cfRule>
    <cfRule type="expression" dxfId="2794" priority="13706">
      <formula>IF(RIGHT(TEXT(AU792,"0.#"),1)=".",TRUE,FALSE)</formula>
    </cfRule>
  </conditionalFormatting>
  <conditionalFormatting sqref="AU784:AU791 AU782">
    <cfRule type="expression" dxfId="2793" priority="13703">
      <formula>IF(RIGHT(TEXT(AU782,"0.#"),1)=".",FALSE,TRUE)</formula>
    </cfRule>
    <cfRule type="expression" dxfId="2792" priority="13704">
      <formula>IF(RIGHT(TEXT(AU782,"0.#"),1)=".",TRUE,FALSE)</formula>
    </cfRule>
  </conditionalFormatting>
  <conditionalFormatting sqref="Y822 Y809 Y796">
    <cfRule type="expression" dxfId="2791" priority="13689">
      <formula>IF(RIGHT(TEXT(Y796,"0.#"),1)=".",FALSE,TRUE)</formula>
    </cfRule>
    <cfRule type="expression" dxfId="2790" priority="13690">
      <formula>IF(RIGHT(TEXT(Y796,"0.#"),1)=".",TRUE,FALSE)</formula>
    </cfRule>
  </conditionalFormatting>
  <conditionalFormatting sqref="Y831 Y818 Y805">
    <cfRule type="expression" dxfId="2789" priority="13687">
      <formula>IF(RIGHT(TEXT(Y805,"0.#"),1)=".",FALSE,TRUE)</formula>
    </cfRule>
    <cfRule type="expression" dxfId="2788" priority="13688">
      <formula>IF(RIGHT(TEXT(Y805,"0.#"),1)=".",TRUE,FALSE)</formula>
    </cfRule>
  </conditionalFormatting>
  <conditionalFormatting sqref="AU822 AU809 AU796">
    <cfRule type="expression" dxfId="2787" priority="13683">
      <formula>IF(RIGHT(TEXT(AU796,"0.#"),1)=".",FALSE,TRUE)</formula>
    </cfRule>
    <cfRule type="expression" dxfId="2786" priority="13684">
      <formula>IF(RIGHT(TEXT(AU796,"0.#"),1)=".",TRUE,FALSE)</formula>
    </cfRule>
  </conditionalFormatting>
  <conditionalFormatting sqref="AU831 AU818 AU805">
    <cfRule type="expression" dxfId="2785" priority="13681">
      <formula>IF(RIGHT(TEXT(AU805,"0.#"),1)=".",FALSE,TRUE)</formula>
    </cfRule>
    <cfRule type="expression" dxfId="2784" priority="13682">
      <formula>IF(RIGHT(TEXT(AU805,"0.#"),1)=".",TRUE,FALSE)</formula>
    </cfRule>
  </conditionalFormatting>
  <conditionalFormatting sqref="AU823:AU830 AU821 AU810:AU817 AU808 AU797:AU804 AU795">
    <cfRule type="expression" dxfId="2783" priority="13679">
      <formula>IF(RIGHT(TEXT(AU795,"0.#"),1)=".",FALSE,TRUE)</formula>
    </cfRule>
    <cfRule type="expression" dxfId="2782" priority="13680">
      <formula>IF(RIGHT(TEXT(AU795,"0.#"),1)=".",TRUE,FALSE)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M101">
    <cfRule type="expression" dxfId="2671" priority="13253">
      <formula>IF(RIGHT(TEXT(AM101,"0.#"),1)=".",FALSE,TRUE)</formula>
    </cfRule>
    <cfRule type="expression" dxfId="2670" priority="13254">
      <formula>IF(RIGHT(TEXT(AM101,"0.#"),1)=".",TRUE,FALSE)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Q119">
    <cfRule type="expression" dxfId="2605" priority="13173">
      <formula>IF(RIGHT(TEXT(AQ119,"0.#"),1)=".",FALSE,TRUE)</formula>
    </cfRule>
    <cfRule type="expression" dxfId="2604" priority="13174">
      <formula>IF(RIGHT(TEXT(AQ119,"0.#"),1)=".",TRUE,FALSE)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134:AE135 AI134:AI135 AM134:AM135 AQ134:AQ135 AU134:AU135">
    <cfRule type="expression" dxfId="2557" priority="13087">
      <formula>IF(RIGHT(TEXT(AE134,"0.#"),1)=".",FALSE,TRUE)</formula>
    </cfRule>
    <cfRule type="expression" dxfId="2556" priority="13088">
      <formula>IF(RIGHT(TEXT(AE134,"0.#"),1)=".",TRUE,FALSE)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40:AO867">
    <cfRule type="expression" dxfId="2525" priority="6657">
      <formula>IF(AND(AL840&gt;=0, RIGHT(TEXT(AL840,"0.#"),1)&lt;&gt;"."),TRUE,FALSE)</formula>
    </cfRule>
    <cfRule type="expression" dxfId="2524" priority="6658">
      <formula>IF(AND(AL840&gt;=0, RIGHT(TEXT(AL840,"0.#"),1)="."),TRUE,FALSE)</formula>
    </cfRule>
    <cfRule type="expression" dxfId="2523" priority="6659">
      <formula>IF(AND(AL840&lt;0, RIGHT(TEXT(AL840,"0.#"),1)&lt;&gt;"."),TRUE,FALSE)</formula>
    </cfRule>
    <cfRule type="expression" dxfId="2522" priority="6660">
      <formula>IF(AND(AL840&lt;0, RIGHT(TEXT(AL840,"0.#"),1)="."),TRUE,FALSE)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M120">
    <cfRule type="expression" dxfId="2467" priority="3001">
      <formula>IF(RIGHT(TEXT(AM120,"0.#"),1)=".",FALSE,TRUE)</formula>
    </cfRule>
    <cfRule type="expression" dxfId="2466" priority="3002">
      <formula>IF(RIGHT(TEXT(AM120,"0.#"),1)=".",TRUE,FALSE)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0:Y867">
    <cfRule type="expression" dxfId="2453" priority="2985">
      <formula>IF(RIGHT(TEXT(Y840,"0.#"),1)=".",FALSE,TRUE)</formula>
    </cfRule>
    <cfRule type="expression" dxfId="2452" priority="2986">
      <formula>IF(RIGHT(TEXT(Y840,"0.#"),1)=".",TRUE,FALSE)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4:AO1132">
    <cfRule type="expression" dxfId="2423" priority="2891">
      <formula>IF(AND(AL1104&gt;=0, RIGHT(TEXT(AL1104,"0.#"),1)&lt;&gt;"."),TRUE,FALSE)</formula>
    </cfRule>
    <cfRule type="expression" dxfId="2422" priority="2892">
      <formula>IF(AND(AL1104&gt;=0, RIGHT(TEXT(AL1104,"0.#"),1)="."),TRUE,FALSE)</formula>
    </cfRule>
    <cfRule type="expression" dxfId="2421" priority="2893">
      <formula>IF(AND(AL1104&lt;0, RIGHT(TEXT(AL1104,"0.#"),1)&lt;&gt;"."),TRUE,FALSE)</formula>
    </cfRule>
    <cfRule type="expression" dxfId="2420" priority="2894">
      <formula>IF(AND(AL1104&lt;0, RIGHT(TEXT(AL1104,"0.#"),1)="."),TRUE,FALSE)</formula>
    </cfRule>
  </conditionalFormatting>
  <conditionalFormatting sqref="Y1104:Y1132">
    <cfRule type="expression" dxfId="2419" priority="2889">
      <formula>IF(RIGHT(TEXT(Y1104,"0.#"),1)=".",FALSE,TRUE)</formula>
    </cfRule>
    <cfRule type="expression" dxfId="2418" priority="2890">
      <formula>IF(RIGHT(TEXT(Y1104,"0.#"),1)=".",TRUE,FALSE)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8:AO839">
    <cfRule type="expression" dxfId="2409" priority="2843">
      <formula>IF(AND(AL838&gt;=0, RIGHT(TEXT(AL838,"0.#"),1)&lt;&gt;"."),TRUE,FALSE)</formula>
    </cfRule>
    <cfRule type="expression" dxfId="2408" priority="2844">
      <formula>IF(AND(AL838&gt;=0, RIGHT(TEXT(AL838,"0.#"),1)="."),TRUE,FALSE)</formula>
    </cfRule>
    <cfRule type="expression" dxfId="2407" priority="2845">
      <formula>IF(AND(AL838&lt;0, RIGHT(TEXT(AL838,"0.#"),1)&lt;&gt;"."),TRUE,FALSE)</formula>
    </cfRule>
    <cfRule type="expression" dxfId="2406" priority="2846">
      <formula>IF(AND(AL838&lt;0, RIGHT(TEXT(AL838,"0.#"),1)="."),TRUE,FALSE)</formula>
    </cfRule>
  </conditionalFormatting>
  <conditionalFormatting sqref="Y838:Y839">
    <cfRule type="expression" dxfId="2405" priority="2841">
      <formula>IF(RIGHT(TEXT(Y838,"0.#"),1)=".",FALSE,TRUE)</formula>
    </cfRule>
    <cfRule type="expression" dxfId="2404" priority="2842">
      <formula>IF(RIGHT(TEXT(Y838,"0.#"),1)=".",TRUE,FALSE)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3:Y900">
    <cfRule type="expression" dxfId="2087" priority="2101">
      <formula>IF(RIGHT(TEXT(Y873,"0.#"),1)=".",FALSE,TRUE)</formula>
    </cfRule>
    <cfRule type="expression" dxfId="2086" priority="2102">
      <formula>IF(RIGHT(TEXT(Y873,"0.#"),1)=".",TRUE,FALSE)</formula>
    </cfRule>
  </conditionalFormatting>
  <conditionalFormatting sqref="Y871:Y872">
    <cfRule type="expression" dxfId="2085" priority="2095">
      <formula>IF(RIGHT(TEXT(Y871,"0.#"),1)=".",FALSE,TRUE)</formula>
    </cfRule>
    <cfRule type="expression" dxfId="2084" priority="2096">
      <formula>IF(RIGHT(TEXT(Y871,"0.#"),1)=".",TRUE,FALSE)</formula>
    </cfRule>
  </conditionalFormatting>
  <conditionalFormatting sqref="Y906:Y933">
    <cfRule type="expression" dxfId="2083" priority="2089">
      <formula>IF(RIGHT(TEXT(Y906,"0.#"),1)=".",FALSE,TRUE)</formula>
    </cfRule>
    <cfRule type="expression" dxfId="2082" priority="2090">
      <formula>IF(RIGHT(TEXT(Y906,"0.#"),1)=".",TRUE,FALSE)</formula>
    </cfRule>
  </conditionalFormatting>
  <conditionalFormatting sqref="Y904:Y905">
    <cfRule type="expression" dxfId="2081" priority="2083">
      <formula>IF(RIGHT(TEXT(Y904,"0.#"),1)=".",FALSE,TRUE)</formula>
    </cfRule>
    <cfRule type="expression" dxfId="2080" priority="2084">
      <formula>IF(RIGHT(TEXT(Y904,"0.#"),1)=".",TRUE,FALSE)</formula>
    </cfRule>
  </conditionalFormatting>
  <conditionalFormatting sqref="Y939:Y966">
    <cfRule type="expression" dxfId="2079" priority="2077">
      <formula>IF(RIGHT(TEXT(Y939,"0.#"),1)=".",FALSE,TRUE)</formula>
    </cfRule>
    <cfRule type="expression" dxfId="2078" priority="2078">
      <formula>IF(RIGHT(TEXT(Y939,"0.#"),1)=".",TRUE,FALSE)</formula>
    </cfRule>
  </conditionalFormatting>
  <conditionalFormatting sqref="Y937:Y938">
    <cfRule type="expression" dxfId="2077" priority="2071">
      <formula>IF(RIGHT(TEXT(Y937,"0.#"),1)=".",FALSE,TRUE)</formula>
    </cfRule>
    <cfRule type="expression" dxfId="2076" priority="2072">
      <formula>IF(RIGHT(TEXT(Y937,"0.#"),1)=".",TRUE,FALSE)</formula>
    </cfRule>
  </conditionalFormatting>
  <conditionalFormatting sqref="Y972:Y999">
    <cfRule type="expression" dxfId="2075" priority="2065">
      <formula>IF(RIGHT(TEXT(Y972,"0.#"),1)=".",FALSE,TRUE)</formula>
    </cfRule>
    <cfRule type="expression" dxfId="2074" priority="2066">
      <formula>IF(RIGHT(TEXT(Y972,"0.#"),1)=".",TRUE,FALSE)</formula>
    </cfRule>
  </conditionalFormatting>
  <conditionalFormatting sqref="Y970:Y971">
    <cfRule type="expression" dxfId="2073" priority="2059">
      <formula>IF(RIGHT(TEXT(Y970,"0.#"),1)=".",FALSE,TRUE)</formula>
    </cfRule>
    <cfRule type="expression" dxfId="2072" priority="2060">
      <formula>IF(RIGHT(TEXT(Y970,"0.#"),1)=".",TRUE,FALSE)</formula>
    </cfRule>
  </conditionalFormatting>
  <conditionalFormatting sqref="Y1005:Y1032">
    <cfRule type="expression" dxfId="2071" priority="2053">
      <formula>IF(RIGHT(TEXT(Y1005,"0.#"),1)=".",FALSE,TRUE)</formula>
    </cfRule>
    <cfRule type="expression" dxfId="2070" priority="2054">
      <formula>IF(RIGHT(TEXT(Y1005,"0.#"),1)=".",TRUE,FALSE)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3:AO900">
    <cfRule type="expression" dxfId="1989" priority="2103">
      <formula>IF(AND(AL873&gt;=0, RIGHT(TEXT(AL873,"0.#"),1)&lt;&gt;"."),TRUE,FALSE)</formula>
    </cfRule>
    <cfRule type="expression" dxfId="1988" priority="2104">
      <formula>IF(AND(AL873&gt;=0, RIGHT(TEXT(AL873,"0.#"),1)="."),TRUE,FALSE)</formula>
    </cfRule>
    <cfRule type="expression" dxfId="1987" priority="2105">
      <formula>IF(AND(AL873&lt;0, RIGHT(TEXT(AL873,"0.#"),1)&lt;&gt;"."),TRUE,FALSE)</formula>
    </cfRule>
    <cfRule type="expression" dxfId="1986" priority="2106">
      <formula>IF(AND(AL873&lt;0, RIGHT(TEXT(AL873,"0.#"),1)="."),TRUE,FALSE)</formula>
    </cfRule>
  </conditionalFormatting>
  <conditionalFormatting sqref="AL872:AO872">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906:AO933">
    <cfRule type="expression" dxfId="1981" priority="2091">
      <formula>IF(AND(AL906&gt;=0, RIGHT(TEXT(AL906,"0.#"),1)&lt;&gt;"."),TRUE,FALSE)</formula>
    </cfRule>
    <cfRule type="expression" dxfId="1980" priority="2092">
      <formula>IF(AND(AL906&gt;=0, RIGHT(TEXT(AL906,"0.#"),1)="."),TRUE,FALSE)</formula>
    </cfRule>
    <cfRule type="expression" dxfId="1979" priority="2093">
      <formula>IF(AND(AL906&lt;0, RIGHT(TEXT(AL906,"0.#"),1)&lt;&gt;"."),TRUE,FALSE)</formula>
    </cfRule>
    <cfRule type="expression" dxfId="1978" priority="2094">
      <formula>IF(AND(AL906&lt;0, RIGHT(TEXT(AL906,"0.#"),1)="."),TRUE,FALSE)</formula>
    </cfRule>
  </conditionalFormatting>
  <conditionalFormatting sqref="AL904:AO905">
    <cfRule type="expression" dxfId="1977" priority="2085">
      <formula>IF(AND(AL904&gt;=0, RIGHT(TEXT(AL904,"0.#"),1)&lt;&gt;"."),TRUE,FALSE)</formula>
    </cfRule>
    <cfRule type="expression" dxfId="1976" priority="2086">
      <formula>IF(AND(AL904&gt;=0, RIGHT(TEXT(AL904,"0.#"),1)="."),TRUE,FALSE)</formula>
    </cfRule>
    <cfRule type="expression" dxfId="1975" priority="2087">
      <formula>IF(AND(AL904&lt;0, RIGHT(TEXT(AL904,"0.#"),1)&lt;&gt;"."),TRUE,FALSE)</formula>
    </cfRule>
    <cfRule type="expression" dxfId="1974" priority="2088">
      <formula>IF(AND(AL904&lt;0, RIGHT(TEXT(AL904,"0.#"),1)="."),TRUE,FALSE)</formula>
    </cfRule>
  </conditionalFormatting>
  <conditionalFormatting sqref="AL939:AO966">
    <cfRule type="expression" dxfId="1973" priority="2079">
      <formula>IF(AND(AL939&gt;=0, RIGHT(TEXT(AL939,"0.#"),1)&lt;&gt;"."),TRUE,FALSE)</formula>
    </cfRule>
    <cfRule type="expression" dxfId="1972" priority="2080">
      <formula>IF(AND(AL939&gt;=0, RIGHT(TEXT(AL939,"0.#"),1)="."),TRUE,FALSE)</formula>
    </cfRule>
    <cfRule type="expression" dxfId="1971" priority="2081">
      <formula>IF(AND(AL939&lt;0, RIGHT(TEXT(AL939,"0.#"),1)&lt;&gt;"."),TRUE,FALSE)</formula>
    </cfRule>
    <cfRule type="expression" dxfId="1970" priority="2082">
      <formula>IF(AND(AL939&lt;0, RIGHT(TEXT(AL939,"0.#"),1)="."),TRUE,FALSE)</formula>
    </cfRule>
  </conditionalFormatting>
  <conditionalFormatting sqref="AL937:AO938">
    <cfRule type="expression" dxfId="1969" priority="2073">
      <formula>IF(AND(AL937&gt;=0, RIGHT(TEXT(AL937,"0.#"),1)&lt;&gt;"."),TRUE,FALSE)</formula>
    </cfRule>
    <cfRule type="expression" dxfId="1968" priority="2074">
      <formula>IF(AND(AL937&gt;=0, RIGHT(TEXT(AL937,"0.#"),1)="."),TRUE,FALSE)</formula>
    </cfRule>
    <cfRule type="expression" dxfId="1967" priority="2075">
      <formula>IF(AND(AL937&lt;0, RIGHT(TEXT(AL937,"0.#"),1)&lt;&gt;"."),TRUE,FALSE)</formula>
    </cfRule>
    <cfRule type="expression" dxfId="1966" priority="2076">
      <formula>IF(AND(AL937&lt;0, RIGHT(TEXT(AL937,"0.#"),1)="."),TRUE,FALSE)</formula>
    </cfRule>
  </conditionalFormatting>
  <conditionalFormatting sqref="AL972:AO999">
    <cfRule type="expression" dxfId="1965" priority="2067">
      <formula>IF(AND(AL972&gt;=0, RIGHT(TEXT(AL972,"0.#"),1)&lt;&gt;"."),TRUE,FALSE)</formula>
    </cfRule>
    <cfRule type="expression" dxfId="1964" priority="2068">
      <formula>IF(AND(AL972&gt;=0, RIGHT(TEXT(AL972,"0.#"),1)="."),TRUE,FALSE)</formula>
    </cfRule>
    <cfRule type="expression" dxfId="1963" priority="2069">
      <formula>IF(AND(AL972&lt;0, RIGHT(TEXT(AL972,"0.#"),1)&lt;&gt;"."),TRUE,FALSE)</formula>
    </cfRule>
    <cfRule type="expression" dxfId="1962" priority="2070">
      <formula>IF(AND(AL972&lt;0, RIGHT(TEXT(AL972,"0.#"),1)="."),TRUE,FALSE)</formula>
    </cfRule>
  </conditionalFormatting>
  <conditionalFormatting sqref="AL970:AO971">
    <cfRule type="expression" dxfId="1961" priority="2061">
      <formula>IF(AND(AL970&gt;=0, RIGHT(TEXT(AL970,"0.#"),1)&lt;&gt;"."),TRUE,FALSE)</formula>
    </cfRule>
    <cfRule type="expression" dxfId="1960" priority="2062">
      <formula>IF(AND(AL970&gt;=0, RIGHT(TEXT(AL970,"0.#"),1)="."),TRUE,FALSE)</formula>
    </cfRule>
    <cfRule type="expression" dxfId="1959" priority="2063">
      <formula>IF(AND(AL970&lt;0, RIGHT(TEXT(AL970,"0.#"),1)&lt;&gt;"."),TRUE,FALSE)</formula>
    </cfRule>
    <cfRule type="expression" dxfId="1958" priority="2064">
      <formula>IF(AND(AL970&lt;0, RIGHT(TEXT(AL970,"0.#"),1)="."),TRUE,FALSE)</formula>
    </cfRule>
  </conditionalFormatting>
  <conditionalFormatting sqref="AL1005:AO1032">
    <cfRule type="expression" dxfId="1957" priority="2055">
      <formula>IF(AND(AL1005&gt;=0, RIGHT(TEXT(AL1005,"0.#"),1)&lt;&gt;"."),TRUE,FALSE)</formula>
    </cfRule>
    <cfRule type="expression" dxfId="1956" priority="2056">
      <formula>IF(AND(AL1005&gt;=0, RIGHT(TEXT(AL1005,"0.#"),1)="."),TRUE,FALSE)</formula>
    </cfRule>
    <cfRule type="expression" dxfId="1955" priority="2057">
      <formula>IF(AND(AL1005&lt;0, RIGHT(TEXT(AL1005,"0.#"),1)&lt;&gt;"."),TRUE,FALSE)</formula>
    </cfRule>
    <cfRule type="expression" dxfId="1954" priority="2058">
      <formula>IF(AND(AL1005&lt;0, RIGHT(TEXT(AL1005,"0.#"),1)="."),TRUE,FALSE)</formula>
    </cfRule>
  </conditionalFormatting>
  <conditionalFormatting sqref="AL1003:AO1004">
    <cfRule type="expression" dxfId="1953" priority="2049">
      <formula>IF(AND(AL1003&gt;=0, RIGHT(TEXT(AL1003,"0.#"),1)&lt;&gt;"."),TRUE,FALSE)</formula>
    </cfRule>
    <cfRule type="expression" dxfId="1952" priority="2050">
      <formula>IF(AND(AL1003&gt;=0, RIGHT(TEXT(AL1003,"0.#"),1)="."),TRUE,FALSE)</formula>
    </cfRule>
    <cfRule type="expression" dxfId="1951" priority="2051">
      <formula>IF(AND(AL1003&lt;0, RIGHT(TEXT(AL1003,"0.#"),1)&lt;&gt;"."),TRUE,FALSE)</formula>
    </cfRule>
    <cfRule type="expression" dxfId="1950" priority="2052">
      <formula>IF(AND(AL1003&lt;0, RIGHT(TEXT(AL1003,"0.#"),1)="."),TRUE,FALSE)</formula>
    </cfRule>
  </conditionalFormatting>
  <conditionalFormatting sqref="Y1003:Y1004">
    <cfRule type="expression" dxfId="1949" priority="2047">
      <formula>IF(RIGHT(TEXT(Y1003,"0.#"),1)=".",FALSE,TRUE)</formula>
    </cfRule>
    <cfRule type="expression" dxfId="1948" priority="2048">
      <formula>IF(RIGHT(TEXT(Y1003,"0.#"),1)=".",TRUE,FALSE)</formula>
    </cfRule>
  </conditionalFormatting>
  <conditionalFormatting sqref="AL1038:AO1065">
    <cfRule type="expression" dxfId="1947" priority="2043">
      <formula>IF(AND(AL1038&gt;=0, RIGHT(TEXT(AL1038,"0.#"),1)&lt;&gt;"."),TRUE,FALSE)</formula>
    </cfRule>
    <cfRule type="expression" dxfId="1946" priority="2044">
      <formula>IF(AND(AL1038&gt;=0, RIGHT(TEXT(AL1038,"0.#"),1)="."),TRUE,FALSE)</formula>
    </cfRule>
    <cfRule type="expression" dxfId="1945" priority="2045">
      <formula>IF(AND(AL1038&lt;0, RIGHT(TEXT(AL1038,"0.#"),1)&lt;&gt;"."),TRUE,FALSE)</formula>
    </cfRule>
    <cfRule type="expression" dxfId="1944" priority="2046">
      <formula>IF(AND(AL1038&lt;0, RIGHT(TEXT(AL1038,"0.#"),1)="."),TRUE,FALSE)</formula>
    </cfRule>
  </conditionalFormatting>
  <conditionalFormatting sqref="Y1038:Y1065">
    <cfRule type="expression" dxfId="1943" priority="2041">
      <formula>IF(RIGHT(TEXT(Y1038,"0.#"),1)=".",FALSE,TRUE)</formula>
    </cfRule>
    <cfRule type="expression" dxfId="1942" priority="2042">
      <formula>IF(RIGHT(TEXT(Y1038,"0.#"),1)=".",TRUE,FALSE)</formula>
    </cfRule>
  </conditionalFormatting>
  <conditionalFormatting sqref="AL1036:AO1037">
    <cfRule type="expression" dxfId="1941" priority="2037">
      <formula>IF(AND(AL1036&gt;=0, RIGHT(TEXT(AL1036,"0.#"),1)&lt;&gt;"."),TRUE,FALSE)</formula>
    </cfRule>
    <cfRule type="expression" dxfId="1940" priority="2038">
      <formula>IF(AND(AL1036&gt;=0, RIGHT(TEXT(AL1036,"0.#"),1)="."),TRUE,FALSE)</formula>
    </cfRule>
    <cfRule type="expression" dxfId="1939" priority="2039">
      <formula>IF(AND(AL1036&lt;0, RIGHT(TEXT(AL1036,"0.#"),1)&lt;&gt;"."),TRUE,FALSE)</formula>
    </cfRule>
    <cfRule type="expression" dxfId="1938" priority="2040">
      <formula>IF(AND(AL1036&lt;0, RIGHT(TEXT(AL1036,"0.#"),1)="."),TRUE,FALSE)</formula>
    </cfRule>
  </conditionalFormatting>
  <conditionalFormatting sqref="Y1036:Y1037">
    <cfRule type="expression" dxfId="1937" priority="2035">
      <formula>IF(RIGHT(TEXT(Y1036,"0.#"),1)=".",FALSE,TRUE)</formula>
    </cfRule>
    <cfRule type="expression" dxfId="1936" priority="2036">
      <formula>IF(RIGHT(TEXT(Y1036,"0.#"),1)=".",TRUE,FALSE)</formula>
    </cfRule>
  </conditionalFormatting>
  <conditionalFormatting sqref="AL1071:AO1098">
    <cfRule type="expression" dxfId="1935" priority="2031">
      <formula>IF(AND(AL1071&gt;=0, RIGHT(TEXT(AL1071,"0.#"),1)&lt;&gt;"."),TRUE,FALSE)</formula>
    </cfRule>
    <cfRule type="expression" dxfId="1934" priority="2032">
      <formula>IF(AND(AL1071&gt;=0, RIGHT(TEXT(AL1071,"0.#"),1)="."),TRUE,FALSE)</formula>
    </cfRule>
    <cfRule type="expression" dxfId="1933" priority="2033">
      <formula>IF(AND(AL1071&lt;0, RIGHT(TEXT(AL1071,"0.#"),1)&lt;&gt;"."),TRUE,FALSE)</formula>
    </cfRule>
    <cfRule type="expression" dxfId="1932" priority="2034">
      <formula>IF(AND(AL1071&lt;0, RIGHT(TEXT(AL1071,"0.#"),1)="."),TRUE,FALSE)</formula>
    </cfRule>
  </conditionalFormatting>
  <conditionalFormatting sqref="Y1071:Y1098">
    <cfRule type="expression" dxfId="1931" priority="2029">
      <formula>IF(RIGHT(TEXT(Y1071,"0.#"),1)=".",FALSE,TRUE)</formula>
    </cfRule>
    <cfRule type="expression" dxfId="1930" priority="2030">
      <formula>IF(RIGHT(TEXT(Y1071,"0.#"),1)=".",TRUE,FALSE)</formula>
    </cfRule>
  </conditionalFormatting>
  <conditionalFormatting sqref="AL1069:AO1070">
    <cfRule type="expression" dxfId="1929" priority="2025">
      <formula>IF(AND(AL1069&gt;=0, RIGHT(TEXT(AL1069,"0.#"),1)&lt;&gt;"."),TRUE,FALSE)</formula>
    </cfRule>
    <cfRule type="expression" dxfId="1928" priority="2026">
      <formula>IF(AND(AL1069&gt;=0, RIGHT(TEXT(AL1069,"0.#"),1)="."),TRUE,FALSE)</formula>
    </cfRule>
    <cfRule type="expression" dxfId="1927" priority="2027">
      <formula>IF(AND(AL1069&lt;0, RIGHT(TEXT(AL1069,"0.#"),1)&lt;&gt;"."),TRUE,FALSE)</formula>
    </cfRule>
    <cfRule type="expression" dxfId="1926" priority="2028">
      <formula>IF(AND(AL1069&lt;0, RIGHT(TEXT(AL1069,"0.#"),1)="."),TRUE,FALSE)</formula>
    </cfRule>
  </conditionalFormatting>
  <conditionalFormatting sqref="Y1069:Y1070">
    <cfRule type="expression" dxfId="1925" priority="2023">
      <formula>IF(RIGHT(TEXT(Y1069,"0.#"),1)=".",FALSE,TRUE)</formula>
    </cfRule>
    <cfRule type="expression" dxfId="1924" priority="2024">
      <formula>IF(RIGHT(TEXT(Y1069,"0.#"),1)=".",TRUE,FALSE)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E102">
    <cfRule type="expression" dxfId="723" priority="25">
      <formula>IF(RIGHT(TEXT(AE102,"0.#"),1)=".",FALSE,TRUE)</formula>
    </cfRule>
    <cfRule type="expression" dxfId="722" priority="26">
      <formula>IF(RIGHT(TEXT(AE102,"0.#"),1)=".",TRUE,FALSE)</formula>
    </cfRule>
  </conditionalFormatting>
  <conditionalFormatting sqref="AI119">
    <cfRule type="expression" dxfId="721" priority="23">
      <formula>IF(RIGHT(TEXT(AI119,"0.#"),1)=".",FALSE,TRUE)</formula>
    </cfRule>
    <cfRule type="expression" dxfId="720" priority="24">
      <formula>IF(RIGHT(TEXT(AI119,"0.#"),1)=".",TRUE,FALSE)</formula>
    </cfRule>
  </conditionalFormatting>
  <conditionalFormatting sqref="AI120">
    <cfRule type="expression" dxfId="719" priority="21">
      <formula>IF(RIGHT(TEXT(AI120,"0.#"),1)=".",FALSE,TRUE)</formula>
    </cfRule>
    <cfRule type="expression" dxfId="718" priority="22">
      <formula>IF(RIGHT(TEXT(AI120,"0.#"),1)=".",TRUE,FALSE)</formula>
    </cfRule>
  </conditionalFormatting>
  <conditionalFormatting sqref="AE119">
    <cfRule type="expression" dxfId="717" priority="19">
      <formula>IF(RIGHT(TEXT(AE119,"0.#"),1)=".",FALSE,TRUE)</formula>
    </cfRule>
    <cfRule type="expression" dxfId="716" priority="20">
      <formula>IF(RIGHT(TEXT(AE119,"0.#"),1)=".",TRUE,FALSE)</formula>
    </cfRule>
  </conditionalFormatting>
  <conditionalFormatting sqref="AE120">
    <cfRule type="expression" dxfId="715" priority="17">
      <formula>IF(RIGHT(TEXT(AE120,"0.#"),1)=".",FALSE,TRUE)</formula>
    </cfRule>
    <cfRule type="expression" dxfId="714" priority="18">
      <formula>IF(RIGHT(TEXT(AE120,"0.#"),1)=".",TRUE,FALSE)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t="s">
        <v>591</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591</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591</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5"/>
      <c r="Z2" s="827"/>
      <c r="AA2" s="828"/>
      <c r="AB2" s="1029" t="s">
        <v>11</v>
      </c>
      <c r="AC2" s="1030"/>
      <c r="AD2" s="1031"/>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2"/>
      <c r="I4" s="1002"/>
      <c r="J4" s="1002"/>
      <c r="K4" s="1002"/>
      <c r="L4" s="1002"/>
      <c r="M4" s="1002"/>
      <c r="N4" s="1002"/>
      <c r="O4" s="1003"/>
      <c r="P4" s="104"/>
      <c r="Q4" s="1010"/>
      <c r="R4" s="1010"/>
      <c r="S4" s="1010"/>
      <c r="T4" s="1010"/>
      <c r="U4" s="1010"/>
      <c r="V4" s="1010"/>
      <c r="W4" s="1010"/>
      <c r="X4" s="1011"/>
      <c r="Y4" s="1020" t="s">
        <v>12</v>
      </c>
      <c r="Z4" s="1021"/>
      <c r="AA4" s="1022"/>
      <c r="AB4" s="464"/>
      <c r="AC4" s="1024"/>
      <c r="AD4" s="102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182</v>
      </c>
      <c r="AC6" s="1019"/>
      <c r="AD6" s="101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5"/>
      <c r="Z9" s="827"/>
      <c r="AA9" s="828"/>
      <c r="AB9" s="1029" t="s">
        <v>11</v>
      </c>
      <c r="AC9" s="1030"/>
      <c r="AD9" s="1031"/>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4"/>
      <c r="AC11" s="1024"/>
      <c r="AD11" s="102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182</v>
      </c>
      <c r="AC13" s="1019"/>
      <c r="AD13" s="101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5"/>
      <c r="Z16" s="827"/>
      <c r="AA16" s="828"/>
      <c r="AB16" s="1029" t="s">
        <v>11</v>
      </c>
      <c r="AC16" s="1030"/>
      <c r="AD16" s="1031"/>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4"/>
      <c r="AC18" s="1024"/>
      <c r="AD18" s="102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182</v>
      </c>
      <c r="AC20" s="1019"/>
      <c r="AD20" s="101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5"/>
      <c r="Z23" s="827"/>
      <c r="AA23" s="828"/>
      <c r="AB23" s="1029" t="s">
        <v>11</v>
      </c>
      <c r="AC23" s="1030"/>
      <c r="AD23" s="1031"/>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4"/>
      <c r="AC25" s="1024"/>
      <c r="AD25" s="102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182</v>
      </c>
      <c r="AC27" s="1019"/>
      <c r="AD27" s="101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5"/>
      <c r="Z30" s="827"/>
      <c r="AA30" s="828"/>
      <c r="AB30" s="1029" t="s">
        <v>11</v>
      </c>
      <c r="AC30" s="1030"/>
      <c r="AD30" s="1031"/>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4"/>
      <c r="AC32" s="1024"/>
      <c r="AD32" s="102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182</v>
      </c>
      <c r="AC34" s="1019"/>
      <c r="AD34" s="101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5"/>
      <c r="Z37" s="827"/>
      <c r="AA37" s="828"/>
      <c r="AB37" s="1029" t="s">
        <v>11</v>
      </c>
      <c r="AC37" s="1030"/>
      <c r="AD37" s="1031"/>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4"/>
      <c r="AC39" s="1024"/>
      <c r="AD39" s="102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182</v>
      </c>
      <c r="AC41" s="1019"/>
      <c r="AD41" s="101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5"/>
      <c r="Z44" s="827"/>
      <c r="AA44" s="828"/>
      <c r="AB44" s="1029" t="s">
        <v>11</v>
      </c>
      <c r="AC44" s="1030"/>
      <c r="AD44" s="1031"/>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4"/>
      <c r="AC46" s="1024"/>
      <c r="AD46" s="102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182</v>
      </c>
      <c r="AC48" s="1019"/>
      <c r="AD48" s="101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5"/>
      <c r="Z51" s="827"/>
      <c r="AA51" s="828"/>
      <c r="AB51" s="242" t="s">
        <v>11</v>
      </c>
      <c r="AC51" s="1030"/>
      <c r="AD51" s="1031"/>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4"/>
      <c r="AC53" s="1024"/>
      <c r="AD53" s="102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182</v>
      </c>
      <c r="AC55" s="1019"/>
      <c r="AD55" s="10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5"/>
      <c r="Z58" s="827"/>
      <c r="AA58" s="828"/>
      <c r="AB58" s="1029" t="s">
        <v>11</v>
      </c>
      <c r="AC58" s="1030"/>
      <c r="AD58" s="1031"/>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4"/>
      <c r="AC60" s="1024"/>
      <c r="AD60" s="102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182</v>
      </c>
      <c r="AC62" s="1019"/>
      <c r="AD62" s="101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5"/>
      <c r="Z65" s="827"/>
      <c r="AA65" s="828"/>
      <c r="AB65" s="1029" t="s">
        <v>11</v>
      </c>
      <c r="AC65" s="1030"/>
      <c r="AD65" s="1031"/>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4"/>
      <c r="AC67" s="1024"/>
      <c r="AD67" s="102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2020-06-26T09:42:00Z</cp:lastPrinted>
  <dcterms:created xsi:type="dcterms:W3CDTF">2012-03-13T00:50:25Z</dcterms:created>
  <dcterms:modified xsi:type="dcterms:W3CDTF">2020-10-02T00:45:15Z</dcterms:modified>
</cp:coreProperties>
</file>