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<sst xmlns="http://schemas.openxmlformats.org/spreadsheetml/2006/main" count="2893" uniqueCount="648">
  <si>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</si>
  <si>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</si>
  <si>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</si>
  <si>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</si>
  <si>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</si>
  <si>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</si>
  <si>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</si>
  <si>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</si>
  <si>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</si>
  <si>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</si>
  <si>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</si>
  <si>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</si>
  <si>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</si>
  <si>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</si>
  <si>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</si>
  <si>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</si>
  <si>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</si>
  <si>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</si>
  <si>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</si>
  <si>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</si>
  <si>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</si>
  <si>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</si>
  <si>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</si>
  <si>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</si>
  <si>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</si>
  <si>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</si>
  <si>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</si>
  <si>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</si>
  <si>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</si>
  <si>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</si>
  <si>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</si>
  <si>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</si>
  <si>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</si>
  <si>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</si>
  <si>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</si>
  <si>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</si>
  <si>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</si>
  <si>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</si>
  <si>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</si>
  <si>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</si>
  <si>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</si>
  <si>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</si>
  <si>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</si>
  <si>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</si>
  <si>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</si>
  <si>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</si>
  <si>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</si>
  <si>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</si>
  <si>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</si>
  <si>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</si>
  <si>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</si>
  <si>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</si>
  <si>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</si>
  <si>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</si>
  <si>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</si>
  <si>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</si>
  <si>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</si>
  <si>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</si>
  <si>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</si>
  <si>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</si>
  <si>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</si>
  <si>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</si>
  <si>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</si>
  <si>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</si>
  <si>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</si>
  <si>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</si>
  <si>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</si>
  <si>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</si>
  <si>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</si>
  <si>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</si>
  <si>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</si>
  <si>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</si>
  <si>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</si>
  <si>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</si>
  <si>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</si>
  <si>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</si>
  <si>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</si>
  <si>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</si>
  <si>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</si>
  <si>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</si>
  <si>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</si>
  <si>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</si>
  <si>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</si>
  <si>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</si>
  <si>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</si>
  <si>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</si>
  <si>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</si>
  <si>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</si>
  <si>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</si>
  <si>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</si>
  <si>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</si>
  <si>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</si>
  <si>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</si>
  <si>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</si>
  <si>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</si>
  <si>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</si>
  <si>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</si>
  <si>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</si>
  <si>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</si>
  <si>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</si>
  <si>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</si>
  <si>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</si>
  <si>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</si>
  <si>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</si>
  <si>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</si>
  <si>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</si>
  <si>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</si>
  <si>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</si>
  <si>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</si>
  <si>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</si>
  <si>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</si>
  <si>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</si>
  <si>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</si>
  <si>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</si>
  <si>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</si>
  <si>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</si>
  <si>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</si>
  <si>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</si>
  <si>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</si>
  <si>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</si>
  <si>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</si>
  <si>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</si>
  <si>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</si>
  <si>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</si>
  <si>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</si>
  <si>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</si>
  <si>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</si>
  <si>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</si>
  <si>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</si>
  <si>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</si>
  <si>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</si>
  <si>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</si>
  <si>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</si>
  <si>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</si>
  <si>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</si>
  <si>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</si>
  <si>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</si>
  <si>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</si>
  <si>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</si>
  <si>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</si>
  <si>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</si>
  <si>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</si>
  <si>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</si>
  <si>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</si>
  <si>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</si>
  <si>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</si>
  <si>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</si>
  <si>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</si>
  <si>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</si>
  <si>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</si>
  <si>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</si>
  <si>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</si>
  <si>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</si>
  <si>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</si>
  <si>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</si>
  <si>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</si>
  <si>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</si>
  <si>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</si>
  <si>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</si>
  <si>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</si>
  <si>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</si>
  <si>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</si>
  <si>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</si>
  <si>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</si>
  <si>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</si>
  <si>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</si>
  <si>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</si>
  <si>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</si>
  <si>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</si>
  <si>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</si>
  <si>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</si>
  <si>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</si>
  <si>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</si>
  <si>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</si>
  <si>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</si>
  <si>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</si>
  <si>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</si>
  <si>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</si>
  <si>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</si>
  <si>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</si>
  <si>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</si>
  <si>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</si>
  <si>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</si>
  <si>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</si>
  <si>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</si>
  <si>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</si>
  <si>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</si>
  <si>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</si>
  <si>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</si>
  <si>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</si>
  <si>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</si>
  <si>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</si>
  <si>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</si>
  <si>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</si>
  <si>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</si>
  <si>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</si>
  <si>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</si>
  <si>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</si>
  <si>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</si>
  <si>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</si>
  <si>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</si>
  <si>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</si>
  <si>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</si>
  <si>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</si>
  <si>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</si>
  <si>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</si>
  <si>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</si>
  <si>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</si>
  <si>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</si>
  <si>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</si>
  <si>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</si>
  <si>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</si>
  <si>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</si>
  <si>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</si>
  <si>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</si>
  <si>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</si>
  <si>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</si>
  <si>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</si>
  <si>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</si>
  <si>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</si>
  <si>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</si>
  <si>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</si>
  <si>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</si>
  <si>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</si>
  <si>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</si>
  <si>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</si>
  <si>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</si>
  <si>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</si>
  <si>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</si>
  <si>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</si>
  <si>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</si>
  <si>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</si>
  <si>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</si>
  <si>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</si>
  <si>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</si>
  <si>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</si>
  <si>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</si>
  <si>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</si>
  <si>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</si>
  <si>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</si>
  <si>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</si>
  <si>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</si>
  <si>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</si>
  <si>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</si>
  <si>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</si>
  <si>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</si>
  <si>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</si>
  <si>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</si>
  <si>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</si>
  <si>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</si>
  <si>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</si>
  <si>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</si>
  <si>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</si>
  <si>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</si>
  <si>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</si>
  <si>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</si>
  <si>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</si>
  <si>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</si>
  <si>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</si>
  <si>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</si>
  <si>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</si>
  <si>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</si>
  <si>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</si>
  <si>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</si>
  <si>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</si>
  <si>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</si>
  <si>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</si>
  <si>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</si>
  <si>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</si>
  <si>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</si>
  <si>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</si>
  <si>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</si>
  <si>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</si>
  <si>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</si>
  <si>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</si>
  <si>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</si>
  <si>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</si>
  <si>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</si>
  <si>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</si>
  <si>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</si>
  <si>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</si>
  <si>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</si>
  <si>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</si>
  <si>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</si>
  <si>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</si>
  <si>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</si>
  <si>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</si>
  <si>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</si>
  <si>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</si>
  <si>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</si>
  <si>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</si>
  <si>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</si>
  <si>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</si>
  <si>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</si>
  <si>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</si>
  <si>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</si>
  <si>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</si>
  <si>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</si>
  <si>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</si>
  <si>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</si>
  <si>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</si>
  <si>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</si>
  <si>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</si>
  <si>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</si>
  <si>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</si>
  <si>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</si>
  <si>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</si>
  <si>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</si>
  <si>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</si>
  <si>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</si>
  <si>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</si>
  <si>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</si>
  <si>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</si>
  <si>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</si>
  <si>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</si>
  <si>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</si>
  <si>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</si>
  <si>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</si>
  <si>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</si>
  <si>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</si>
  <si>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</si>
  <si>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</si>
  <si>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</si>
  <si>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</si>
  <si>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</si>
  <si>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</si>
  <si>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</si>
  <si>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</si>
  <si>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</si>
  <si>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</si>
  <si>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</si>
  <si>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</si>
  <si>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</si>
  <si>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</si>
  <si>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</si>
  <si>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</si>
  <si>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</si>
  <si>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</si>
  <si>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</si>
  <si>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</si>
  <si>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</si>
  <si>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</si>
  <si>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</si>
  <si>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</si>
  <si>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</si>
  <si>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</si>
  <si>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</si>
  <si>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</si>
  <si>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</si>
  <si>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</si>
  <si>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</si>
  <si>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</si>
  <si>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</si>
  <si>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</si>
  <si>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</si>
  <si>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</si>
  <si>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</si>
  <si>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</si>
  <si>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</si>
  <si>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</si>
  <si>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</si>
  <si>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</si>
  <si>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</si>
  <si>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</si>
  <si>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</si>
  <si>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</si>
  <si>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</si>
  <si>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</si>
  <si>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</si>
  <si>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</si>
  <si>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</si>
  <si>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</si>
  <si>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</si>
  <si>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</si>
  <si>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</si>
  <si>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</si>
  <si>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</si>
  <si>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</si>
  <si>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</si>
  <si>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</si>
  <si>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</si>
  <si>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</si>
  <si>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</si>
  <si>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</si>
  <si>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</si>
  <si>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</si>
  <si>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</si>
  <si>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</si>
  <si>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</si>
  <si>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</si>
  <si>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</si>
  <si>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</si>
  <si>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</si>
  <si>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</si>
  <si>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</si>
  <si>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</si>
  <si>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</si>
  <si>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</si>
  <si>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</si>
  <si>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</si>
  <si>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</si>
  <si>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</si>
  <si>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</si>
  <si>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</si>
  <si>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</si>
  <si>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</si>
  <si>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</si>
  <si>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</si>
  <si>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</si>
  <si>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</si>
  <si>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</si>
  <si>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</si>
  <si>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</si>
  <si>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</si>
  <si>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</si>
  <si>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</si>
  <si>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</si>
  <si>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</si>
  <si>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</si>
  <si>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</si>
  <si>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</si>
  <si>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</si>
  <si>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</si>
  <si>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</si>
  <si>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</si>
  <si>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</si>
  <si>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</si>
  <si>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</si>
  <si>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</si>
  <si>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</si>
  <si>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</si>
  <si>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</si>
  <si>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</si>
  <si>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</si>
  <si>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</si>
  <si>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</si>
  <si>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</si>
  <si>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</si>
  <si>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</si>
  <si>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</si>
  <si>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</si>
  <si>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</si>
  <si>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</si>
  <si>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</si>
  <si>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</si>
  <si>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</si>
  <si>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</si>
  <si>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</si>
  <si>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</si>
  <si>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</si>
  <si>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</si>
  <si>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</si>
  <si>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</si>
  <si>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</si>
  <si>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</si>
  <si>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</si>
  <si>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</si>
  <si>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</si>
  <si>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</si>
  <si>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</si>
  <si>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</si>
  <si>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</si>
  <si>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</si>
  <si>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</si>
  <si>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</si>
  <si>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</si>
  <si>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</si>
  <si>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</si>
  <si>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</si>
  <si>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</si>
  <si>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</si>
  <si>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</si>
  <si>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</si>
  <si>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</si>
  <si>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</si>
  <si>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</si>
  <si>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</si>
  <si>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</si>
  <si>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</si>
  <si>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</si>
  <si>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</si>
  <si>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</si>
  <si>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</si>
  <si>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</si>
  <si>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</si>
  <si>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</si>
  <si>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</si>
  <si>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</si>
  <si>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</si>
  <si>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</si>
  <si>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</si>
  <si>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</si>
  <si>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</si>
  <si>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</si>
  <si>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</si>
  <si>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</si>
  <si>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</si>
  <si>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</si>
  <si>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</si>
  <si>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</si>
  <si>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</si>
  <si>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</si>
  <si>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</si>
  <si>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</si>
  <si>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</si>
  <si>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</si>
  <si>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</si>
  <si>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</si>
  <si>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</si>
  <si>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</si>
  <si>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</si>
  <si>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</si>
  <si>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</si>
  <si>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</si>
  <si>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</si>
  <si>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</si>
  <si>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</si>
  <si>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</si>
  <si>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</si>
  <si>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</si>
  <si>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</si>
  <si>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</si>
  <si>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</si>
  <si>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</si>
  <si>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</si>
  <si>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</si>
  <si>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</si>
  <si>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</si>
  <si>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</si>
  <si>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</si>
  <si>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</si>
  <si>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</si>
  <si>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</si>
  <si>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</si>
  <si>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</si>
  <si>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</si>
  <si>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</si>
  <si>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</si>
  <si>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</si>
  <si>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</si>
  <si>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</si>
  <si>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</si>
  <si>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</si>
  <si>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</si>
  <si>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</si>
  <si>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</si>
  <si>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</si>
  <si>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</si>
  <si>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</si>
  <si>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</si>
  <si>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</si>
  <si>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</si>
  <si>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</si>
  <si>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</si>
  <si>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</si>
  <si>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</si>
  <si>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</si>
  <si>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</si>
  <si>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</si>
  <si>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</si>
  <si>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</si>
  <si>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</si>
  <si>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</si>
  <si>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原爆症調査研究委託費（原爆被爆者の生物試料の保管及び活用に関する研究）</t>
    <phoneticPr fontId="5"/>
  </si>
  <si>
    <t>健康局</t>
    <phoneticPr fontId="5"/>
  </si>
  <si>
    <t>総務課指導調査室</t>
    <phoneticPr fontId="5"/>
  </si>
  <si>
    <t>総務課指導調査室
加賀山　成久</t>
    <phoneticPr fontId="5"/>
  </si>
  <si>
    <t>原子爆弾被爆者に対する援護に関する法律
第４０条第１項</t>
    <phoneticPr fontId="5"/>
  </si>
  <si>
    <t>原爆症調査研究委託事業実施要領（原爆被爆者の生物試料の保管及び活用に関する研究）</t>
    <phoneticPr fontId="5"/>
  </si>
  <si>
    <t>当委託費は、原爆放射能の健康影響に関する調査研究を行うことにより、原爆被爆者の健康の保持・増進及び福祉の向上を図ることを目的とする。</t>
    <phoneticPr fontId="5"/>
  </si>
  <si>
    <t>令和元年度研究課題
　今後の科学技術の発展によって、原爆放射線が原爆被爆者に及ぼした影響について更なる解明が期待されるが、そのためには最適な状態で保存された生物試料が必要となる。そのため、原爆被爆者の生物試料を収集、長期間保管するための体制の在り方について研究を行う。</t>
    <rPh sb="0" eb="2">
      <t>レイワ</t>
    </rPh>
    <rPh sb="2" eb="3">
      <t>ガン</t>
    </rPh>
    <phoneticPr fontId="5"/>
  </si>
  <si>
    <t>-</t>
  </si>
  <si>
    <t>原爆症調査研究等委託費</t>
    <phoneticPr fontId="5"/>
  </si>
  <si>
    <t>原爆被爆者の生物試料バンクの構築に関する研究を行い、研究成果について報告書をまとめることを目標とする。</t>
    <phoneticPr fontId="5"/>
  </si>
  <si>
    <t>報告書数</t>
    <phoneticPr fontId="5"/>
  </si>
  <si>
    <t>冊</t>
    <rPh sb="0" eb="1">
      <t>サツ</t>
    </rPh>
    <phoneticPr fontId="5"/>
  </si>
  <si>
    <t>-</t>
    <phoneticPr fontId="5"/>
  </si>
  <si>
    <t>-</t>
    <phoneticPr fontId="5"/>
  </si>
  <si>
    <t>-</t>
    <phoneticPr fontId="5"/>
  </si>
  <si>
    <t>指導調査室調べ</t>
    <phoneticPr fontId="5"/>
  </si>
  <si>
    <t>委託件数</t>
    <phoneticPr fontId="5"/>
  </si>
  <si>
    <t>件</t>
    <rPh sb="0" eb="1">
      <t>ケン</t>
    </rPh>
    <phoneticPr fontId="5"/>
  </si>
  <si>
    <t>-</t>
    <phoneticPr fontId="5"/>
  </si>
  <si>
    <t>単位当たりコスト ＝ X／Y
X：「執行額（百万円）」 
　Y：「委託件数（件）」　　　</t>
    <phoneticPr fontId="5"/>
  </si>
  <si>
    <t>百万円</t>
    <rPh sb="0" eb="1">
      <t>ヒャク</t>
    </rPh>
    <rPh sb="1" eb="3">
      <t>マンエン</t>
    </rPh>
    <phoneticPr fontId="5"/>
  </si>
  <si>
    <t>X / Y</t>
    <phoneticPr fontId="5"/>
  </si>
  <si>
    <t>2/1</t>
  </si>
  <si>
    <t>2/1</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</si>
  <si>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</si>
  <si>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</si>
  <si>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</si>
  <si>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</si>
  <si>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</si>
  <si>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</si>
  <si>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</si>
  <si>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</si>
  <si>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</si>
  <si>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</si>
  <si>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</si>
  <si>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広島及び長崎に投下された原子爆弾による被爆者が今なお置かれている健康上、社会上の特別の状態に鑑み、その実態を明らかにし、被爆者の健康の保持及び増進を図る。</t>
    <phoneticPr fontId="5"/>
  </si>
  <si>
    <t>-</t>
    <phoneticPr fontId="5"/>
  </si>
  <si>
    <t>-</t>
    <phoneticPr fontId="5"/>
  </si>
  <si>
    <t>-</t>
    <phoneticPr fontId="5"/>
  </si>
  <si>
    <t>-</t>
    <phoneticPr fontId="5"/>
  </si>
  <si>
    <t>-</t>
    <phoneticPr fontId="5"/>
  </si>
  <si>
    <t>○</t>
  </si>
  <si>
    <t>△</t>
  </si>
  <si>
    <t>無</t>
  </si>
  <si>
    <t>‐</t>
  </si>
  <si>
    <t xml:space="preserve">原爆被爆者が今なお置かれている健康上、社会上の特別の状態に鑑み、その実態を明らかにするとともに、被爆者の健康の保持・増進及び福祉の向上を図るため、国費を投入しなければ事業目的が達成できない。  </t>
    <phoneticPr fontId="5"/>
  </si>
  <si>
    <t>原子爆弾被爆者に対する援護に関する法律第４０条の規定に基づき、原爆放射能影響調査研究の推進に資する事業であり、国が実施すべき事業である。</t>
    <phoneticPr fontId="5"/>
  </si>
  <si>
    <t>原爆放射能の健康影響に関する調査研究を行うものであり、今なお健康上、社会上の特別の状態におかれている原爆被爆者の健康の保持・増進及び福祉の向上を図るという政策目的達成に向けて、優先度の高い事業である。</t>
    <phoneticPr fontId="5"/>
  </si>
  <si>
    <t>本事業を効果的に実施するためには、症例研究の実績、研究テーマについての高度な専門的知識、人材、放射線の研究を専門的に行える環境等、必要とする体制を有している者が実施する必要があるが、上記条件を満たす者が一者のみ若しくは複数存在するかを確認するため公募を行っている。</t>
    <phoneticPr fontId="5"/>
  </si>
  <si>
    <t>事業に要する経費について精査を行っており、妥当である。</t>
    <phoneticPr fontId="5"/>
  </si>
  <si>
    <t>経費の使途については、調査研究の円滑な実施に真に必要なものに限定している。</t>
    <phoneticPr fontId="5"/>
  </si>
  <si>
    <t>成果実績は成果目標に見合ったものとなっており、適切に実施されている。</t>
    <phoneticPr fontId="5"/>
  </si>
  <si>
    <t>公募を経て事業者を１者選定し、事業を実施した。</t>
    <phoneticPr fontId="5"/>
  </si>
  <si>
    <t>被爆者援護施策の実施にあたり、当該研究成果が活用されている。</t>
    <phoneticPr fontId="5"/>
  </si>
  <si>
    <t>原爆症調査研究委託費（原爆被爆者の臨床情報の保管及び活用に関する研究）が、原爆被爆者の臨床情報の保管及び活用に関する調査研究を行うことに対し、当事業は原爆被爆者の生物試料の保管及び活用に関する研究を行うものである。</t>
    <phoneticPr fontId="5"/>
  </si>
  <si>
    <t>厚生労働省</t>
  </si>
  <si>
    <t>厚生労働省</t>
    <phoneticPr fontId="5"/>
  </si>
  <si>
    <t>原爆症調査研究委託費（原爆被爆者の臨床情報の保管及び活用に関する研究）</t>
    <phoneticPr fontId="5"/>
  </si>
  <si>
    <t>令和元年度は、原爆被爆者の生物試料バンクの構築に関する研究を実施した。研究内容に応じて精査しつつ適正に予算要求を行った結果、執行率は100%となり適正な予算措置を行うことができたものと考える。また、本研究により得られる知識・成果は、今後の科学技術の発展に伴い、原爆放射線が現場被爆者に及ぼした影響を更に解明するための重要な資料となることから、本研究は今後も必要な研究である。</t>
    <rPh sb="0" eb="2">
      <t>レイワ</t>
    </rPh>
    <phoneticPr fontId="5"/>
  </si>
  <si>
    <t>154</t>
  </si>
  <si>
    <t>163</t>
  </si>
  <si>
    <t>172</t>
  </si>
  <si>
    <t>126</t>
  </si>
  <si>
    <t>151</t>
  </si>
  <si>
    <t>175</t>
  </si>
  <si>
    <t>186</t>
    <phoneticPr fontId="5"/>
  </si>
  <si>
    <t>消耗品費</t>
    <rPh sb="0" eb="3">
      <t>ショウモウヒン</t>
    </rPh>
    <rPh sb="3" eb="4">
      <t>ヒ</t>
    </rPh>
    <phoneticPr fontId="5"/>
  </si>
  <si>
    <t>研究用消耗品</t>
    <rPh sb="0" eb="3">
      <t>ケンキュウヨウ</t>
    </rPh>
    <rPh sb="3" eb="6">
      <t>ショウモウヒン</t>
    </rPh>
    <phoneticPr fontId="5"/>
  </si>
  <si>
    <t>消費税</t>
    <rPh sb="0" eb="3">
      <t>ショウヒゼイ</t>
    </rPh>
    <phoneticPr fontId="5"/>
  </si>
  <si>
    <t>－</t>
    <phoneticPr fontId="5"/>
  </si>
  <si>
    <t>-</t>
    <phoneticPr fontId="5"/>
  </si>
  <si>
    <t>－</t>
    <phoneticPr fontId="5"/>
  </si>
  <si>
    <t>-</t>
    <phoneticPr fontId="5"/>
  </si>
  <si>
    <t>－</t>
    <phoneticPr fontId="5"/>
  </si>
  <si>
    <t>原爆被爆者の生物試料の保管及び活用に関する研究</t>
    <phoneticPr fontId="5"/>
  </si>
  <si>
    <t>－</t>
    <phoneticPr fontId="5"/>
  </si>
  <si>
    <t>（公財）放射線影響研究所</t>
    <phoneticPr fontId="5"/>
  </si>
  <si>
    <t>A.（公財）放射線影響研究所</t>
    <phoneticPr fontId="5"/>
  </si>
  <si>
    <t>各項目の点検の結果、本事業は妥当であり、令和2年度も引き続き調査研究を行う。</t>
    <rPh sb="20" eb="22">
      <t>レイワ</t>
    </rPh>
    <rPh sb="23" eb="24">
      <t>ネン</t>
    </rPh>
    <phoneticPr fontId="5"/>
  </si>
  <si>
    <t>点検対象外</t>
    <rPh sb="0" eb="5">
      <t>テンケンタイショウガイ</t>
    </rPh>
    <phoneticPr fontId="5"/>
  </si>
  <si>
    <t>原爆放射能の健康影響に関する調査研究を行い、原爆被爆者の健康の保持・増進及び福祉の向上を図るために必要な事業であり、引き続き、必要な予算額を確保し、適正な執行に努めること。</t>
    <rPh sb="49" eb="51">
      <t>ヒツヨウ</t>
    </rPh>
    <rPh sb="52" eb="54">
      <t>ジギョウ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</si>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</sst>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0</xdr:rowOff>
    </xdr:from>
    <xdr:to>
      <xdr:col>30</xdr:col>
      <xdr:colOff>28861</xdr:colOff>
      <xdr:row>743</xdr:row>
      <xdr:rowOff>292690</xdr:rowOff>
    </xdr:to>
    <xdr:sp macro="" textlink="">
      <xdr:nvSpPr>
        <xdr:cNvPr id="2" name="正方形/長方形 1"/>
        <xdr:cNvSpPr/>
      </xdr:nvSpPr>
      <xdr:spPr>
        <a:xfrm>
          <a:off x="3800475" y="43357800"/>
          <a:ext cx="2229136" cy="645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1.9</a:t>
          </a:r>
          <a:r>
            <a:rPr kumimoji="1" lang="ja-JP" altLang="en-US" sz="1100">
              <a:solidFill>
                <a:schemeClr val="tx1"/>
              </a:solidFill>
            </a:rPr>
            <a:t>百万円</a:t>
          </a:r>
        </a:p>
      </xdr:txBody>
    </xdr:sp>
    <xdr:clientData/>
  </xdr:twoCellAnchor>
  <xdr:twoCellAnchor>
    <xdr:from>
      <xdr:col>18</xdr:col>
      <xdr:colOff>190500</xdr:colOff>
      <xdr:row>744</xdr:row>
      <xdr:rowOff>81643</xdr:rowOff>
    </xdr:from>
    <xdr:to>
      <xdr:col>30</xdr:col>
      <xdr:colOff>40822</xdr:colOff>
      <xdr:row>747</xdr:row>
      <xdr:rowOff>13527</xdr:rowOff>
    </xdr:to>
    <xdr:grpSp>
      <xdr:nvGrpSpPr>
        <xdr:cNvPr id="3" name="グループ化 2"/>
        <xdr:cNvGrpSpPr>
          <a:grpSpLocks/>
        </xdr:cNvGrpSpPr>
      </xdr:nvGrpSpPr>
      <xdr:grpSpPr bwMode="auto">
        <a:xfrm>
          <a:off x="3897527" y="41824312"/>
          <a:ext cx="2321673" cy="974485"/>
          <a:chOff x="3776363" y="14769353"/>
          <a:chExt cx="2073106" cy="717176"/>
        </a:xfrm>
      </xdr:grpSpPr>
      <xdr:sp macro="" textlink="">
        <xdr:nvSpPr>
          <xdr:cNvPr id="4" name="右大かっこ 3"/>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190500</xdr:colOff>
      <xdr:row>744</xdr:row>
      <xdr:rowOff>176893</xdr:rowOff>
    </xdr:from>
    <xdr:to>
      <xdr:col>28</xdr:col>
      <xdr:colOff>114452</xdr:colOff>
      <xdr:row>746</xdr:row>
      <xdr:rowOff>332071</xdr:rowOff>
    </xdr:to>
    <xdr:sp macro="" textlink="">
      <xdr:nvSpPr>
        <xdr:cNvPr id="6" name="テキスト ボックス 5"/>
        <xdr:cNvSpPr txBox="1"/>
      </xdr:nvSpPr>
      <xdr:spPr>
        <a:xfrm>
          <a:off x="3990975" y="44239543"/>
          <a:ext cx="1724177" cy="860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108857</xdr:colOff>
      <xdr:row>747</xdr:row>
      <xdr:rowOff>81643</xdr:rowOff>
    </xdr:from>
    <xdr:to>
      <xdr:col>24</xdr:col>
      <xdr:colOff>108857</xdr:colOff>
      <xdr:row>749</xdr:row>
      <xdr:rowOff>31884</xdr:rowOff>
    </xdr:to>
    <xdr:cxnSp macro="">
      <xdr:nvCxnSpPr>
        <xdr:cNvPr id="7" name="直線矢印コネクタ 6"/>
        <xdr:cNvCxnSpPr/>
      </xdr:nvCxnSpPr>
      <xdr:spPr bwMode="auto">
        <a:xfrm>
          <a:off x="4909457" y="45201568"/>
          <a:ext cx="0" cy="6550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136071</xdr:colOff>
      <xdr:row>749</xdr:row>
      <xdr:rowOff>122465</xdr:rowOff>
    </xdr:from>
    <xdr:to>
      <xdr:col>30</xdr:col>
      <xdr:colOff>23853</xdr:colOff>
      <xdr:row>751</xdr:row>
      <xdr:rowOff>160084</xdr:rowOff>
    </xdr:to>
    <xdr:sp macro="" textlink="">
      <xdr:nvSpPr>
        <xdr:cNvPr id="8" name="テキスト ボックス 7"/>
        <xdr:cNvSpPr txBox="1"/>
      </xdr:nvSpPr>
      <xdr:spPr>
        <a:xfrm>
          <a:off x="3936546" y="45947240"/>
          <a:ext cx="2088057" cy="742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19</xdr:col>
      <xdr:colOff>40822</xdr:colOff>
      <xdr:row>750</xdr:row>
      <xdr:rowOff>163286</xdr:rowOff>
    </xdr:from>
    <xdr:to>
      <xdr:col>31</xdr:col>
      <xdr:colOff>3141</xdr:colOff>
      <xdr:row>752</xdr:row>
      <xdr:rowOff>326412</xdr:rowOff>
    </xdr:to>
    <xdr:sp macro="" textlink="">
      <xdr:nvSpPr>
        <xdr:cNvPr id="9" name="正方形/長方形 8"/>
        <xdr:cNvSpPr/>
      </xdr:nvSpPr>
      <xdr:spPr>
        <a:xfrm>
          <a:off x="3841297" y="46340486"/>
          <a:ext cx="2362619" cy="867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Ａ．（公財）放射線影響研究所</a:t>
          </a:r>
          <a:endParaRPr kumimoji="1" lang="en-US" altLang="ja-JP" sz="1100">
            <a:solidFill>
              <a:schemeClr val="tx1"/>
            </a:solidFill>
          </a:endParaRPr>
        </a:p>
        <a:p>
          <a:pPr algn="ctr"/>
          <a:r>
            <a:rPr kumimoji="1" lang="en-US" altLang="ja-JP" sz="1100">
              <a:solidFill>
                <a:schemeClr val="tx1"/>
              </a:solidFill>
            </a:rPr>
            <a:t>1.9</a:t>
          </a:r>
          <a:r>
            <a:rPr kumimoji="1" lang="ja-JP" altLang="en-US" sz="1100">
              <a:solidFill>
                <a:schemeClr val="tx1"/>
              </a:solidFill>
            </a:rPr>
            <a:t>百万円</a:t>
          </a:r>
        </a:p>
      </xdr:txBody>
    </xdr:sp>
    <xdr:clientData/>
  </xdr:twoCellAnchor>
  <xdr:twoCellAnchor>
    <xdr:from>
      <xdr:col>19</xdr:col>
      <xdr:colOff>54428</xdr:colOff>
      <xdr:row>753</xdr:row>
      <xdr:rowOff>122465</xdr:rowOff>
    </xdr:from>
    <xdr:to>
      <xdr:col>31</xdr:col>
      <xdr:colOff>25533</xdr:colOff>
      <xdr:row>756</xdr:row>
      <xdr:rowOff>127000</xdr:rowOff>
    </xdr:to>
    <xdr:grpSp>
      <xdr:nvGrpSpPr>
        <xdr:cNvPr id="10" name="グループ化 23"/>
        <xdr:cNvGrpSpPr>
          <a:grpSpLocks/>
        </xdr:cNvGrpSpPr>
      </xdr:nvGrpSpPr>
      <xdr:grpSpPr bwMode="auto">
        <a:xfrm>
          <a:off x="3967401" y="44992938"/>
          <a:ext cx="2442456" cy="1047136"/>
          <a:chOff x="3776363" y="14769353"/>
          <a:chExt cx="2073106" cy="717176"/>
        </a:xfrm>
      </xdr:grpSpPr>
      <xdr:sp macro="" textlink="">
        <xdr:nvSpPr>
          <xdr:cNvPr id="11" name="右大かっこ 10"/>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136072</xdr:colOff>
      <xdr:row>753</xdr:row>
      <xdr:rowOff>272142</xdr:rowOff>
    </xdr:from>
    <xdr:to>
      <xdr:col>29</xdr:col>
      <xdr:colOff>92040</xdr:colOff>
      <xdr:row>756</xdr:row>
      <xdr:rowOff>304799</xdr:rowOff>
    </xdr:to>
    <xdr:sp macro="" textlink="">
      <xdr:nvSpPr>
        <xdr:cNvPr id="13" name="テキスト ボックス 12"/>
        <xdr:cNvSpPr txBox="1"/>
      </xdr:nvSpPr>
      <xdr:spPr>
        <a:xfrm>
          <a:off x="4136572" y="47506617"/>
          <a:ext cx="1756193" cy="10899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原爆被爆者の生物試料の保管及び活用に関する研究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35" zoomScale="74" zoomScaleNormal="75" zoomScaleSheetLayoutView="74" zoomScalePageLayoutView="85" workbookViewId="0">
      <selection activeCell="J838" sqref="J838:O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204</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619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483</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565</v>
      </c>
      <c r="AF5" s="699"/>
      <c r="AG5" s="699"/>
      <c r="AH5" s="699"/>
      <c r="AI5" s="699"/>
      <c r="AJ5" s="699"/>
      <c r="AK5" s="699"/>
      <c r="AL5" s="699"/>
      <c r="AM5" s="699"/>
      <c r="AN5" s="699"/>
      <c r="AO5" s="699"/>
      <c r="AP5" s="700"/>
      <c r="AQ5" s="701" t="s">
        <v>566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v>
      </c>
      <c r="Q13" s="658"/>
      <c r="R13" s="658"/>
      <c r="S13" s="658"/>
      <c r="T13" s="658"/>
      <c r="U13" s="658"/>
      <c r="V13" s="659"/>
      <c r="W13" s="657">
        <v>2</v>
      </c>
      <c r="X13" s="658"/>
      <c r="Y13" s="658"/>
      <c r="Z13" s="658"/>
      <c r="AA13" s="658"/>
      <c r="AB13" s="658"/>
      <c r="AC13" s="659"/>
      <c r="AD13" s="657">
        <v>2</v>
      </c>
      <c r="AE13" s="658"/>
      <c r="AF13" s="658"/>
      <c r="AG13" s="658"/>
      <c r="AH13" s="658"/>
      <c r="AI13" s="658"/>
      <c r="AJ13" s="659"/>
      <c r="AK13" s="657">
        <v>2</v>
      </c>
      <c r="AL13" s="658"/>
      <c r="AM13" s="658"/>
      <c r="AN13" s="658"/>
      <c r="AO13" s="658"/>
      <c r="AP13" s="658"/>
      <c r="AQ13" s="659"/>
      <c r="AR13" s="919">
        <v>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571</v>
      </c>
      <c r="AL15" s="658"/>
      <c r="AM15" s="658"/>
      <c r="AN15" s="658"/>
      <c r="AO15" s="658"/>
      <c r="AP15" s="658"/>
      <c r="AQ15" s="659"/>
      <c r="AR15" s="657" t="s">
        <v>646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v>
      </c>
      <c r="Q18" s="879"/>
      <c r="R18" s="879"/>
      <c r="S18" s="879"/>
      <c r="T18" s="879"/>
      <c r="U18" s="879"/>
      <c r="V18" s="880"/>
      <c r="W18" s="878">
        <f>SUM(W13:AC17)</f>
        <v>2</v>
      </c>
      <c r="X18" s="879"/>
      <c r="Y18" s="879"/>
      <c r="Z18" s="879"/>
      <c r="AA18" s="879"/>
      <c r="AB18" s="879"/>
      <c r="AC18" s="880"/>
      <c r="AD18" s="878">
        <f>SUM(AD13:AJ17)</f>
        <v>2</v>
      </c>
      <c r="AE18" s="879"/>
      <c r="AF18" s="879"/>
      <c r="AG18" s="879"/>
      <c r="AH18" s="879"/>
      <c r="AI18" s="879"/>
      <c r="AJ18" s="880"/>
      <c r="AK18" s="878">
        <f>SUM(AK13:AQ17)</f>
        <v>2</v>
      </c>
      <c r="AL18" s="879"/>
      <c r="AM18" s="879"/>
      <c r="AN18" s="879"/>
      <c r="AO18" s="879"/>
      <c r="AP18" s="879"/>
      <c r="AQ18" s="880"/>
      <c r="AR18" s="878">
        <f>SUM(AR13:AX17)</f>
        <v>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v>
      </c>
      <c r="Q19" s="658"/>
      <c r="R19" s="658"/>
      <c r="S19" s="658"/>
      <c r="T19" s="658"/>
      <c r="U19" s="658"/>
      <c r="V19" s="659"/>
      <c r="W19" s="657">
        <v>2</v>
      </c>
      <c r="X19" s="658"/>
      <c r="Y19" s="658"/>
      <c r="Z19" s="658"/>
      <c r="AA19" s="658"/>
      <c r="AB19" s="658"/>
      <c r="AC19" s="659"/>
      <c r="AD19" s="657">
        <v>2</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572</v>
      </c>
      <c r="H23" s="986"/>
      <c r="I23" s="986"/>
      <c r="J23" s="986"/>
      <c r="K23" s="986"/>
      <c r="L23" s="986"/>
      <c r="M23" s="986"/>
      <c r="N23" s="986"/>
      <c r="O23" s="987"/>
      <c r="P23" s="919">
        <v>2</v>
      </c>
      <c r="Q23" s="920"/>
      <c r="R23" s="920"/>
      <c r="S23" s="920"/>
      <c r="T23" s="920"/>
      <c r="U23" s="920"/>
      <c r="V23" s="936"/>
      <c r="W23" s="919">
        <v>2</v>
      </c>
      <c r="X23" s="920"/>
      <c r="Y23" s="920"/>
      <c r="Z23" s="920"/>
      <c r="AA23" s="920"/>
      <c r="AB23" s="920"/>
      <c r="AC23" s="936"/>
      <c r="AD23" s="956" t="s">
        <v>646</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2</v>
      </c>
      <c r="Q29" s="658"/>
      <c r="R29" s="658"/>
      <c r="S29" s="658"/>
      <c r="T29" s="658"/>
      <c r="U29" s="658"/>
      <c r="V29" s="659"/>
      <c r="W29" s="967">
        <f>AR13</f>
        <v>2</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577</v>
      </c>
      <c r="AR31" s="199"/>
      <c r="AS31" s="132" t="s">
        <v>236</v>
      </c>
      <c r="AT31" s="133"/>
      <c r="AU31" s="198">
        <v>2</v>
      </c>
      <c r="AV31" s="198"/>
      <c r="AW31" s="398" t="s">
        <v>181</v>
      </c>
      <c r="AX31" s="399"/>
    </row>
    <row r="32" spans="1:50" ht="23.25" customHeight="1" x14ac:dyDescent="0.15">
      <c r="A32" s="403"/>
      <c r="B32" s="401"/>
      <c r="C32" s="401"/>
      <c r="D32" s="401"/>
      <c r="E32" s="401"/>
      <c r="F32" s="402"/>
      <c r="G32" s="564" t="s">
        <v>573</v>
      </c>
      <c r="H32" s="565"/>
      <c r="I32" s="565"/>
      <c r="J32" s="565"/>
      <c r="K32" s="565"/>
      <c r="L32" s="565"/>
      <c r="M32" s="565"/>
      <c r="N32" s="565"/>
      <c r="O32" s="566"/>
      <c r="P32" s="104" t="s">
        <v>574</v>
      </c>
      <c r="Q32" s="104"/>
      <c r="R32" s="104"/>
      <c r="S32" s="104"/>
      <c r="T32" s="104"/>
      <c r="U32" s="104"/>
      <c r="V32" s="104"/>
      <c r="W32" s="104"/>
      <c r="X32" s="105"/>
      <c r="Y32" s="474" t="s">
        <v>12</v>
      </c>
      <c r="Z32" s="534"/>
      <c r="AA32" s="535"/>
      <c r="AB32" s="464" t="s">
        <v>575</v>
      </c>
      <c r="AC32" s="464"/>
      <c r="AD32" s="464"/>
      <c r="AE32" s="216">
        <v>2</v>
      </c>
      <c r="AF32" s="217"/>
      <c r="AG32" s="217"/>
      <c r="AH32" s="217"/>
      <c r="AI32" s="216">
        <v>2</v>
      </c>
      <c r="AJ32" s="217"/>
      <c r="AK32" s="217"/>
      <c r="AL32" s="217"/>
      <c r="AM32" s="216">
        <v>2</v>
      </c>
      <c r="AN32" s="217"/>
      <c r="AO32" s="217"/>
      <c r="AP32" s="217"/>
      <c r="AQ32" s="340" t="s">
        <v>576</v>
      </c>
      <c r="AR32" s="206"/>
      <c r="AS32" s="206"/>
      <c r="AT32" s="341"/>
      <c r="AU32" s="217" t="s">
        <v>577</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575</v>
      </c>
      <c r="AC33" s="526"/>
      <c r="AD33" s="526"/>
      <c r="AE33" s="216">
        <v>2</v>
      </c>
      <c r="AF33" s="217"/>
      <c r="AG33" s="217"/>
      <c r="AH33" s="217"/>
      <c r="AI33" s="216">
        <v>2</v>
      </c>
      <c r="AJ33" s="217"/>
      <c r="AK33" s="217"/>
      <c r="AL33" s="217"/>
      <c r="AM33" s="216">
        <v>2</v>
      </c>
      <c r="AN33" s="217"/>
      <c r="AO33" s="217"/>
      <c r="AP33" s="217"/>
      <c r="AQ33" s="340" t="s">
        <v>576</v>
      </c>
      <c r="AR33" s="206"/>
      <c r="AS33" s="206"/>
      <c r="AT33" s="341"/>
      <c r="AU33" s="217">
        <v>2</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t="s">
        <v>577</v>
      </c>
      <c r="AR34" s="206"/>
      <c r="AS34" s="206"/>
      <c r="AT34" s="341"/>
      <c r="AU34" s="217" t="s">
        <v>578</v>
      </c>
      <c r="AV34" s="217"/>
      <c r="AW34" s="217"/>
      <c r="AX34" s="219"/>
    </row>
    <row r="35" spans="1:50" ht="23.25" customHeight="1" x14ac:dyDescent="0.15">
      <c r="A35" s="224" t="s">
        <v>386</v>
      </c>
      <c r="B35" s="225"/>
      <c r="C35" s="225"/>
      <c r="D35" s="225"/>
      <c r="E35" s="225"/>
      <c r="F35" s="226"/>
      <c r="G35" s="230" t="s">
        <v>579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580</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581</v>
      </c>
      <c r="AC101" s="464"/>
      <c r="AD101" s="464"/>
      <c r="AE101" s="216">
        <v>1</v>
      </c>
      <c r="AF101" s="217"/>
      <c r="AG101" s="217"/>
      <c r="AH101" s="218"/>
      <c r="AI101" s="216">
        <v>1</v>
      </c>
      <c r="AJ101" s="217"/>
      <c r="AK101" s="217"/>
      <c r="AL101" s="218"/>
      <c r="AM101" s="216">
        <v>1</v>
      </c>
      <c r="AN101" s="217"/>
      <c r="AO101" s="217"/>
      <c r="AP101" s="218"/>
      <c r="AQ101" s="216" t="s">
        <v>582</v>
      </c>
      <c r="AR101" s="217"/>
      <c r="AS101" s="217"/>
      <c r="AT101" s="218"/>
      <c r="AU101" s="216" t="s">
        <v>647</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581</v>
      </c>
      <c r="AC102" s="464"/>
      <c r="AD102" s="464"/>
      <c r="AE102" s="421">
        <v>1</v>
      </c>
      <c r="AF102" s="421"/>
      <c r="AG102" s="421"/>
      <c r="AH102" s="421"/>
      <c r="AI102" s="421">
        <v>1</v>
      </c>
      <c r="AJ102" s="421"/>
      <c r="AK102" s="421"/>
      <c r="AL102" s="421"/>
      <c r="AM102" s="421">
        <v>1</v>
      </c>
      <c r="AN102" s="421"/>
      <c r="AO102" s="421"/>
      <c r="AP102" s="421"/>
      <c r="AQ102" s="271">
        <v>1</v>
      </c>
      <c r="AR102" s="272"/>
      <c r="AS102" s="272"/>
      <c r="AT102" s="317"/>
      <c r="AU102" s="271">
        <v>1</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583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584</v>
      </c>
      <c r="AC116" s="466"/>
      <c r="AD116" s="467"/>
      <c r="AE116" s="421">
        <v>2</v>
      </c>
      <c r="AF116" s="421"/>
      <c r="AG116" s="421"/>
      <c r="AH116" s="421"/>
      <c r="AI116" s="421">
        <v>2</v>
      </c>
      <c r="AJ116" s="421"/>
      <c r="AK116" s="421"/>
      <c r="AL116" s="421"/>
      <c r="AM116" s="421">
        <v>2</v>
      </c>
      <c r="AN116" s="421"/>
      <c r="AO116" s="421"/>
      <c r="AP116" s="421"/>
      <c r="AQ116" s="216">
        <v>2</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585</v>
      </c>
      <c r="AC117" s="476"/>
      <c r="AD117" s="477"/>
      <c r="AE117" s="554" t="s">
        <v>586</v>
      </c>
      <c r="AF117" s="554"/>
      <c r="AG117" s="554"/>
      <c r="AH117" s="554"/>
      <c r="AI117" s="554" t="s">
        <v>586</v>
      </c>
      <c r="AJ117" s="554"/>
      <c r="AK117" s="554"/>
      <c r="AL117" s="554"/>
      <c r="AM117" s="554" t="s">
        <v>586</v>
      </c>
      <c r="AN117" s="554"/>
      <c r="AO117" s="554"/>
      <c r="AP117" s="554"/>
      <c r="AQ117" s="554" t="s">
        <v>587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577</v>
      </c>
      <c r="AR133" s="198"/>
      <c r="AS133" s="132" t="s">
        <v>236</v>
      </c>
      <c r="AT133" s="133"/>
      <c r="AU133" s="199" t="s">
        <v>577</v>
      </c>
      <c r="AV133" s="199"/>
      <c r="AW133" s="132" t="s">
        <v>181</v>
      </c>
      <c r="AX133" s="194"/>
    </row>
    <row r="134" spans="1:50" ht="39.75" customHeight="1" x14ac:dyDescent="0.15">
      <c r="A134" s="188"/>
      <c r="B134" s="185"/>
      <c r="C134" s="179"/>
      <c r="D134" s="185"/>
      <c r="E134" s="179"/>
      <c r="F134" s="180"/>
      <c r="G134" s="103" t="s">
        <v>590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590</v>
      </c>
      <c r="AC134" s="204"/>
      <c r="AD134" s="204"/>
      <c r="AE134" s="205" t="s">
        <v>577</v>
      </c>
      <c r="AF134" s="206"/>
      <c r="AG134" s="206"/>
      <c r="AH134" s="206"/>
      <c r="AI134" s="205" t="s">
        <v>591</v>
      </c>
      <c r="AJ134" s="206"/>
      <c r="AK134" s="206"/>
      <c r="AL134" s="206"/>
      <c r="AM134" s="205" t="s">
        <v>577</v>
      </c>
      <c r="AN134" s="206"/>
      <c r="AO134" s="206"/>
      <c r="AP134" s="206"/>
      <c r="AQ134" s="205" t="s">
        <v>594</v>
      </c>
      <c r="AR134" s="206"/>
      <c r="AS134" s="206"/>
      <c r="AT134" s="206"/>
      <c r="AU134" s="205" t="s">
        <v>595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577</v>
      </c>
      <c r="AC135" s="212"/>
      <c r="AD135" s="212"/>
      <c r="AE135" s="205" t="s">
        <v>577</v>
      </c>
      <c r="AF135" s="206"/>
      <c r="AG135" s="206"/>
      <c r="AH135" s="206"/>
      <c r="AI135" s="205" t="s">
        <v>592</v>
      </c>
      <c r="AJ135" s="206"/>
      <c r="AK135" s="206"/>
      <c r="AL135" s="206"/>
      <c r="AM135" s="205" t="s">
        <v>593</v>
      </c>
      <c r="AN135" s="206"/>
      <c r="AO135" s="206"/>
      <c r="AP135" s="206"/>
      <c r="AQ135" s="205" t="s">
        <v>577</v>
      </c>
      <c r="AR135" s="206"/>
      <c r="AS135" s="206"/>
      <c r="AT135" s="206"/>
      <c r="AU135" s="205" t="s">
        <v>594</v>
      </c>
      <c r="AV135" s="206"/>
      <c r="AW135" s="206"/>
      <c r="AX135" s="207"/>
    </row>
    <row r="136" spans="1:50" ht="36.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596</v>
      </c>
      <c r="H154" s="104"/>
      <c r="I154" s="104"/>
      <c r="J154" s="104"/>
      <c r="K154" s="104"/>
      <c r="L154" s="104"/>
      <c r="M154" s="104"/>
      <c r="N154" s="104"/>
      <c r="O154" s="104"/>
      <c r="P154" s="105"/>
      <c r="Q154" s="124" t="s">
        <v>590</v>
      </c>
      <c r="R154" s="104"/>
      <c r="S154" s="104"/>
      <c r="T154" s="104"/>
      <c r="U154" s="104"/>
      <c r="V154" s="104"/>
      <c r="W154" s="104"/>
      <c r="X154" s="104"/>
      <c r="Y154" s="104"/>
      <c r="Z154" s="104"/>
      <c r="AA154" s="291"/>
      <c r="AB154" s="140" t="s">
        <v>577</v>
      </c>
      <c r="AC154" s="141"/>
      <c r="AD154" s="141"/>
      <c r="AE154" s="146" t="s">
        <v>597</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598</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1"/>
      <c r="E430" s="173" t="s">
        <v>406</v>
      </c>
      <c r="F430" s="898"/>
      <c r="G430" s="899" t="s">
        <v>255</v>
      </c>
      <c r="H430" s="122"/>
      <c r="I430" s="122"/>
      <c r="J430" s="900" t="s">
        <v>571</v>
      </c>
      <c r="K430" s="901"/>
      <c r="L430" s="901"/>
      <c r="M430" s="901"/>
      <c r="N430" s="901"/>
      <c r="O430" s="901"/>
      <c r="P430" s="901"/>
      <c r="Q430" s="901"/>
      <c r="R430" s="901"/>
      <c r="S430" s="901"/>
      <c r="T430" s="902"/>
      <c r="U430" s="588" t="s">
        <v>594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593</v>
      </c>
      <c r="AF432" s="199"/>
      <c r="AG432" s="132" t="s">
        <v>236</v>
      </c>
      <c r="AH432" s="133"/>
      <c r="AI432" s="155"/>
      <c r="AJ432" s="155"/>
      <c r="AK432" s="155"/>
      <c r="AL432" s="153"/>
      <c r="AM432" s="155"/>
      <c r="AN432" s="155"/>
      <c r="AO432" s="155"/>
      <c r="AP432" s="153"/>
      <c r="AQ432" s="590" t="s">
        <v>577</v>
      </c>
      <c r="AR432" s="199"/>
      <c r="AS432" s="132" t="s">
        <v>236</v>
      </c>
      <c r="AT432" s="133"/>
      <c r="AU432" s="199" t="s">
        <v>577</v>
      </c>
      <c r="AV432" s="199"/>
      <c r="AW432" s="132" t="s">
        <v>181</v>
      </c>
      <c r="AX432" s="194"/>
    </row>
    <row r="433" spans="1:50" ht="23.25" customHeight="1" x14ac:dyDescent="0.15">
      <c r="A433" s="188"/>
      <c r="B433" s="185"/>
      <c r="C433" s="179"/>
      <c r="D433" s="185"/>
      <c r="E433" s="342"/>
      <c r="F433" s="343"/>
      <c r="G433" s="103" t="s">
        <v>590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577</v>
      </c>
      <c r="AC433" s="212"/>
      <c r="AD433" s="212"/>
      <c r="AE433" s="340" t="s">
        <v>571</v>
      </c>
      <c r="AF433" s="206"/>
      <c r="AG433" s="206"/>
      <c r="AH433" s="206"/>
      <c r="AI433" s="340" t="s">
        <v>571</v>
      </c>
      <c r="AJ433" s="206"/>
      <c r="AK433" s="206"/>
      <c r="AL433" s="206"/>
      <c r="AM433" s="340" t="s">
        <v>571</v>
      </c>
      <c r="AN433" s="206"/>
      <c r="AO433" s="206"/>
      <c r="AP433" s="341"/>
      <c r="AQ433" s="340" t="s">
        <v>571</v>
      </c>
      <c r="AR433" s="206"/>
      <c r="AS433" s="206"/>
      <c r="AT433" s="341"/>
      <c r="AU433" s="206" t="s">
        <v>578</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600</v>
      </c>
      <c r="AC434" s="204"/>
      <c r="AD434" s="204"/>
      <c r="AE434" s="340" t="s">
        <v>571</v>
      </c>
      <c r="AF434" s="206"/>
      <c r="AG434" s="206"/>
      <c r="AH434" s="341"/>
      <c r="AI434" s="340" t="s">
        <v>571</v>
      </c>
      <c r="AJ434" s="206"/>
      <c r="AK434" s="206"/>
      <c r="AL434" s="206"/>
      <c r="AM434" s="340" t="s">
        <v>571</v>
      </c>
      <c r="AN434" s="206"/>
      <c r="AO434" s="206"/>
      <c r="AP434" s="341"/>
      <c r="AQ434" s="340" t="s">
        <v>571</v>
      </c>
      <c r="AR434" s="206"/>
      <c r="AS434" s="206"/>
      <c r="AT434" s="341"/>
      <c r="AU434" s="206" t="s">
        <v>602</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571</v>
      </c>
      <c r="AF435" s="206"/>
      <c r="AG435" s="206"/>
      <c r="AH435" s="341"/>
      <c r="AI435" s="340" t="s">
        <v>571</v>
      </c>
      <c r="AJ435" s="206"/>
      <c r="AK435" s="206"/>
      <c r="AL435" s="206"/>
      <c r="AM435" s="340" t="s">
        <v>571</v>
      </c>
      <c r="AN435" s="206"/>
      <c r="AO435" s="206"/>
      <c r="AP435" s="341"/>
      <c r="AQ435" s="340" t="s">
        <v>571</v>
      </c>
      <c r="AR435" s="206"/>
      <c r="AS435" s="206"/>
      <c r="AT435" s="341"/>
      <c r="AU435" s="206" t="s">
        <v>577</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577</v>
      </c>
      <c r="AF457" s="199"/>
      <c r="AG457" s="132" t="s">
        <v>236</v>
      </c>
      <c r="AH457" s="133"/>
      <c r="AI457" s="155"/>
      <c r="AJ457" s="155"/>
      <c r="AK457" s="155"/>
      <c r="AL457" s="153"/>
      <c r="AM457" s="155"/>
      <c r="AN457" s="155"/>
      <c r="AO457" s="155"/>
      <c r="AP457" s="153"/>
      <c r="AQ457" s="590" t="s">
        <v>601</v>
      </c>
      <c r="AR457" s="199"/>
      <c r="AS457" s="132" t="s">
        <v>236</v>
      </c>
      <c r="AT457" s="133"/>
      <c r="AU457" s="199" t="s">
        <v>577</v>
      </c>
      <c r="AV457" s="199"/>
      <c r="AW457" s="132" t="s">
        <v>181</v>
      </c>
      <c r="AX457" s="194"/>
    </row>
    <row r="458" spans="1:50" ht="23.25" customHeight="1" x14ac:dyDescent="0.15">
      <c r="A458" s="188"/>
      <c r="B458" s="185"/>
      <c r="C458" s="179"/>
      <c r="D458" s="185"/>
      <c r="E458" s="342"/>
      <c r="F458" s="343"/>
      <c r="G458" s="103" t="s">
        <v>645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571</v>
      </c>
      <c r="AC458" s="212"/>
      <c r="AD458" s="212"/>
      <c r="AE458" s="340" t="s">
        <v>571</v>
      </c>
      <c r="AF458" s="206"/>
      <c r="AG458" s="206"/>
      <c r="AH458" s="206"/>
      <c r="AI458" s="340" t="s">
        <v>571</v>
      </c>
      <c r="AJ458" s="206"/>
      <c r="AK458" s="206"/>
      <c r="AL458" s="206"/>
      <c r="AM458" s="340" t="s">
        <v>571</v>
      </c>
      <c r="AN458" s="206"/>
      <c r="AO458" s="206"/>
      <c r="AP458" s="341"/>
      <c r="AQ458" s="340" t="s">
        <v>571</v>
      </c>
      <c r="AR458" s="206"/>
      <c r="AS458" s="206"/>
      <c r="AT458" s="341"/>
      <c r="AU458" s="206" t="s">
        <v>603</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571</v>
      </c>
      <c r="AC459" s="204"/>
      <c r="AD459" s="204"/>
      <c r="AE459" s="340" t="s">
        <v>571</v>
      </c>
      <c r="AF459" s="206"/>
      <c r="AG459" s="206"/>
      <c r="AH459" s="341"/>
      <c r="AI459" s="340" t="s">
        <v>571</v>
      </c>
      <c r="AJ459" s="206"/>
      <c r="AK459" s="206"/>
      <c r="AL459" s="206"/>
      <c r="AM459" s="340" t="s">
        <v>571</v>
      </c>
      <c r="AN459" s="206"/>
      <c r="AO459" s="206"/>
      <c r="AP459" s="341"/>
      <c r="AQ459" s="340" t="s">
        <v>571</v>
      </c>
      <c r="AR459" s="206"/>
      <c r="AS459" s="206"/>
      <c r="AT459" s="341"/>
      <c r="AU459" s="206" t="s">
        <v>604</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571</v>
      </c>
      <c r="AF460" s="206"/>
      <c r="AG460" s="206"/>
      <c r="AH460" s="341"/>
      <c r="AI460" s="340" t="s">
        <v>571</v>
      </c>
      <c r="AJ460" s="206"/>
      <c r="AK460" s="206"/>
      <c r="AL460" s="206"/>
      <c r="AM460" s="340" t="s">
        <v>571</v>
      </c>
      <c r="AN460" s="206"/>
      <c r="AO460" s="206"/>
      <c r="AP460" s="341"/>
      <c r="AQ460" s="340" t="s">
        <v>571</v>
      </c>
      <c r="AR460" s="206"/>
      <c r="AS460" s="206"/>
      <c r="AT460" s="341"/>
      <c r="AU460" s="206" t="s">
        <v>577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7.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605</v>
      </c>
      <c r="AE702" s="346"/>
      <c r="AF702" s="346"/>
      <c r="AG702" s="385" t="s">
        <v>609</v>
      </c>
      <c r="AH702" s="386"/>
      <c r="AI702" s="386"/>
      <c r="AJ702" s="386"/>
      <c r="AK702" s="386"/>
      <c r="AL702" s="386"/>
      <c r="AM702" s="386"/>
      <c r="AN702" s="386"/>
      <c r="AO702" s="386"/>
      <c r="AP702" s="386"/>
      <c r="AQ702" s="386"/>
      <c r="AR702" s="386"/>
      <c r="AS702" s="386"/>
      <c r="AT702" s="386"/>
      <c r="AU702" s="386"/>
      <c r="AV702" s="386"/>
      <c r="AW702" s="386"/>
      <c r="AX702" s="387"/>
    </row>
    <row r="703" spans="1:50" ht="53.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605</v>
      </c>
      <c r="AE703" s="327"/>
      <c r="AF703" s="327"/>
      <c r="AG703" s="100" t="s">
        <v>610</v>
      </c>
      <c r="AH703" s="101"/>
      <c r="AI703" s="101"/>
      <c r="AJ703" s="101"/>
      <c r="AK703" s="101"/>
      <c r="AL703" s="101"/>
      <c r="AM703" s="101"/>
      <c r="AN703" s="101"/>
      <c r="AO703" s="101"/>
      <c r="AP703" s="101"/>
      <c r="AQ703" s="101"/>
      <c r="AR703" s="101"/>
      <c r="AS703" s="101"/>
      <c r="AT703" s="101"/>
      <c r="AU703" s="101"/>
      <c r="AV703" s="101"/>
      <c r="AW703" s="101"/>
      <c r="AX703" s="102"/>
    </row>
    <row r="704" spans="1:50" ht="71.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605</v>
      </c>
      <c r="AE704" s="783"/>
      <c r="AF704" s="783"/>
      <c r="AG704" s="166" t="s">
        <v>611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606</v>
      </c>
      <c r="AE705" s="715"/>
      <c r="AF705" s="715"/>
      <c r="AG705" s="124" t="s">
        <v>612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607</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607</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605</v>
      </c>
      <c r="AE709" s="327"/>
      <c r="AF709" s="327"/>
      <c r="AG709" s="100" t="s">
        <v>613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608</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605</v>
      </c>
      <c r="AE711" s="327"/>
      <c r="AF711" s="327"/>
      <c r="AG711" s="100" t="s">
        <v>614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608</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608</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605</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608</v>
      </c>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605</v>
      </c>
      <c r="AE717" s="327"/>
      <c r="AF717" s="327"/>
      <c r="AG717" s="100" t="s">
        <v>616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605</v>
      </c>
      <c r="AE718" s="327"/>
      <c r="AF718" s="327"/>
      <c r="AG718" s="126" t="s">
        <v>617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605</v>
      </c>
      <c r="AE719" s="605"/>
      <c r="AF719" s="605"/>
      <c r="AG719" s="124" t="s">
        <v>618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620</v>
      </c>
      <c r="D721" s="295"/>
      <c r="E721" s="295"/>
      <c r="F721" s="296"/>
      <c r="G721" s="285"/>
      <c r="H721" s="286"/>
      <c r="I721" s="82" t="str">
        <f>IF(OR(G721="　", G721=""), "", "-")</f>
        <v/>
      </c>
      <c r="J721" s="289">
        <v>205</v>
      </c>
      <c r="K721" s="289"/>
      <c r="L721" s="82" t="str">
        <f>IF(M721="","","-")</f>
        <v/>
      </c>
      <c r="M721" s="83"/>
      <c r="N721" s="302" t="s">
        <v>621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622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644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7" t="s">
        <v>646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646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t="s">
        <v>623</v>
      </c>
      <c r="F737" s="989"/>
      <c r="G737" s="989"/>
      <c r="H737" s="989"/>
      <c r="I737" s="989"/>
      <c r="J737" s="989"/>
      <c r="K737" s="989"/>
      <c r="L737" s="989"/>
      <c r="M737" s="989"/>
      <c r="N737" s="365" t="s">
        <v>404</v>
      </c>
      <c r="O737" s="365"/>
      <c r="P737" s="365"/>
      <c r="Q737" s="365"/>
      <c r="R737" s="989" t="s">
        <v>623</v>
      </c>
      <c r="S737" s="989"/>
      <c r="T737" s="989"/>
      <c r="U737" s="989"/>
      <c r="V737" s="989"/>
      <c r="W737" s="989"/>
      <c r="X737" s="989"/>
      <c r="Y737" s="989"/>
      <c r="Z737" s="989"/>
      <c r="AA737" s="365" t="s">
        <v>403</v>
      </c>
      <c r="AB737" s="365"/>
      <c r="AC737" s="365"/>
      <c r="AD737" s="365"/>
      <c r="AE737" s="989" t="s">
        <v>626</v>
      </c>
      <c r="AF737" s="989"/>
      <c r="AG737" s="989"/>
      <c r="AH737" s="989"/>
      <c r="AI737" s="989"/>
      <c r="AJ737" s="989"/>
      <c r="AK737" s="989"/>
      <c r="AL737" s="989"/>
      <c r="AM737" s="989"/>
      <c r="AN737" s="365" t="s">
        <v>402</v>
      </c>
      <c r="AO737" s="365"/>
      <c r="AP737" s="365"/>
      <c r="AQ737" s="365"/>
      <c r="AR737" s="995" t="s">
        <v>627</v>
      </c>
      <c r="AS737" s="996"/>
      <c r="AT737" s="996"/>
      <c r="AU737" s="996"/>
      <c r="AV737" s="996"/>
      <c r="AW737" s="996"/>
      <c r="AX737" s="997"/>
      <c r="AY737" s="88"/>
      <c r="AZ737" s="88"/>
    </row>
    <row r="738" spans="1:52" ht="24.75" customHeight="1" x14ac:dyDescent="0.15">
      <c r="A738" s="988" t="s">
        <v>401</v>
      </c>
      <c r="B738" s="209"/>
      <c r="C738" s="209"/>
      <c r="D738" s="210"/>
      <c r="E738" s="989" t="s">
        <v>624</v>
      </c>
      <c r="F738" s="989"/>
      <c r="G738" s="989"/>
      <c r="H738" s="989"/>
      <c r="I738" s="989"/>
      <c r="J738" s="989"/>
      <c r="K738" s="989"/>
      <c r="L738" s="989"/>
      <c r="M738" s="989"/>
      <c r="N738" s="365" t="s">
        <v>400</v>
      </c>
      <c r="O738" s="365"/>
      <c r="P738" s="365"/>
      <c r="Q738" s="365"/>
      <c r="R738" s="989" t="s">
        <v>625</v>
      </c>
      <c r="S738" s="989"/>
      <c r="T738" s="989"/>
      <c r="U738" s="989"/>
      <c r="V738" s="989"/>
      <c r="W738" s="989"/>
      <c r="X738" s="989"/>
      <c r="Y738" s="989"/>
      <c r="Z738" s="989"/>
      <c r="AA738" s="365" t="s">
        <v>399</v>
      </c>
      <c r="AB738" s="365"/>
      <c r="AC738" s="365"/>
      <c r="AD738" s="365"/>
      <c r="AE738" s="989" t="s">
        <v>625</v>
      </c>
      <c r="AF738" s="989"/>
      <c r="AG738" s="989"/>
      <c r="AH738" s="989"/>
      <c r="AI738" s="989"/>
      <c r="AJ738" s="989"/>
      <c r="AK738" s="989"/>
      <c r="AL738" s="989"/>
      <c r="AM738" s="989"/>
      <c r="AN738" s="365" t="s">
        <v>398</v>
      </c>
      <c r="AO738" s="365"/>
      <c r="AP738" s="365"/>
      <c r="AQ738" s="365"/>
      <c r="AR738" s="995" t="s">
        <v>628</v>
      </c>
      <c r="AS738" s="996"/>
      <c r="AT738" s="996"/>
      <c r="AU738" s="996"/>
      <c r="AV738" s="996"/>
      <c r="AW738" s="996"/>
      <c r="AX738" s="997"/>
    </row>
    <row r="739" spans="1:52" ht="24.75" customHeight="1" x14ac:dyDescent="0.15">
      <c r="A739" s="988" t="s">
        <v>397</v>
      </c>
      <c r="B739" s="209"/>
      <c r="C739" s="209"/>
      <c r="D739" s="210"/>
      <c r="E739" s="989" t="s">
        <v>629</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t="s">
        <v>619</v>
      </c>
      <c r="F740" s="974"/>
      <c r="G740" s="974"/>
      <c r="H740" s="92" t="str">
        <f>IF(E740="", "", "(")</f>
        <v>(</v>
      </c>
      <c r="I740" s="974"/>
      <c r="J740" s="974"/>
      <c r="K740" s="92" t="str">
        <f>IF(OR(I740="　", I740=""), "", "-")</f>
        <v/>
      </c>
      <c r="L740" s="975">
        <v>195</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641</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36.75" customHeight="1" x14ac:dyDescent="0.15">
      <c r="A782" s="631"/>
      <c r="B782" s="632"/>
      <c r="C782" s="632"/>
      <c r="D782" s="632"/>
      <c r="E782" s="632"/>
      <c r="F782" s="633"/>
      <c r="G782" s="670" t="s">
        <v>630</v>
      </c>
      <c r="H782" s="671"/>
      <c r="I782" s="671"/>
      <c r="J782" s="671"/>
      <c r="K782" s="672"/>
      <c r="L782" s="664" t="s">
        <v>631</v>
      </c>
      <c r="M782" s="665"/>
      <c r="N782" s="665"/>
      <c r="O782" s="665"/>
      <c r="P782" s="665"/>
      <c r="Q782" s="665"/>
      <c r="R782" s="665"/>
      <c r="S782" s="665"/>
      <c r="T782" s="665"/>
      <c r="U782" s="665"/>
      <c r="V782" s="665"/>
      <c r="W782" s="665"/>
      <c r="X782" s="666"/>
      <c r="Y782" s="388">
        <v>1.7</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36.75" customHeight="1" x14ac:dyDescent="0.15">
      <c r="A783" s="631"/>
      <c r="B783" s="632"/>
      <c r="C783" s="632"/>
      <c r="D783" s="632"/>
      <c r="E783" s="632"/>
      <c r="F783" s="633"/>
      <c r="G783" s="606" t="s">
        <v>632</v>
      </c>
      <c r="H783" s="607"/>
      <c r="I783" s="607"/>
      <c r="J783" s="607"/>
      <c r="K783" s="608"/>
      <c r="L783" s="598" t="s">
        <v>632</v>
      </c>
      <c r="M783" s="599"/>
      <c r="N783" s="599"/>
      <c r="O783" s="599"/>
      <c r="P783" s="599"/>
      <c r="Q783" s="599"/>
      <c r="R783" s="599"/>
      <c r="S783" s="599"/>
      <c r="T783" s="599"/>
      <c r="U783" s="599"/>
      <c r="V783" s="599"/>
      <c r="W783" s="599"/>
      <c r="X783" s="600"/>
      <c r="Y783" s="601">
        <v>0.2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5.2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5.2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5.2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5.2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5.2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5.2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5.2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5.2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39.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1.9</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51" customHeight="1" x14ac:dyDescent="0.15">
      <c r="A838" s="376">
        <v>1</v>
      </c>
      <c r="B838" s="376">
        <v>1</v>
      </c>
      <c r="C838" s="361" t="s">
        <v>640</v>
      </c>
      <c r="D838" s="347"/>
      <c r="E838" s="347"/>
      <c r="F838" s="347"/>
      <c r="G838" s="347"/>
      <c r="H838" s="347"/>
      <c r="I838" s="347"/>
      <c r="J838" s="348">
        <v>9240005012727</v>
      </c>
      <c r="K838" s="349"/>
      <c r="L838" s="349"/>
      <c r="M838" s="349"/>
      <c r="N838" s="349"/>
      <c r="O838" s="349"/>
      <c r="P838" s="362" t="s">
        <v>638</v>
      </c>
      <c r="Q838" s="350"/>
      <c r="R838" s="350"/>
      <c r="S838" s="350"/>
      <c r="T838" s="350"/>
      <c r="U838" s="350"/>
      <c r="V838" s="350"/>
      <c r="W838" s="350"/>
      <c r="X838" s="350"/>
      <c r="Y838" s="351">
        <v>1.9</v>
      </c>
      <c r="Z838" s="352"/>
      <c r="AA838" s="352"/>
      <c r="AB838" s="353"/>
      <c r="AC838" s="363" t="s">
        <v>383</v>
      </c>
      <c r="AD838" s="371"/>
      <c r="AE838" s="371"/>
      <c r="AF838" s="371"/>
      <c r="AG838" s="371"/>
      <c r="AH838" s="372">
        <v>1</v>
      </c>
      <c r="AI838" s="373"/>
      <c r="AJ838" s="373"/>
      <c r="AK838" s="373"/>
      <c r="AL838" s="357">
        <v>100</v>
      </c>
      <c r="AM838" s="358"/>
      <c r="AN838" s="358"/>
      <c r="AO838" s="359"/>
      <c r="AP838" s="360" t="s">
        <v>639</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633</v>
      </c>
      <c r="F1103" s="375"/>
      <c r="G1103" s="375"/>
      <c r="H1103" s="375"/>
      <c r="I1103" s="375"/>
      <c r="J1103" s="348" t="s">
        <v>634</v>
      </c>
      <c r="K1103" s="349"/>
      <c r="L1103" s="349"/>
      <c r="M1103" s="349"/>
      <c r="N1103" s="349"/>
      <c r="O1103" s="349"/>
      <c r="P1103" s="362" t="s">
        <v>635</v>
      </c>
      <c r="Q1103" s="350"/>
      <c r="R1103" s="350"/>
      <c r="S1103" s="350"/>
      <c r="T1103" s="350"/>
      <c r="U1103" s="350"/>
      <c r="V1103" s="350"/>
      <c r="W1103" s="350"/>
      <c r="X1103" s="350"/>
      <c r="Y1103" s="351" t="s">
        <v>634</v>
      </c>
      <c r="Z1103" s="352"/>
      <c r="AA1103" s="352"/>
      <c r="AB1103" s="353"/>
      <c r="AC1103" s="354"/>
      <c r="AD1103" s="354"/>
      <c r="AE1103" s="354"/>
      <c r="AF1103" s="354"/>
      <c r="AG1103" s="354"/>
      <c r="AH1103" s="355" t="s">
        <v>636</v>
      </c>
      <c r="AI1103" s="356"/>
      <c r="AJ1103" s="356"/>
      <c r="AK1103" s="356"/>
      <c r="AL1103" s="357" t="s">
        <v>634</v>
      </c>
      <c r="AM1103" s="358"/>
      <c r="AN1103" s="358"/>
      <c r="AO1103" s="359"/>
      <c r="AP1103" s="360" t="s">
        <v>637</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40" max="49" man="1"/>
  </rowBreaks>
  <colBreaks count="1" manualBreakCount="1">
    <brk id="6" max="1126"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605</v>
      </c>
      <c r="H2" s="13" t="str">
        <f>IF(G2="","",F2)</f>
        <v>一般会計</v>
      </c>
      <c r="I2" s="13" t="str">
        <f>IF(H2="","",IF(I1&lt;&gt;"",CONCATENATE(I1,"、",H2),H2))</f>
        <v>一般会計</v>
      </c>
      <c r="K2" s="14" t="s">
        <v>103</v>
      </c>
      <c r="L2" s="15" t="s">
        <v>605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605</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2020-07-16T08:46:25Z</cp:lastPrinted>
  <dcterms:created xsi:type="dcterms:W3CDTF">2012-03-13T00:50:25Z</dcterms:created>
  <dcterms:modified xsi:type="dcterms:W3CDTF">2020-11-16T05:11:13Z</dcterms:modified>
</cp:coreProperties>
</file>