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5100_健康局　がん・疾病対策課\アレルギー係\R02年度\作業依頼\201116_行政事業レビューシート記載の確認等について\R2年度\"/>
    </mc:Choice>
  </mc:AlternateContent>
  <bookViews>
    <workbookView xWindow="99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H853"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<sst xmlns="http://schemas.openxmlformats.org/spreadsheetml/2006/main" count="2959" uniqueCount="686">
  <si>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</si>
  <si>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</si>
  <si>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</si>
  <si>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</si>
  <si>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</si>
  <si>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</si>
  <si>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</si>
  <si>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</si>
  <si>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</si>
  <si>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</si>
  <si>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</si>
  <si>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</si>
  <si>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</si>
  <si>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</si>
  <si>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</si>
  <si>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</si>
  <si>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</si>
  <si>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</si>
  <si>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</si>
  <si>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</si>
  <si>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</si>
  <si>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</si>
  <si>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</si>
  <si>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</si>
  <si>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</si>
  <si>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</si>
  <si>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</si>
  <si>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</si>
  <si>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</si>
  <si>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</si>
  <si>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</si>
  <si>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</si>
  <si>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</si>
  <si>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</si>
  <si>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</si>
  <si>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</si>
  <si>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</si>
  <si>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</si>
  <si>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</si>
  <si>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</si>
  <si>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</si>
  <si>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</si>
  <si>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</si>
  <si>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</si>
  <si>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</si>
  <si>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</si>
  <si>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</si>
  <si>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</si>
  <si>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</si>
  <si>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</si>
  <si>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</si>
  <si>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</si>
  <si>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</si>
  <si>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</si>
  <si>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</si>
  <si>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</si>
  <si>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</si>
  <si>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</si>
  <si>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</si>
  <si>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</si>
  <si>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</si>
  <si>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</si>
  <si>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</si>
  <si>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</si>
  <si>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</si>
  <si>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</si>
  <si>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</si>
  <si>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</si>
  <si>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</si>
  <si>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</si>
  <si>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</si>
  <si>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</si>
  <si>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</si>
  <si>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</si>
  <si>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</si>
  <si>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</si>
  <si>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</si>
  <si>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</si>
  <si>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</si>
  <si>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</si>
  <si>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</si>
  <si>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</si>
  <si>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</si>
  <si>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</si>
  <si>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</si>
  <si>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</si>
  <si>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</si>
  <si>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</si>
  <si>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</si>
  <si>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</si>
  <si>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</si>
  <si>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</si>
  <si>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</si>
  <si>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</si>
  <si>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</si>
  <si>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</si>
  <si>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</si>
  <si>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</si>
  <si>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</si>
  <si>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</si>
  <si>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</si>
  <si>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</si>
  <si>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</si>
  <si>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</si>
  <si>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</si>
  <si>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</si>
  <si>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</si>
  <si>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</si>
  <si>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</si>
  <si>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</si>
  <si>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</si>
  <si>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</si>
  <si>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</si>
  <si>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</si>
  <si>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</si>
  <si>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</si>
  <si>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</si>
  <si>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</si>
  <si>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</si>
  <si>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</si>
  <si>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</si>
  <si>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</si>
  <si>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</si>
  <si>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</si>
  <si>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</si>
  <si>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</si>
  <si>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</si>
  <si>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</si>
  <si>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</si>
  <si>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</si>
  <si>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</si>
  <si>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</si>
  <si>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</si>
  <si>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</si>
  <si>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</si>
  <si>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</si>
  <si>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</si>
  <si>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</si>
  <si>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</si>
  <si>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</si>
  <si>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</si>
  <si>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</si>
  <si>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</si>
  <si>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</si>
  <si>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</si>
  <si>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</si>
  <si>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</si>
  <si>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</si>
  <si>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</si>
  <si>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</si>
  <si>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</si>
  <si>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</si>
  <si>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</si>
  <si>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</si>
  <si>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</si>
  <si>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</si>
  <si>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</si>
  <si>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</si>
  <si>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</si>
  <si>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</si>
  <si>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</si>
  <si>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</si>
  <si>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</si>
  <si>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</si>
  <si>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</si>
  <si>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</si>
  <si>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</si>
  <si>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</si>
  <si>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</si>
  <si>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</si>
  <si>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</si>
  <si>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</si>
  <si>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</si>
  <si>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</si>
  <si>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</si>
  <si>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</si>
  <si>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</si>
  <si>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</si>
  <si>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</si>
  <si>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</si>
  <si>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</si>
  <si>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</si>
  <si>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</si>
  <si>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</si>
  <si>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</si>
  <si>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</si>
  <si>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</si>
  <si>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</si>
  <si>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</si>
  <si>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</si>
  <si>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</si>
  <si>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</si>
  <si>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</si>
  <si>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</si>
  <si>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</si>
  <si>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</si>
  <si>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</si>
  <si>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</si>
  <si>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</si>
  <si>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</si>
  <si>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</si>
  <si>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</si>
  <si>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</si>
  <si>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</si>
  <si>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</si>
  <si>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</si>
  <si>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</si>
  <si>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</si>
  <si>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</si>
  <si>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</si>
  <si>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</si>
  <si>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</si>
  <si>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</si>
  <si>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</si>
  <si>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</si>
  <si>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</si>
  <si>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</si>
  <si>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</si>
  <si>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</si>
  <si>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</si>
  <si>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</si>
  <si>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</si>
  <si>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</si>
  <si>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</si>
  <si>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</si>
  <si>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</si>
  <si>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</si>
  <si>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</si>
  <si>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</si>
  <si>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</si>
  <si>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</si>
  <si>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</si>
  <si>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</si>
  <si>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</si>
  <si>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</si>
  <si>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</si>
  <si>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</si>
  <si>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</si>
  <si>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</si>
  <si>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</si>
  <si>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</si>
  <si>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</si>
  <si>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</si>
  <si>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</si>
  <si>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</si>
  <si>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</si>
  <si>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</si>
  <si>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</si>
  <si>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</si>
  <si>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</si>
  <si>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</si>
  <si>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</si>
  <si>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</si>
  <si>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</si>
  <si>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</si>
  <si>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</si>
  <si>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</si>
  <si>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</si>
  <si>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</si>
  <si>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</si>
  <si>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</si>
  <si>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</si>
  <si>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</si>
  <si>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</si>
  <si>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</si>
  <si>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</si>
  <si>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</si>
  <si>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</si>
  <si>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</si>
  <si>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</si>
  <si>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</si>
  <si>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</si>
  <si>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</si>
  <si>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</si>
  <si>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</si>
  <si>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</si>
  <si>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</si>
  <si>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</si>
  <si>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</si>
  <si>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</si>
  <si>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</si>
  <si>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</si>
  <si>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</si>
  <si>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</si>
  <si>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</si>
  <si>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</si>
  <si>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</si>
  <si>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</si>
  <si>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</si>
  <si>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</si>
  <si>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</si>
  <si>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</si>
  <si>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</si>
  <si>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</si>
  <si>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</si>
  <si>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</si>
  <si>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</si>
  <si>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</si>
  <si>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</si>
  <si>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</si>
  <si>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</si>
  <si>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</si>
  <si>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</si>
  <si>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</si>
  <si>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</si>
  <si>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</si>
  <si>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</si>
  <si>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</si>
  <si>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</si>
  <si>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</si>
  <si>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</si>
  <si>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</si>
  <si>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</si>
  <si>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</si>
  <si>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</si>
  <si>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</si>
  <si>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</si>
  <si>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</si>
  <si>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</si>
  <si>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</si>
  <si>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</si>
  <si>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</si>
  <si>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</si>
  <si>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</si>
  <si>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</si>
  <si>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</si>
  <si>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</si>
  <si>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</si>
  <si>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</si>
  <si>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</si>
  <si>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</si>
  <si>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</si>
  <si>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</si>
  <si>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</si>
  <si>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</si>
  <si>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</si>
  <si>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</si>
  <si>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</si>
  <si>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</si>
  <si>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</si>
  <si>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</si>
  <si>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</si>
  <si>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</si>
  <si>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</si>
  <si>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</si>
  <si>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</si>
  <si>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</si>
  <si>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</si>
  <si>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</si>
  <si>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</si>
  <si>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</si>
  <si>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</si>
  <si>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</si>
  <si>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</si>
  <si>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</si>
  <si>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</si>
  <si>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</si>
  <si>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</si>
  <si>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</si>
  <si>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</si>
  <si>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</si>
  <si>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</si>
  <si>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</si>
  <si>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</si>
  <si>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</si>
  <si>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</si>
  <si>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</si>
  <si>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</si>
  <si>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</si>
  <si>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</si>
  <si>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</si>
  <si>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</si>
  <si>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</si>
  <si>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</si>
  <si>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</si>
  <si>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</si>
  <si>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</si>
  <si>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</si>
  <si>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</si>
  <si>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</si>
  <si>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</si>
  <si>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</si>
  <si>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</si>
  <si>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</si>
  <si>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</si>
  <si>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</si>
  <si>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</si>
  <si>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</si>
  <si>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</si>
  <si>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</si>
  <si>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</si>
  <si>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</si>
  <si>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</si>
  <si>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</si>
  <si>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</si>
  <si>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</si>
  <si>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</si>
  <si>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</si>
  <si>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</si>
  <si>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</si>
  <si>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</si>
  <si>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</si>
  <si>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</si>
  <si>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</si>
  <si>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</si>
  <si>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</si>
  <si>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</si>
  <si>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</si>
  <si>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</si>
  <si>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</si>
  <si>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</si>
  <si>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</si>
  <si>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</si>
  <si>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</si>
  <si>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</si>
  <si>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</si>
  <si>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</si>
  <si>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</si>
  <si>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</si>
  <si>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</si>
  <si>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</si>
  <si>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</si>
  <si>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</si>
  <si>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</si>
  <si>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</si>
  <si>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</si>
  <si>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</si>
  <si>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</si>
  <si>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</si>
  <si>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</si>
  <si>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</si>
  <si>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</si>
  <si>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</si>
  <si>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</si>
  <si>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</si>
  <si>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</si>
  <si>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</si>
  <si>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</si>
  <si>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</si>
  <si>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</si>
  <si>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</si>
  <si>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</si>
  <si>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</si>
  <si>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</si>
  <si>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</si>
  <si>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</si>
  <si>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</si>
  <si>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</si>
  <si>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</si>
  <si>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</si>
  <si>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</si>
  <si>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</si>
  <si>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</si>
  <si>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</si>
  <si>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</si>
  <si>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</si>
  <si>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</si>
  <si>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</si>
  <si>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</si>
  <si>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</si>
  <si>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</si>
  <si>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</si>
  <si>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</si>
  <si>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</si>
  <si>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</si>
  <si>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</si>
  <si>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</si>
  <si>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</si>
  <si>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</si>
  <si>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</si>
  <si>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</si>
  <si>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</si>
  <si>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</si>
  <si>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</si>
  <si>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</si>
  <si>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</si>
  <si>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</si>
  <si>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</si>
  <si>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</si>
  <si>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</si>
  <si>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</si>
  <si>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</si>
  <si>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</si>
  <si>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</si>
  <si>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</si>
  <si>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</si>
  <si>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</si>
  <si>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</si>
  <si>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</si>
  <si>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</si>
  <si>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</si>
  <si>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</si>
  <si>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</si>
  <si>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</si>
  <si>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</si>
  <si>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</si>
  <si>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</si>
  <si>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</si>
  <si>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</si>
  <si>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</si>
  <si>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</si>
  <si>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</si>
  <si>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</si>
  <si>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</si>
  <si>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</si>
  <si>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</si>
  <si>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</si>
  <si>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</si>
  <si>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</si>
  <si>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</si>
  <si>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</si>
  <si>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</si>
  <si>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</si>
  <si>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</si>
  <si>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</si>
  <si>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</si>
  <si>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</si>
  <si>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</si>
  <si>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</si>
  <si>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</si>
  <si>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</si>
  <si>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</si>
  <si>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</si>
  <si>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</si>
  <si>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</si>
  <si>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</si>
  <si>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</si>
  <si>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</si>
  <si>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</si>
  <si>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</si>
  <si>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</si>
  <si>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</si>
  <si>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</si>
  <si>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</si>
  <si>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</si>
  <si>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</si>
  <si>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</si>
  <si>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</si>
  <si>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</si>
  <si>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</si>
  <si>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</si>
  <si>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</si>
  <si>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</si>
  <si>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</si>
  <si>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</si>
  <si>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</si>
  <si>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</si>
  <si>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</si>
  <si>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</si>
  <si>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</si>
  <si>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</si>
  <si>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</si>
  <si>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</si>
  <si>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</si>
  <si>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</si>
  <si>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</si>
  <si>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</si>
  <si>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</si>
  <si>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</si>
  <si>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</si>
  <si>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</si>
  <si>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</si>
  <si>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</si>
  <si>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厚生労働省</t>
    <rPh sb="0" eb="2">
      <t>コウセイ</t>
    </rPh>
    <rPh sb="2" eb="5">
      <t>ロウドウショウ</t>
    </rPh>
    <phoneticPr fontId="5"/>
  </si>
  <si>
    <t>健康局</t>
    <rPh sb="0" eb="3">
      <t>ケンコウキョク</t>
    </rPh>
    <phoneticPr fontId="5"/>
  </si>
  <si>
    <t>がん・疾病対策課</t>
    <rPh sb="3" eb="5">
      <t>シッペイ</t>
    </rPh>
    <rPh sb="5" eb="8">
      <t>タイサクカ</t>
    </rPh>
    <phoneticPr fontId="5"/>
  </si>
  <si>
    <t>○</t>
  </si>
  <si>
    <t>-</t>
    <phoneticPr fontId="5"/>
  </si>
  <si>
    <t>「慢性腎臓病（CKD）特別対策事業の実施について」（平成23年3月30日健発0330第2号健康局長通知）</t>
    <rPh sb="1" eb="3">
      <t>マンセイ</t>
    </rPh>
    <rPh sb="3" eb="6">
      <t>ジンゾウビョウ</t>
    </rPh>
    <rPh sb="11" eb="13">
      <t>トクベツ</t>
    </rPh>
    <rPh sb="13" eb="15">
      <t>タイサク</t>
    </rPh>
    <rPh sb="15" eb="17">
      <t>ジギョウ</t>
    </rPh>
    <rPh sb="18" eb="20">
      <t>ジッシ</t>
    </rPh>
    <rPh sb="26" eb="28">
      <t>ヘイセイ</t>
    </rPh>
    <rPh sb="30" eb="31">
      <t>ネン</t>
    </rPh>
    <rPh sb="32" eb="33">
      <t>ガツ</t>
    </rPh>
    <rPh sb="35" eb="36">
      <t>ニチ</t>
    </rPh>
    <rPh sb="36" eb="37">
      <t>ケン</t>
    </rPh>
    <rPh sb="37" eb="38">
      <t>ハツ</t>
    </rPh>
    <rPh sb="42" eb="43">
      <t>ダイ</t>
    </rPh>
    <rPh sb="44" eb="45">
      <t>ゴウ</t>
    </rPh>
    <rPh sb="45" eb="47">
      <t>ケンコウ</t>
    </rPh>
    <rPh sb="47" eb="49">
      <t>キョクチョウ</t>
    </rPh>
    <rPh sb="49" eb="51">
      <t>ツウチ</t>
    </rPh>
    <phoneticPr fontId="5"/>
  </si>
  <si>
    <t>-</t>
    <phoneticPr fontId="5"/>
  </si>
  <si>
    <t>-</t>
    <phoneticPr fontId="5"/>
  </si>
  <si>
    <t>-</t>
    <phoneticPr fontId="5"/>
  </si>
  <si>
    <t>-</t>
    <phoneticPr fontId="5"/>
  </si>
  <si>
    <t>-</t>
    <phoneticPr fontId="5"/>
  </si>
  <si>
    <t>-</t>
    <phoneticPr fontId="5"/>
  </si>
  <si>
    <t>前年度同数以下</t>
    <rPh sb="0" eb="3">
      <t>ゼンネンド</t>
    </rPh>
    <rPh sb="3" eb="4">
      <t>ドウ</t>
    </rPh>
    <rPh sb="4" eb="5">
      <t>スウ</t>
    </rPh>
    <rPh sb="5" eb="7">
      <t>イカ</t>
    </rPh>
    <phoneticPr fontId="5"/>
  </si>
  <si>
    <t>新規透析導入患者の減少</t>
    <rPh sb="0" eb="2">
      <t>シンキ</t>
    </rPh>
    <rPh sb="2" eb="4">
      <t>トウセキ</t>
    </rPh>
    <rPh sb="4" eb="6">
      <t>ドウニュウ</t>
    </rPh>
    <rPh sb="6" eb="8">
      <t>カンジャ</t>
    </rPh>
    <rPh sb="9" eb="11">
      <t>ゲンショウ</t>
    </rPh>
    <phoneticPr fontId="5"/>
  </si>
  <si>
    <t>人</t>
    <rPh sb="0" eb="1">
      <t>ヒト</t>
    </rPh>
    <phoneticPr fontId="5"/>
  </si>
  <si>
    <t>事業実施自治体数</t>
    <rPh sb="0" eb="2">
      <t>ジギョウ</t>
    </rPh>
    <rPh sb="2" eb="4">
      <t>ジッシ</t>
    </rPh>
    <rPh sb="4" eb="7">
      <t>ジチタイ</t>
    </rPh>
    <rPh sb="7" eb="8">
      <t>スウ</t>
    </rPh>
    <phoneticPr fontId="5"/>
  </si>
  <si>
    <t>自治体</t>
    <rPh sb="0" eb="3">
      <t>ジチタイ</t>
    </rPh>
    <phoneticPr fontId="5"/>
  </si>
  <si>
    <t>円</t>
    <rPh sb="0" eb="1">
      <t>エン</t>
    </rPh>
    <phoneticPr fontId="5"/>
  </si>
  <si>
    <t>　　X/Y</t>
    <phoneticPr fontId="5"/>
  </si>
  <si>
    <t>Ⅰ－５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</si>
  <si>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Ⅰ－５－２　難病等の予防・治療等を充実させること</t>
    <rPh sb="6" eb="8">
      <t>ナンビョウ</t>
    </rPh>
    <rPh sb="8" eb="9">
      <t>トウ</t>
    </rPh>
    <rPh sb="10" eb="12">
      <t>ヨボウ</t>
    </rPh>
    <rPh sb="13" eb="15">
      <t>チリョウ</t>
    </rPh>
    <rPh sb="15" eb="16">
      <t>トウ</t>
    </rPh>
    <rPh sb="17" eb="19">
      <t>ジュウジツ</t>
    </rPh>
    <phoneticPr fontId="5"/>
  </si>
  <si>
    <t>-</t>
    <phoneticPr fontId="5"/>
  </si>
  <si>
    <t>-</t>
    <phoneticPr fontId="5"/>
  </si>
  <si>
    <t>-</t>
    <phoneticPr fontId="5"/>
  </si>
  <si>
    <t>-</t>
    <phoneticPr fontId="5"/>
  </si>
  <si>
    <t>-</t>
    <phoneticPr fontId="5"/>
  </si>
  <si>
    <t>-</t>
    <phoneticPr fontId="5"/>
  </si>
  <si>
    <t>-</t>
    <phoneticPr fontId="5"/>
  </si>
  <si>
    <t>-</t>
    <phoneticPr fontId="5"/>
  </si>
  <si>
    <t>慢性腎臓病が重症化し、透析に至る患者は年々増加しており、QOLの低下を招くことから、ニーズが高く国費を投入して進めるべき事業である。</t>
    <rPh sb="0" eb="2">
      <t>マンセイ</t>
    </rPh>
    <rPh sb="2" eb="5">
      <t>ジンゾウビョウ</t>
    </rPh>
    <rPh sb="6" eb="9">
      <t>ジュウショウカ</t>
    </rPh>
    <rPh sb="11" eb="13">
      <t>トウセキ</t>
    </rPh>
    <rPh sb="14" eb="15">
      <t>イタ</t>
    </rPh>
    <rPh sb="16" eb="18">
      <t>カンジャ</t>
    </rPh>
    <rPh sb="19" eb="21">
      <t>ネンネン</t>
    </rPh>
    <rPh sb="21" eb="23">
      <t>ゾウカ</t>
    </rPh>
    <rPh sb="32" eb="34">
      <t>テイカ</t>
    </rPh>
    <rPh sb="35" eb="36">
      <t>マネ</t>
    </rPh>
    <rPh sb="46" eb="47">
      <t>タカ</t>
    </rPh>
    <rPh sb="48" eb="50">
      <t>コクヒ</t>
    </rPh>
    <rPh sb="51" eb="53">
      <t>トウニュウ</t>
    </rPh>
    <rPh sb="55" eb="56">
      <t>スス</t>
    </rPh>
    <rPh sb="60" eb="62">
      <t>ジギョウ</t>
    </rPh>
    <phoneticPr fontId="5"/>
  </si>
  <si>
    <t>年々増加する透析患者を抑制するため、国が主体となって実施する必要がある。</t>
    <rPh sb="0" eb="2">
      <t>ネンネン</t>
    </rPh>
    <rPh sb="2" eb="4">
      <t>ゾウカ</t>
    </rPh>
    <rPh sb="6" eb="8">
      <t>トウセキ</t>
    </rPh>
    <rPh sb="8" eb="10">
      <t>カンジャ</t>
    </rPh>
    <rPh sb="11" eb="13">
      <t>ヨクセイ</t>
    </rPh>
    <rPh sb="18" eb="19">
      <t>クニ</t>
    </rPh>
    <rPh sb="20" eb="22">
      <t>シュタイ</t>
    </rPh>
    <rPh sb="26" eb="28">
      <t>ジッシ</t>
    </rPh>
    <rPh sb="30" eb="32">
      <t>ヒツヨウ</t>
    </rPh>
    <phoneticPr fontId="5"/>
  </si>
  <si>
    <t>‐</t>
  </si>
  <si>
    <t>無</t>
  </si>
  <si>
    <t>交付要綱により負担割合を定めており、妥当である。</t>
    <rPh sb="0" eb="2">
      <t>コウフ</t>
    </rPh>
    <rPh sb="2" eb="4">
      <t>ヨウコウ</t>
    </rPh>
    <rPh sb="7" eb="9">
      <t>フタン</t>
    </rPh>
    <rPh sb="9" eb="11">
      <t>ワリアイ</t>
    </rPh>
    <rPh sb="12" eb="13">
      <t>サダ</t>
    </rPh>
    <rPh sb="18" eb="20">
      <t>ダトウ</t>
    </rPh>
    <phoneticPr fontId="5"/>
  </si>
  <si>
    <t>単位当たりコストの水準は、基準額と比較して妥当である。</t>
    <rPh sb="0" eb="2">
      <t>タンイ</t>
    </rPh>
    <rPh sb="2" eb="3">
      <t>ア</t>
    </rPh>
    <rPh sb="9" eb="11">
      <t>スイジュン</t>
    </rPh>
    <rPh sb="13" eb="16">
      <t>キジュンガク</t>
    </rPh>
    <rPh sb="17" eb="19">
      <t>ヒカク</t>
    </rPh>
    <rPh sb="21" eb="23">
      <t>ダトウ</t>
    </rPh>
    <phoneticPr fontId="5"/>
  </si>
  <si>
    <t>費目・使途は事業目的に即している。</t>
    <rPh sb="0" eb="2">
      <t>ヒモク</t>
    </rPh>
    <rPh sb="3" eb="5">
      <t>シト</t>
    </rPh>
    <rPh sb="6" eb="8">
      <t>ジギョウ</t>
    </rPh>
    <rPh sb="8" eb="10">
      <t>モクテキ</t>
    </rPh>
    <rPh sb="11" eb="12">
      <t>ソク</t>
    </rPh>
    <phoneticPr fontId="5"/>
  </si>
  <si>
    <t>-</t>
    <phoneticPr fontId="5"/>
  </si>
  <si>
    <t>自治体向け補助金として地域の実情にあわせた実効性の高い手段となっている。</t>
    <rPh sb="0" eb="3">
      <t>ジチタイ</t>
    </rPh>
    <rPh sb="3" eb="4">
      <t>ム</t>
    </rPh>
    <rPh sb="5" eb="8">
      <t>ホジョキン</t>
    </rPh>
    <rPh sb="11" eb="13">
      <t>チイキ</t>
    </rPh>
    <rPh sb="14" eb="16">
      <t>ジツジョウ</t>
    </rPh>
    <rPh sb="21" eb="24">
      <t>ジッコウセイ</t>
    </rPh>
    <rPh sb="25" eb="26">
      <t>タカ</t>
    </rPh>
    <rPh sb="27" eb="29">
      <t>シュダン</t>
    </rPh>
    <phoneticPr fontId="5"/>
  </si>
  <si>
    <t>活動実績については、概ね見込みに見合ったものになっている。</t>
    <rPh sb="0" eb="2">
      <t>カツドウ</t>
    </rPh>
    <rPh sb="2" eb="4">
      <t>ジッセキ</t>
    </rPh>
    <rPh sb="10" eb="11">
      <t>オオム</t>
    </rPh>
    <rPh sb="12" eb="14">
      <t>ミコ</t>
    </rPh>
    <rPh sb="16" eb="18">
      <t>ミア</t>
    </rPh>
    <phoneticPr fontId="5"/>
  </si>
  <si>
    <t>事業実施自治体の増加は、慢性腎臓病（CKD)に対する重要性、対策の必要性が認識されつつあることの表れであると考える。本事業においては、一般住民を対象とした講習会の開催や医療関係者を対象とした研修会等を開催にかかる経費を補助しているところであり、今後においても本事業を推進していくこととしている。</t>
    <rPh sb="0" eb="2">
      <t>ジギョウ</t>
    </rPh>
    <phoneticPr fontId="5"/>
  </si>
  <si>
    <t>162</t>
    <phoneticPr fontId="5"/>
  </si>
  <si>
    <t>140</t>
    <phoneticPr fontId="5"/>
  </si>
  <si>
    <t>180</t>
    <phoneticPr fontId="5"/>
  </si>
  <si>
    <t>139</t>
    <phoneticPr fontId="5"/>
  </si>
  <si>
    <t>147</t>
    <phoneticPr fontId="5"/>
  </si>
  <si>
    <t>112</t>
    <phoneticPr fontId="5"/>
  </si>
  <si>
    <t>147</t>
    <phoneticPr fontId="5"/>
  </si>
  <si>
    <t>129</t>
    <phoneticPr fontId="5"/>
  </si>
  <si>
    <t>151</t>
    <phoneticPr fontId="5"/>
  </si>
  <si>
    <t>-</t>
    <phoneticPr fontId="5"/>
  </si>
  <si>
    <t>-</t>
    <phoneticPr fontId="5"/>
  </si>
  <si>
    <t>-</t>
    <phoneticPr fontId="5"/>
  </si>
  <si>
    <t>C.</t>
    <phoneticPr fontId="5"/>
  </si>
  <si>
    <t>-</t>
    <phoneticPr fontId="5"/>
  </si>
  <si>
    <t>奈良県</t>
    <rPh sb="0" eb="3">
      <t>ナラケン</t>
    </rPh>
    <phoneticPr fontId="5"/>
  </si>
  <si>
    <t>大阪府</t>
    <rPh sb="0" eb="3">
      <t>オオサカフ</t>
    </rPh>
    <phoneticPr fontId="5"/>
  </si>
  <si>
    <t>岐阜県</t>
    <rPh sb="0" eb="3">
      <t>ギフケン</t>
    </rPh>
    <phoneticPr fontId="5"/>
  </si>
  <si>
    <t>川崎市</t>
    <rPh sb="0" eb="3">
      <t>カワサキシ</t>
    </rPh>
    <phoneticPr fontId="5"/>
  </si>
  <si>
    <t>福岡市</t>
    <rPh sb="0" eb="3">
      <t>フクオカシ</t>
    </rPh>
    <phoneticPr fontId="5"/>
  </si>
  <si>
    <t>熊本市</t>
    <rPh sb="0" eb="3">
      <t>クマモトシ</t>
    </rPh>
    <phoneticPr fontId="5"/>
  </si>
  <si>
    <t>久留米市</t>
    <rPh sb="0" eb="4">
      <t>クルメシ</t>
    </rPh>
    <phoneticPr fontId="5"/>
  </si>
  <si>
    <t>宮崎市</t>
    <rPh sb="0" eb="3">
      <t>ミヤザキシ</t>
    </rPh>
    <phoneticPr fontId="5"/>
  </si>
  <si>
    <t>大分市</t>
    <rPh sb="0" eb="3">
      <t>オオイタシ</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</si>
  <si>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</si>
  <si>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</si>
  <si>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</si>
  <si>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</si>
  <si>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</si>
  <si>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</si>
  <si>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</si>
  <si>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</si>
  <si>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</si>
  <si>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慢性腎臓病予防連絡会議の開催、市町村等支援、講習会、相談会の開催、県民に対する広報活動</t>
    <rPh sb="0" eb="2">
      <t>マンセイ</t>
    </rPh>
    <rPh sb="2" eb="5">
      <t>ジンゾウビョウ</t>
    </rPh>
    <rPh sb="5" eb="7">
      <t>ヨボウ</t>
    </rPh>
    <rPh sb="7" eb="9">
      <t>レンラク</t>
    </rPh>
    <rPh sb="9" eb="11">
      <t>カイギ</t>
    </rPh>
    <rPh sb="12" eb="14">
      <t>カイサイ</t>
    </rPh>
    <rPh sb="15" eb="18">
      <t>シチョウソン</t>
    </rPh>
    <rPh sb="18" eb="19">
      <t>トウ</t>
    </rPh>
    <rPh sb="19" eb="21">
      <t>シエン</t>
    </rPh>
    <rPh sb="22" eb="25">
      <t>コウシュウカイ</t>
    </rPh>
    <rPh sb="26" eb="29">
      <t>ソウダンカイ</t>
    </rPh>
    <rPh sb="30" eb="32">
      <t>カイサイ</t>
    </rPh>
    <rPh sb="33" eb="35">
      <t>ケンミン</t>
    </rPh>
    <rPh sb="36" eb="37">
      <t>タイ</t>
    </rPh>
    <rPh sb="39" eb="41">
      <t>コウホウ</t>
    </rPh>
    <rPh sb="41" eb="43">
      <t>カツドウ</t>
    </rPh>
    <phoneticPr fontId="5"/>
  </si>
  <si>
    <t>医療従事者向けの研修会、検討会の開催、医療体制の整備</t>
    <rPh sb="0" eb="2">
      <t>イリョウ</t>
    </rPh>
    <rPh sb="2" eb="5">
      <t>ジュウジシャ</t>
    </rPh>
    <rPh sb="5" eb="6">
      <t>ム</t>
    </rPh>
    <rPh sb="8" eb="11">
      <t>ケンシュウカイ</t>
    </rPh>
    <rPh sb="12" eb="15">
      <t>ケントウカイ</t>
    </rPh>
    <rPh sb="16" eb="18">
      <t>カイサイ</t>
    </rPh>
    <rPh sb="19" eb="21">
      <t>イリョウ</t>
    </rPh>
    <rPh sb="21" eb="23">
      <t>タイセイ</t>
    </rPh>
    <rPh sb="24" eb="26">
      <t>セイビ</t>
    </rPh>
    <phoneticPr fontId="5"/>
  </si>
  <si>
    <t>連絡協議会の設置、患者等一般向けの講演会等の開催、医療従事者向けの研修の実施</t>
    <rPh sb="0" eb="2">
      <t>レンラク</t>
    </rPh>
    <rPh sb="2" eb="5">
      <t>キョウギカイ</t>
    </rPh>
    <rPh sb="6" eb="8">
      <t>セッチ</t>
    </rPh>
    <rPh sb="9" eb="11">
      <t>カンジャ</t>
    </rPh>
    <rPh sb="11" eb="12">
      <t>トウ</t>
    </rPh>
    <rPh sb="12" eb="14">
      <t>イッパン</t>
    </rPh>
    <rPh sb="14" eb="15">
      <t>ム</t>
    </rPh>
    <rPh sb="17" eb="20">
      <t>コウエンカイ</t>
    </rPh>
    <rPh sb="20" eb="21">
      <t>トウ</t>
    </rPh>
    <rPh sb="22" eb="24">
      <t>カイサイ</t>
    </rPh>
    <rPh sb="25" eb="27">
      <t>イリョウ</t>
    </rPh>
    <rPh sb="27" eb="30">
      <t>ジュウジシャ</t>
    </rPh>
    <rPh sb="30" eb="31">
      <t>ム</t>
    </rPh>
    <rPh sb="33" eb="35">
      <t>ケンシュウ</t>
    </rPh>
    <rPh sb="36" eb="38">
      <t>ジッシ</t>
    </rPh>
    <phoneticPr fontId="5"/>
  </si>
  <si>
    <t>CKD対策推進会会議の開催、研修会の実施</t>
    <rPh sb="3" eb="5">
      <t>タイサク</t>
    </rPh>
    <rPh sb="5" eb="7">
      <t>スイシン</t>
    </rPh>
    <rPh sb="7" eb="8">
      <t>カイ</t>
    </rPh>
    <rPh sb="8" eb="10">
      <t>カイギ</t>
    </rPh>
    <rPh sb="11" eb="13">
      <t>カイサイ</t>
    </rPh>
    <rPh sb="14" eb="17">
      <t>ケンシュウカイ</t>
    </rPh>
    <rPh sb="18" eb="20">
      <t>ジッシ</t>
    </rPh>
    <phoneticPr fontId="5"/>
  </si>
  <si>
    <t>CKD委員会の設置、連携システムの構築</t>
    <rPh sb="3" eb="6">
      <t>イインカイ</t>
    </rPh>
    <rPh sb="7" eb="9">
      <t>セッチ</t>
    </rPh>
    <rPh sb="10" eb="12">
      <t>レンケイ</t>
    </rPh>
    <rPh sb="17" eb="19">
      <t>コウチク</t>
    </rPh>
    <phoneticPr fontId="5"/>
  </si>
  <si>
    <t>生活習慣病対策推進協議会の開催、「大分市慢性腎臓病病診連携システム」の運用</t>
    <rPh sb="0" eb="2">
      <t>セイカツ</t>
    </rPh>
    <rPh sb="2" eb="5">
      <t>シュウカンビョウ</t>
    </rPh>
    <rPh sb="5" eb="7">
      <t>タイサク</t>
    </rPh>
    <rPh sb="7" eb="9">
      <t>スイシン</t>
    </rPh>
    <rPh sb="9" eb="12">
      <t>キョウギカイ</t>
    </rPh>
    <rPh sb="13" eb="15">
      <t>カイサイ</t>
    </rPh>
    <rPh sb="17" eb="20">
      <t>オオイタシ</t>
    </rPh>
    <rPh sb="20" eb="22">
      <t>マンセイ</t>
    </rPh>
    <rPh sb="22" eb="25">
      <t>ジンゾウビョウ</t>
    </rPh>
    <rPh sb="25" eb="27">
      <t>ビョウシン</t>
    </rPh>
    <rPh sb="27" eb="29">
      <t>レンケイ</t>
    </rPh>
    <rPh sb="35" eb="37">
      <t>ウンヨウ</t>
    </rPh>
    <phoneticPr fontId="5"/>
  </si>
  <si>
    <t>検討会の開催、栄養指導、各保険者向けの情報提供</t>
    <rPh sb="0" eb="3">
      <t>ケントウカイ</t>
    </rPh>
    <rPh sb="4" eb="6">
      <t>カイサイ</t>
    </rPh>
    <rPh sb="7" eb="9">
      <t>エイヨウ</t>
    </rPh>
    <rPh sb="9" eb="11">
      <t>シドウ</t>
    </rPh>
    <rPh sb="12" eb="13">
      <t>カク</t>
    </rPh>
    <rPh sb="13" eb="16">
      <t>ホケンシャ</t>
    </rPh>
    <rPh sb="16" eb="17">
      <t>ム</t>
    </rPh>
    <rPh sb="19" eb="21">
      <t>ジョウホウ</t>
    </rPh>
    <rPh sb="21" eb="23">
      <t>テイキョウ</t>
    </rPh>
    <phoneticPr fontId="5"/>
  </si>
  <si>
    <t>慢性腎臓病連絡協議会の開催</t>
    <rPh sb="0" eb="2">
      <t>マンセイ</t>
    </rPh>
    <rPh sb="2" eb="5">
      <t>ジンゾウビョウ</t>
    </rPh>
    <rPh sb="5" eb="7">
      <t>レンラク</t>
    </rPh>
    <rPh sb="7" eb="10">
      <t>キョウギカイ</t>
    </rPh>
    <rPh sb="11" eb="13">
      <t>カイサイ</t>
    </rPh>
    <phoneticPr fontId="5"/>
  </si>
  <si>
    <t>慢性腎臓病（CKD）は、患者の生命や生活の質に重大な影響を与えうる重篤な疾患であるが、適切な対応を行うことで予防 ・治療や進行の遅延が可能な疾患であることから、国民や医療従事者等に慢性腎臓病（CKD）に関する正しい知識の普及啓発や研修を行い、慢性腎臓病予防に向けた意識を高めることを目的とする。</t>
    <rPh sb="0" eb="2">
      <t>マンセイ</t>
    </rPh>
    <rPh sb="2" eb="5">
      <t>ジンゾウビョウ</t>
    </rPh>
    <rPh sb="12" eb="14">
      <t>カンジャ</t>
    </rPh>
    <rPh sb="15" eb="17">
      <t>セイメイ</t>
    </rPh>
    <rPh sb="18" eb="20">
      <t>セイカツ</t>
    </rPh>
    <rPh sb="21" eb="22">
      <t>シツ</t>
    </rPh>
    <rPh sb="23" eb="25">
      <t>ジュウダイ</t>
    </rPh>
    <rPh sb="26" eb="28">
      <t>エイキョウ</t>
    </rPh>
    <rPh sb="29" eb="30">
      <t>アタ</t>
    </rPh>
    <rPh sb="33" eb="35">
      <t>ジュウトク</t>
    </rPh>
    <rPh sb="36" eb="38">
      <t>シッカン</t>
    </rPh>
    <rPh sb="43" eb="45">
      <t>テキセツ</t>
    </rPh>
    <rPh sb="46" eb="48">
      <t>タイオウ</t>
    </rPh>
    <rPh sb="49" eb="50">
      <t>オコナ</t>
    </rPh>
    <rPh sb="54" eb="56">
      <t>ヨボウ</t>
    </rPh>
    <rPh sb="58" eb="60">
      <t>チリョウ</t>
    </rPh>
    <rPh sb="61" eb="63">
      <t>シンコウ</t>
    </rPh>
    <rPh sb="64" eb="66">
      <t>チエン</t>
    </rPh>
    <rPh sb="67" eb="69">
      <t>カノウ</t>
    </rPh>
    <rPh sb="70" eb="72">
      <t>シッカン</t>
    </rPh>
    <rPh sb="80" eb="82">
      <t>コクミン</t>
    </rPh>
    <rPh sb="83" eb="85">
      <t>イリョウ</t>
    </rPh>
    <rPh sb="85" eb="88">
      <t>ジュウジシャ</t>
    </rPh>
    <rPh sb="88" eb="89">
      <t>トウ</t>
    </rPh>
    <rPh sb="90" eb="92">
      <t>マンセイ</t>
    </rPh>
    <rPh sb="92" eb="95">
      <t>ジンゾウビョウ</t>
    </rPh>
    <rPh sb="101" eb="102">
      <t>カン</t>
    </rPh>
    <rPh sb="104" eb="105">
      <t>タダ</t>
    </rPh>
    <rPh sb="107" eb="109">
      <t>チシキ</t>
    </rPh>
    <rPh sb="110" eb="112">
      <t>フキュウ</t>
    </rPh>
    <rPh sb="112" eb="114">
      <t>ケイハツ</t>
    </rPh>
    <rPh sb="115" eb="117">
      <t>ケンシュウ</t>
    </rPh>
    <rPh sb="118" eb="119">
      <t>オコナ</t>
    </rPh>
    <rPh sb="121" eb="123">
      <t>マンセイ</t>
    </rPh>
    <rPh sb="123" eb="126">
      <t>ジンゾウビョウ</t>
    </rPh>
    <rPh sb="126" eb="128">
      <t>ヨボウ</t>
    </rPh>
    <rPh sb="129" eb="130">
      <t>ム</t>
    </rPh>
    <rPh sb="132" eb="134">
      <t>イシキ</t>
    </rPh>
    <rPh sb="135" eb="136">
      <t>タカ</t>
    </rPh>
    <rPh sb="141" eb="143">
      <t>モクテキ</t>
    </rPh>
    <phoneticPr fontId="5"/>
  </si>
  <si>
    <t>CKDの予防・治療を推進することで、上記施策に寄与する。</t>
    <rPh sb="4" eb="6">
      <t>ヨボウ</t>
    </rPh>
    <rPh sb="7" eb="9">
      <t>チリョウ</t>
    </rPh>
    <rPh sb="10" eb="12">
      <t>スイシン</t>
    </rPh>
    <rPh sb="18" eb="20">
      <t>ジョウキ</t>
    </rPh>
    <rPh sb="20" eb="22">
      <t>シサク</t>
    </rPh>
    <rPh sb="23" eb="25">
      <t>キヨ</t>
    </rPh>
    <phoneticPr fontId="5"/>
  </si>
  <si>
    <t>本事業は地方公共団体が住民や医療従事者等に慢性腎臓病（CKD)に関する正しい知識の普及啓発や研修を行うものである。一方、左記事業のうち「腎疾患対策にかかる各施策を実施するための検討会・研修会の開催及び調査」は国（厚生労働省健康局）が行う施策を検討するものであり、適切な役割分担を行っている。</t>
    <rPh sb="0" eb="1">
      <t>ホン</t>
    </rPh>
    <rPh sb="1" eb="3">
      <t>ジギョウ</t>
    </rPh>
    <rPh sb="4" eb="6">
      <t>チホウ</t>
    </rPh>
    <rPh sb="6" eb="8">
      <t>コウキョウ</t>
    </rPh>
    <rPh sb="8" eb="10">
      <t>ダンタイ</t>
    </rPh>
    <rPh sb="11" eb="13">
      <t>ジュウミン</t>
    </rPh>
    <rPh sb="14" eb="16">
      <t>イリョウ</t>
    </rPh>
    <rPh sb="16" eb="19">
      <t>ジュウジシャ</t>
    </rPh>
    <rPh sb="19" eb="20">
      <t>トウ</t>
    </rPh>
    <rPh sb="21" eb="23">
      <t>マンセイ</t>
    </rPh>
    <rPh sb="23" eb="26">
      <t>ジンゾウビョウ</t>
    </rPh>
    <rPh sb="32" eb="33">
      <t>カン</t>
    </rPh>
    <rPh sb="35" eb="36">
      <t>タダ</t>
    </rPh>
    <rPh sb="38" eb="40">
      <t>チシキ</t>
    </rPh>
    <rPh sb="41" eb="43">
      <t>フキュウ</t>
    </rPh>
    <rPh sb="43" eb="45">
      <t>ケイハツ</t>
    </rPh>
    <rPh sb="46" eb="48">
      <t>ケンシュウ</t>
    </rPh>
    <rPh sb="49" eb="50">
      <t>オコナ</t>
    </rPh>
    <rPh sb="57" eb="59">
      <t>イッポウ</t>
    </rPh>
    <rPh sb="60" eb="62">
      <t>サキ</t>
    </rPh>
    <rPh sb="62" eb="64">
      <t>ジギョウ</t>
    </rPh>
    <rPh sb="68" eb="71">
      <t>ジンシッカン</t>
    </rPh>
    <rPh sb="71" eb="73">
      <t>タイサク</t>
    </rPh>
    <rPh sb="77" eb="80">
      <t>カクシサク</t>
    </rPh>
    <rPh sb="81" eb="83">
      <t>ジッシ</t>
    </rPh>
    <rPh sb="88" eb="91">
      <t>ケントウカイ</t>
    </rPh>
    <rPh sb="92" eb="95">
      <t>ケンシュウカイ</t>
    </rPh>
    <rPh sb="96" eb="98">
      <t>カイサイ</t>
    </rPh>
    <rPh sb="98" eb="99">
      <t>オヨ</t>
    </rPh>
    <rPh sb="100" eb="102">
      <t>チョウサ</t>
    </rPh>
    <rPh sb="104" eb="105">
      <t>クニ</t>
    </rPh>
    <rPh sb="106" eb="108">
      <t>コウセイ</t>
    </rPh>
    <rPh sb="108" eb="111">
      <t>ロウドウショウ</t>
    </rPh>
    <rPh sb="111" eb="114">
      <t>ケンコウキョク</t>
    </rPh>
    <rPh sb="116" eb="117">
      <t>オコナ</t>
    </rPh>
    <rPh sb="118" eb="120">
      <t>シサク</t>
    </rPh>
    <rPh sb="121" eb="123">
      <t>ケントウ</t>
    </rPh>
    <rPh sb="131" eb="133">
      <t>テキセツ</t>
    </rPh>
    <rPh sb="134" eb="136">
      <t>ヤクワリ</t>
    </rPh>
    <rPh sb="136" eb="138">
      <t>ブンタン</t>
    </rPh>
    <rPh sb="139" eb="140">
      <t>オコナ</t>
    </rPh>
    <phoneticPr fontId="5"/>
  </si>
  <si>
    <t>市民向けに公開講座を実施、実態調査</t>
    <rPh sb="0" eb="2">
      <t>シミン</t>
    </rPh>
    <rPh sb="2" eb="3">
      <t>ム</t>
    </rPh>
    <rPh sb="5" eb="7">
      <t>コウカイ</t>
    </rPh>
    <rPh sb="7" eb="9">
      <t>コウザ</t>
    </rPh>
    <rPh sb="10" eb="12">
      <t>ジッシ</t>
    </rPh>
    <rPh sb="13" eb="15">
      <t>ジッタイ</t>
    </rPh>
    <rPh sb="15" eb="17">
      <t>チョウサ</t>
    </rPh>
    <phoneticPr fontId="5"/>
  </si>
  <si>
    <t>成果実績は成果目標に見合ったものとなっている。</t>
    <rPh sb="0" eb="2">
      <t>セイカ</t>
    </rPh>
    <rPh sb="2" eb="4">
      <t>ジッセキ</t>
    </rPh>
    <rPh sb="5" eb="7">
      <t>セイカ</t>
    </rPh>
    <rPh sb="7" eb="9">
      <t>モクヒョウ</t>
    </rPh>
    <rPh sb="10" eb="12">
      <t>ミア</t>
    </rPh>
    <phoneticPr fontId="5"/>
  </si>
  <si>
    <t>CKDの予防・治療を推進することで、上位施策に寄与する。</t>
    <rPh sb="4" eb="6">
      <t>ヨボウ</t>
    </rPh>
    <rPh sb="7" eb="9">
      <t>チリョウ</t>
    </rPh>
    <rPh sb="10" eb="12">
      <t>スイシン</t>
    </rPh>
    <rPh sb="18" eb="20">
      <t>ジョウイ</t>
    </rPh>
    <rPh sb="20" eb="22">
      <t>セサク</t>
    </rPh>
    <rPh sb="23" eb="25">
      <t>キヨ</t>
    </rPh>
    <phoneticPr fontId="5"/>
  </si>
  <si>
    <t>13,000,000/36</t>
    <phoneticPr fontId="5"/>
  </si>
  <si>
    <t>9,744,000/40</t>
    <phoneticPr fontId="5"/>
  </si>
  <si>
    <t>年間新規透析患者数【2028年度までに35,000人以下に減少】</t>
    <rPh sb="0" eb="2">
      <t>ネンカン</t>
    </rPh>
    <rPh sb="2" eb="4">
      <t>シンキ</t>
    </rPh>
    <rPh sb="4" eb="6">
      <t>トウセキ</t>
    </rPh>
    <rPh sb="6" eb="9">
      <t>カンジャスウ</t>
    </rPh>
    <rPh sb="14" eb="16">
      <t>ネンド</t>
    </rPh>
    <rPh sb="25" eb="28">
      <t>ニンイカ</t>
    </rPh>
    <rPh sb="29" eb="31">
      <t>ゲンショウ</t>
    </rPh>
    <phoneticPr fontId="5"/>
  </si>
  <si>
    <t>前年度の執行率から増額を見込んだ。今後も事業実施自治体が増加していくと見込んだ増額。</t>
    <rPh sb="0" eb="3">
      <t>ゼンネンド</t>
    </rPh>
    <rPh sb="4" eb="7">
      <t>シッコウリツ</t>
    </rPh>
    <rPh sb="9" eb="11">
      <t>ゾウガク</t>
    </rPh>
    <rPh sb="12" eb="14">
      <t>ミコ</t>
    </rPh>
    <rPh sb="17" eb="19">
      <t>コンゴ</t>
    </rPh>
    <rPh sb="20" eb="22">
      <t>ジギョウ</t>
    </rPh>
    <rPh sb="22" eb="24">
      <t>ジッシ</t>
    </rPh>
    <rPh sb="24" eb="27">
      <t>ジチタイ</t>
    </rPh>
    <rPh sb="28" eb="30">
      <t>ゾウカ</t>
    </rPh>
    <rPh sb="35" eb="37">
      <t>ミコ</t>
    </rPh>
    <rPh sb="39" eb="41">
      <t>ゾウガク</t>
    </rPh>
    <phoneticPr fontId="5"/>
  </si>
  <si>
    <t>平成23年度から補助先に政令指定都市及び中核市を加え、実施自治体数が増加し、執行率も向上しているところであり、平成30年度から前年度以上の事業実施自治体数となっている。引き続き国民や医療従事者等に対して正しい知識の普及啓発や研修を行い、慢性腎臓病予防に向けた意識向上を推進することとする。</t>
    <phoneticPr fontId="5"/>
  </si>
  <si>
    <t>慢性腎臓病（CKD)特別対策事業</t>
    <rPh sb="0" eb="2">
      <t>マンセイ</t>
    </rPh>
    <rPh sb="2" eb="5">
      <t>ジンゾウビョウ</t>
    </rPh>
    <rPh sb="10" eb="12">
      <t>トクベツ</t>
    </rPh>
    <rPh sb="12" eb="14">
      <t>タイサク</t>
    </rPh>
    <rPh sb="14" eb="16">
      <t>ジギョウ</t>
    </rPh>
    <phoneticPr fontId="5"/>
  </si>
  <si>
    <t>慢性腎臓病が重症化し、透析に至る患者は年々増加しており、QOLの低下を招くことから、優先度が高く国費を投入して進めるべき事業である。</t>
    <rPh sb="0" eb="2">
      <t>マンセイ</t>
    </rPh>
    <rPh sb="2" eb="5">
      <t>ジンゾウビョウ</t>
    </rPh>
    <rPh sb="6" eb="9">
      <t>ジュウショウカ</t>
    </rPh>
    <rPh sb="11" eb="13">
      <t>トウセキ</t>
    </rPh>
    <rPh sb="14" eb="15">
      <t>イタ</t>
    </rPh>
    <rPh sb="16" eb="18">
      <t>カンジャ</t>
    </rPh>
    <rPh sb="19" eb="21">
      <t>ネンネン</t>
    </rPh>
    <rPh sb="21" eb="23">
      <t>ゾウカ</t>
    </rPh>
    <rPh sb="32" eb="34">
      <t>テイカ</t>
    </rPh>
    <rPh sb="35" eb="36">
      <t>マネ</t>
    </rPh>
    <rPh sb="42" eb="45">
      <t>ユウセンド</t>
    </rPh>
    <rPh sb="46" eb="47">
      <t>タカ</t>
    </rPh>
    <rPh sb="48" eb="50">
      <t>コクヒ</t>
    </rPh>
    <rPh sb="51" eb="53">
      <t>トウニュウ</t>
    </rPh>
    <rPh sb="55" eb="56">
      <t>スス</t>
    </rPh>
    <rPh sb="60" eb="62">
      <t>ジギョウ</t>
    </rPh>
    <phoneticPr fontId="5"/>
  </si>
  <si>
    <t>特定疾患等対策費</t>
    <phoneticPr fontId="5"/>
  </si>
  <si>
    <t>A.奈良県</t>
    <rPh sb="2" eb="5">
      <t>ナラケン</t>
    </rPh>
    <phoneticPr fontId="5"/>
  </si>
  <si>
    <t>三重県</t>
    <rPh sb="0" eb="3">
      <t>ミエケン</t>
    </rPh>
    <phoneticPr fontId="5"/>
  </si>
  <si>
    <t>CKD対策検討会の開催、県民向けの講演会の開催、多職種に向けた研修会の開催</t>
    <rPh sb="3" eb="5">
      <t>タイサク</t>
    </rPh>
    <rPh sb="5" eb="8">
      <t>ケントウカイ</t>
    </rPh>
    <rPh sb="9" eb="11">
      <t>カイサイ</t>
    </rPh>
    <rPh sb="12" eb="14">
      <t>ケンミン</t>
    </rPh>
    <rPh sb="14" eb="15">
      <t>ム</t>
    </rPh>
    <rPh sb="17" eb="20">
      <t>コウエンカイ</t>
    </rPh>
    <rPh sb="21" eb="23">
      <t>カイサイ</t>
    </rPh>
    <rPh sb="24" eb="25">
      <t>タ</t>
    </rPh>
    <rPh sb="25" eb="27">
      <t>ショクシュ</t>
    </rPh>
    <rPh sb="28" eb="29">
      <t>ム</t>
    </rPh>
    <rPh sb="31" eb="34">
      <t>ケンシュウカイ</t>
    </rPh>
    <rPh sb="35" eb="37">
      <t>カイサイ</t>
    </rPh>
    <phoneticPr fontId="5"/>
  </si>
  <si>
    <t>委託費</t>
    <rPh sb="0" eb="3">
      <t>イタクヒ</t>
    </rPh>
    <phoneticPr fontId="5"/>
  </si>
  <si>
    <t>印刷製本費</t>
    <rPh sb="0" eb="2">
      <t>インサツ</t>
    </rPh>
    <rPh sb="2" eb="4">
      <t>セイホン</t>
    </rPh>
    <rPh sb="4" eb="5">
      <t>ヒ</t>
    </rPh>
    <phoneticPr fontId="5"/>
  </si>
  <si>
    <t>報償費</t>
    <rPh sb="0" eb="3">
      <t>ホウショウヒ</t>
    </rPh>
    <phoneticPr fontId="5"/>
  </si>
  <si>
    <t>使用量及び賃借料</t>
    <rPh sb="0" eb="3">
      <t>シヨウリョウ</t>
    </rPh>
    <rPh sb="3" eb="4">
      <t>オヨ</t>
    </rPh>
    <rPh sb="5" eb="8">
      <t>チンシャクリョウ</t>
    </rPh>
    <phoneticPr fontId="5"/>
  </si>
  <si>
    <t>旅費</t>
    <rPh sb="0" eb="2">
      <t>リョヒ</t>
    </rPh>
    <phoneticPr fontId="5"/>
  </si>
  <si>
    <t>消耗品費</t>
    <rPh sb="0" eb="3">
      <t>ショウモウヒン</t>
    </rPh>
    <rPh sb="3" eb="4">
      <t>ヒ</t>
    </rPh>
    <phoneticPr fontId="5"/>
  </si>
  <si>
    <t>通信運搬費</t>
    <rPh sb="0" eb="2">
      <t>ツウシン</t>
    </rPh>
    <rPh sb="2" eb="5">
      <t>ウンパンヒ</t>
    </rPh>
    <phoneticPr fontId="5"/>
  </si>
  <si>
    <t>ポスター、パンフレット</t>
    <phoneticPr fontId="5"/>
  </si>
  <si>
    <t>診療ネットワーク協力医療機関の認定、県民への広報活動</t>
    <rPh sb="0" eb="2">
      <t>シンリョウ</t>
    </rPh>
    <rPh sb="8" eb="10">
      <t>キョウリョク</t>
    </rPh>
    <rPh sb="10" eb="12">
      <t>イリョウ</t>
    </rPh>
    <rPh sb="12" eb="14">
      <t>キカン</t>
    </rPh>
    <rPh sb="15" eb="17">
      <t>ニンテイ</t>
    </rPh>
    <rPh sb="18" eb="20">
      <t>ケンミン</t>
    </rPh>
    <rPh sb="22" eb="24">
      <t>コウホウ</t>
    </rPh>
    <rPh sb="24" eb="26">
      <t>カツドウ</t>
    </rPh>
    <phoneticPr fontId="5"/>
  </si>
  <si>
    <t>連絡会議費、研修会費、講演相談会費</t>
    <rPh sb="0" eb="2">
      <t>レンラク</t>
    </rPh>
    <rPh sb="2" eb="4">
      <t>カイギ</t>
    </rPh>
    <rPh sb="4" eb="5">
      <t>ヒ</t>
    </rPh>
    <rPh sb="6" eb="8">
      <t>ケンシュウ</t>
    </rPh>
    <rPh sb="8" eb="10">
      <t>カイヒ</t>
    </rPh>
    <rPh sb="11" eb="13">
      <t>コウエン</t>
    </rPh>
    <rPh sb="13" eb="16">
      <t>ソウダンカイ</t>
    </rPh>
    <rPh sb="16" eb="17">
      <t>ヒ</t>
    </rPh>
    <phoneticPr fontId="5"/>
  </si>
  <si>
    <t>連絡会議会場費、講演相談会会場費</t>
    <rPh sb="0" eb="2">
      <t>レンラク</t>
    </rPh>
    <rPh sb="2" eb="4">
      <t>カイギ</t>
    </rPh>
    <rPh sb="4" eb="7">
      <t>カイジョウヒ</t>
    </rPh>
    <rPh sb="8" eb="10">
      <t>コウエン</t>
    </rPh>
    <rPh sb="10" eb="13">
      <t>ソウダンカイ</t>
    </rPh>
    <rPh sb="13" eb="16">
      <t>カイジョウヒ</t>
    </rPh>
    <phoneticPr fontId="5"/>
  </si>
  <si>
    <t>事務用品　他</t>
    <rPh sb="0" eb="2">
      <t>ジム</t>
    </rPh>
    <rPh sb="2" eb="4">
      <t>ヨウヒン</t>
    </rPh>
    <rPh sb="5" eb="6">
      <t>ホカ</t>
    </rPh>
    <phoneticPr fontId="5"/>
  </si>
  <si>
    <t>職員旅費</t>
    <rPh sb="0" eb="2">
      <t>ショクイン</t>
    </rPh>
    <rPh sb="2" eb="4">
      <t>リョヒ</t>
    </rPh>
    <phoneticPr fontId="5"/>
  </si>
  <si>
    <t>郵便料、電話料</t>
    <rPh sb="0" eb="3">
      <t>ユウビンリョウ</t>
    </rPh>
    <rPh sb="4" eb="7">
      <t>デンワリョウ</t>
    </rPh>
    <phoneticPr fontId="5"/>
  </si>
  <si>
    <t>がん・疾病対策課課長
古元　重和</t>
    <rPh sb="3" eb="5">
      <t>シッペイ</t>
    </rPh>
    <rPh sb="5" eb="8">
      <t>タイサクカ</t>
    </rPh>
    <rPh sb="8" eb="10">
      <t>カチョウ</t>
    </rPh>
    <rPh sb="11" eb="13">
      <t>フルモト</t>
    </rPh>
    <rPh sb="14" eb="15">
      <t>シゲ</t>
    </rPh>
    <rPh sb="15" eb="16">
      <t>ワ</t>
    </rPh>
    <phoneticPr fontId="5"/>
  </si>
  <si>
    <t>-</t>
    <phoneticPr fontId="5"/>
  </si>
  <si>
    <t>49,404,000/42</t>
    <phoneticPr fontId="5"/>
  </si>
  <si>
    <t>点検対象外</t>
    <phoneticPr fontId="5"/>
  </si>
  <si>
    <t>慢性腎臓病予防の意識を高めるために必要な事業であり、引き続き、必要な予算額を確保し、適正な執行に努めること。</t>
    <phoneticPr fontId="5"/>
  </si>
  <si>
    <t>-</t>
    <phoneticPr fontId="5"/>
  </si>
  <si>
    <t>-</t>
    <phoneticPr fontId="5"/>
  </si>
  <si>
    <t>①患者等一般向けの講演会等の開催
②病院や診療所等の医療関係者を対象とした研修の実施
③CKD診療に関わる医療機関情報の収集と提供
④事業実施の評価
【補助率】1/2</t>
    <rPh sb="1" eb="3">
      <t>カンジャ</t>
    </rPh>
    <rPh sb="3" eb="4">
      <t>トウ</t>
    </rPh>
    <rPh sb="4" eb="6">
      <t>イッパン</t>
    </rPh>
    <rPh sb="6" eb="7">
      <t>ム</t>
    </rPh>
    <rPh sb="9" eb="12">
      <t>コウエンカイ</t>
    </rPh>
    <rPh sb="12" eb="13">
      <t>トウ</t>
    </rPh>
    <rPh sb="14" eb="16">
      <t>カイサイ</t>
    </rPh>
    <rPh sb="18" eb="20">
      <t>ビョウイン</t>
    </rPh>
    <rPh sb="21" eb="24">
      <t>シンリョウジョ</t>
    </rPh>
    <rPh sb="24" eb="25">
      <t>トウ</t>
    </rPh>
    <rPh sb="26" eb="28">
      <t>イリョウ</t>
    </rPh>
    <rPh sb="28" eb="31">
      <t>カンケイシャ</t>
    </rPh>
    <rPh sb="32" eb="34">
      <t>タイショウ</t>
    </rPh>
    <rPh sb="37" eb="39">
      <t>ケンシュウ</t>
    </rPh>
    <rPh sb="40" eb="42">
      <t>ジッシ</t>
    </rPh>
    <rPh sb="47" eb="49">
      <t>シンリョウ</t>
    </rPh>
    <rPh sb="50" eb="51">
      <t>カカ</t>
    </rPh>
    <rPh sb="53" eb="55">
      <t>イリョウ</t>
    </rPh>
    <rPh sb="55" eb="57">
      <t>キカン</t>
    </rPh>
    <rPh sb="57" eb="59">
      <t>ジョウホウ</t>
    </rPh>
    <rPh sb="60" eb="62">
      <t>シュウシュウ</t>
    </rPh>
    <rPh sb="63" eb="65">
      <t>テイキョウ</t>
    </rPh>
    <rPh sb="67" eb="69">
      <t>ジギョウ</t>
    </rPh>
    <rPh sb="69" eb="71">
      <t>ジッシ</t>
    </rPh>
    <rPh sb="72" eb="74">
      <t>ヒョウカ</t>
    </rPh>
    <rPh sb="76" eb="78">
      <t>ホジョ</t>
    </rPh>
    <rPh sb="78" eb="79">
      <t>リツ</t>
    </rPh>
    <phoneticPr fontId="5"/>
  </si>
  <si>
    <t>疾病予防対策事業費等補助金</t>
    <rPh sb="0" eb="2">
      <t>シッペイ</t>
    </rPh>
    <rPh sb="2" eb="4">
      <t>ヨボウ</t>
    </rPh>
    <rPh sb="4" eb="6">
      <t>タイサク</t>
    </rPh>
    <rPh sb="6" eb="9">
      <t>ジギョウヒ</t>
    </rPh>
    <rPh sb="9" eb="10">
      <t>トウ</t>
    </rPh>
    <rPh sb="10" eb="13">
      <t>ホジョキン</t>
    </rPh>
    <phoneticPr fontId="5"/>
  </si>
  <si>
    <t>日本透析医学会「わが国の慢性透析療法の現況」</t>
    <rPh sb="0" eb="2">
      <t>ニホン</t>
    </rPh>
    <rPh sb="2" eb="4">
      <t>トウセキ</t>
    </rPh>
    <rPh sb="4" eb="7">
      <t>イガクカイ</t>
    </rPh>
    <rPh sb="10" eb="11">
      <t>クニ</t>
    </rPh>
    <rPh sb="12" eb="14">
      <t>マンセイ</t>
    </rPh>
    <rPh sb="14" eb="16">
      <t>トウセキ</t>
    </rPh>
    <rPh sb="16" eb="18">
      <t>リョウホウ</t>
    </rPh>
    <rPh sb="19" eb="21">
      <t>ゲンキョウ</t>
    </rPh>
    <phoneticPr fontId="5"/>
  </si>
  <si>
    <t>単位あたりコスト=X／Y　　
Ｘ：「執行額」
Y:「事業実施自治体数」　　　　　　　　　　　　</t>
    <rPh sb="0" eb="2">
      <t>タンイ</t>
    </rPh>
    <rPh sb="18" eb="20">
      <t>シッコウ</t>
    </rPh>
    <rPh sb="20" eb="21">
      <t>ガク</t>
    </rPh>
    <rPh sb="26" eb="28">
      <t>ジギョウ</t>
    </rPh>
    <rPh sb="28" eb="30">
      <t>ジッシ</t>
    </rPh>
    <rPh sb="30" eb="33">
      <t>ジチタイ</t>
    </rPh>
    <rPh sb="33" eb="34">
      <t>スウ</t>
    </rPh>
    <phoneticPr fontId="5"/>
  </si>
  <si>
    <t>18,686,000/42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</si>
</sst>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38615</xdr:colOff>
      <xdr:row>32</xdr:row>
      <xdr:rowOff>38614</xdr:rowOff>
    </xdr:from>
    <xdr:to>
      <xdr:col>51</xdr:col>
      <xdr:colOff>77229</xdr:colOff>
      <xdr:row>32</xdr:row>
      <xdr:rowOff>270303</xdr:rowOff>
    </xdr:to>
    <xdr:sp macro="" textlink="">
      <xdr:nvSpPr>
        <xdr:cNvPr id="2" name="正方形/長方形 1"/>
        <xdr:cNvSpPr/>
      </xdr:nvSpPr>
      <xdr:spPr>
        <a:xfrm>
          <a:off x="9512129" y="10554729"/>
          <a:ext cx="1325776" cy="231689"/>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ja-JP" altLang="en-US" sz="900"/>
            <a:t>前年度実績以下</a:t>
          </a:r>
        </a:p>
      </xdr:txBody>
    </xdr:sp>
    <xdr:clientData/>
  </xdr:twoCellAnchor>
  <xdr:twoCellAnchor>
    <xdr:from>
      <xdr:col>15</xdr:col>
      <xdr:colOff>180203</xdr:colOff>
      <xdr:row>741</xdr:row>
      <xdr:rowOff>334663</xdr:rowOff>
    </xdr:from>
    <xdr:to>
      <xdr:col>36</xdr:col>
      <xdr:colOff>90102</xdr:colOff>
      <xdr:row>744</xdr:row>
      <xdr:rowOff>193075</xdr:rowOff>
    </xdr:to>
    <xdr:sp macro="" textlink="">
      <xdr:nvSpPr>
        <xdr:cNvPr id="10" name="正方形/長方形 9"/>
        <xdr:cNvSpPr/>
      </xdr:nvSpPr>
      <xdr:spPr>
        <a:xfrm>
          <a:off x="3269392" y="38872298"/>
          <a:ext cx="4234764" cy="901013"/>
        </a:xfrm>
        <a:prstGeom prst="rect">
          <a:avLst/>
        </a:prstGeom>
        <a:noFill/>
        <a:ln w="3810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ja-JP" altLang="en-US" sz="1400"/>
            <a:t>１９百万円</a:t>
          </a:r>
        </a:p>
      </xdr:txBody>
    </xdr:sp>
    <xdr:clientData/>
  </xdr:twoCellAnchor>
  <xdr:twoCellAnchor>
    <xdr:from>
      <xdr:col>26</xdr:col>
      <xdr:colOff>38615</xdr:colOff>
      <xdr:row>746</xdr:row>
      <xdr:rowOff>334663</xdr:rowOff>
    </xdr:from>
    <xdr:to>
      <xdr:col>26</xdr:col>
      <xdr:colOff>38615</xdr:colOff>
      <xdr:row>748</xdr:row>
      <xdr:rowOff>244562</xdr:rowOff>
    </xdr:to>
    <xdr:cxnSp macro="">
      <xdr:nvCxnSpPr>
        <xdr:cNvPr id="12" name="直線矢印コネクタ 11"/>
        <xdr:cNvCxnSpPr/>
      </xdr:nvCxnSpPr>
      <xdr:spPr>
        <a:xfrm>
          <a:off x="5393210" y="41369393"/>
          <a:ext cx="0" cy="604966"/>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15</xdr:col>
      <xdr:colOff>193074</xdr:colOff>
      <xdr:row>750</xdr:row>
      <xdr:rowOff>90101</xdr:rowOff>
    </xdr:from>
    <xdr:to>
      <xdr:col>36</xdr:col>
      <xdr:colOff>102973</xdr:colOff>
      <xdr:row>752</xdr:row>
      <xdr:rowOff>296046</xdr:rowOff>
    </xdr:to>
    <xdr:sp macro="" textlink="">
      <xdr:nvSpPr>
        <xdr:cNvPr id="13" name="正方形/長方形 12"/>
        <xdr:cNvSpPr/>
      </xdr:nvSpPr>
      <xdr:spPr>
        <a:xfrm>
          <a:off x="3282263" y="41755540"/>
          <a:ext cx="4234764" cy="901013"/>
        </a:xfrm>
        <a:prstGeom prst="rect">
          <a:avLst/>
        </a:prstGeom>
        <a:noFill/>
        <a:ln w="3810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en-US" altLang="ja-JP" sz="1400"/>
            <a:t>A.</a:t>
          </a:r>
          <a:r>
            <a:rPr kumimoji="1" lang="ja-JP" altLang="en-US" sz="1400"/>
            <a:t>都道府県等（４２）</a:t>
          </a:r>
          <a:endParaRPr kumimoji="1" lang="en-US" altLang="ja-JP" sz="1400"/>
        </a:p>
        <a:p>
          <a:pPr algn="ctr"/>
          <a:r>
            <a:rPr kumimoji="1" lang="ja-JP" altLang="en-US" sz="1400"/>
            <a:t>１９百万円</a:t>
          </a:r>
        </a:p>
      </xdr:txBody>
    </xdr:sp>
    <xdr:clientData/>
  </xdr:twoCellAnchor>
  <xdr:twoCellAnchor>
    <xdr:from>
      <xdr:col>13</xdr:col>
      <xdr:colOff>128717</xdr:colOff>
      <xdr:row>745</xdr:row>
      <xdr:rowOff>102973</xdr:rowOff>
    </xdr:from>
    <xdr:to>
      <xdr:col>39</xdr:col>
      <xdr:colOff>77230</xdr:colOff>
      <xdr:row>746</xdr:row>
      <xdr:rowOff>205946</xdr:rowOff>
    </xdr:to>
    <xdr:sp macro="" textlink="">
      <xdr:nvSpPr>
        <xdr:cNvPr id="14" name="大かっこ 13"/>
        <xdr:cNvSpPr/>
      </xdr:nvSpPr>
      <xdr:spPr>
        <a:xfrm>
          <a:off x="2806014" y="40030743"/>
          <a:ext cx="5303108" cy="4505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交付申請書の内容審査、交付決定、補助事業者の指導監督等</a:t>
          </a:r>
        </a:p>
      </xdr:txBody>
    </xdr:sp>
    <xdr:clientData/>
  </xdr:twoCellAnchor>
  <xdr:twoCellAnchor>
    <xdr:from>
      <xdr:col>17</xdr:col>
      <xdr:colOff>205945</xdr:colOff>
      <xdr:row>754</xdr:row>
      <xdr:rowOff>0</xdr:rowOff>
    </xdr:from>
    <xdr:to>
      <xdr:col>35</xdr:col>
      <xdr:colOff>193073</xdr:colOff>
      <xdr:row>756</xdr:row>
      <xdr:rowOff>180203</xdr:rowOff>
    </xdr:to>
    <xdr:sp macro="" textlink="">
      <xdr:nvSpPr>
        <xdr:cNvPr id="15" name="大かっこ 14"/>
        <xdr:cNvSpPr/>
      </xdr:nvSpPr>
      <xdr:spPr>
        <a:xfrm>
          <a:off x="3707026" y="43055574"/>
          <a:ext cx="3694155" cy="8752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t>・慢性腎臓病の施策検討する連絡協議会の実施</a:t>
          </a:r>
          <a:endParaRPr kumimoji="1" lang="en-US" altLang="ja-JP" sz="1200"/>
        </a:p>
        <a:p>
          <a:pPr algn="l"/>
          <a:r>
            <a:rPr kumimoji="1" lang="ja-JP" altLang="en-US" sz="1200"/>
            <a:t>・医療従事者向けの研修の実施</a:t>
          </a:r>
          <a:endParaRPr kumimoji="1" lang="en-US" altLang="ja-JP" sz="1200"/>
        </a:p>
        <a:p>
          <a:pPr algn="l"/>
          <a:r>
            <a:rPr kumimoji="1" lang="ja-JP" altLang="en-US" sz="1200"/>
            <a:t>・国民向けの正しい知識の普及啓発事業の実施</a:t>
          </a:r>
        </a:p>
      </xdr:txBody>
    </xdr:sp>
    <xdr:clientData/>
  </xdr:twoCellAnchor>
  <xdr:twoCellAnchor>
    <xdr:from>
      <xdr:col>19</xdr:col>
      <xdr:colOff>154459</xdr:colOff>
      <xdr:row>748</xdr:row>
      <xdr:rowOff>244561</xdr:rowOff>
    </xdr:from>
    <xdr:to>
      <xdr:col>34</xdr:col>
      <xdr:colOff>51487</xdr:colOff>
      <xdr:row>750</xdr:row>
      <xdr:rowOff>12872</xdr:rowOff>
    </xdr:to>
    <xdr:sp macro="" textlink="">
      <xdr:nvSpPr>
        <xdr:cNvPr id="4" name="正方形/長方形 3"/>
        <xdr:cNvSpPr/>
      </xdr:nvSpPr>
      <xdr:spPr>
        <a:xfrm>
          <a:off x="4067432" y="41652568"/>
          <a:ext cx="2986217" cy="463378"/>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46</xdr:col>
      <xdr:colOff>102974</xdr:colOff>
      <xdr:row>101</xdr:row>
      <xdr:rowOff>25742</xdr:rowOff>
    </xdr:from>
    <xdr:to>
      <xdr:col>51</xdr:col>
      <xdr:colOff>2</xdr:colOff>
      <xdr:row>114</xdr:row>
      <xdr:rowOff>25742</xdr:rowOff>
    </xdr:to>
    <xdr:sp macro="" textlink="">
      <xdr:nvSpPr>
        <xdr:cNvPr id="6" name="正方形/長方形 5"/>
        <xdr:cNvSpPr/>
      </xdr:nvSpPr>
      <xdr:spPr>
        <a:xfrm>
          <a:off x="9576488" y="12421114"/>
          <a:ext cx="1184190" cy="296047"/>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ja-JP" altLang="en-US" sz="900"/>
            <a:t>前年度実績以上</a:t>
          </a:r>
        </a:p>
      </xdr:txBody>
    </xdr:sp>
    <xdr:clientData/>
  </xdr:twoCellAnchor>
  <xdr:twoCellAnchor>
    <xdr:from>
      <xdr:col>38</xdr:col>
      <xdr:colOff>102973</xdr:colOff>
      <xdr:row>31</xdr:row>
      <xdr:rowOff>38615</xdr:rowOff>
    </xdr:from>
    <xdr:to>
      <xdr:col>41</xdr:col>
      <xdr:colOff>167331</xdr:colOff>
      <xdr:row>32</xdr:row>
      <xdr:rowOff>38616</xdr:rowOff>
    </xdr:to>
    <xdr:sp macro="" textlink="">
      <xdr:nvSpPr>
        <xdr:cNvPr id="16" name="テキスト ボックス 15"/>
        <xdr:cNvSpPr txBox="1"/>
      </xdr:nvSpPr>
      <xdr:spPr>
        <a:xfrm>
          <a:off x="7928919" y="10258683"/>
          <a:ext cx="682196" cy="296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64358</xdr:colOff>
      <xdr:row>33</xdr:row>
      <xdr:rowOff>12872</xdr:rowOff>
    </xdr:from>
    <xdr:to>
      <xdr:col>41</xdr:col>
      <xdr:colOff>128716</xdr:colOff>
      <xdr:row>34</xdr:row>
      <xdr:rowOff>12873</xdr:rowOff>
    </xdr:to>
    <xdr:sp macro="" textlink="">
      <xdr:nvSpPr>
        <xdr:cNvPr id="17" name="テキスト ボックス 16"/>
        <xdr:cNvSpPr txBox="1"/>
      </xdr:nvSpPr>
      <xdr:spPr>
        <a:xfrm>
          <a:off x="7890304" y="10825034"/>
          <a:ext cx="682196" cy="296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34</xdr:col>
      <xdr:colOff>180202</xdr:colOff>
      <xdr:row>457</xdr:row>
      <xdr:rowOff>12872</xdr:rowOff>
    </xdr:from>
    <xdr:to>
      <xdr:col>38</xdr:col>
      <xdr:colOff>25743</xdr:colOff>
      <xdr:row>458</xdr:row>
      <xdr:rowOff>1</xdr:rowOff>
    </xdr:to>
    <xdr:sp macro="" textlink="">
      <xdr:nvSpPr>
        <xdr:cNvPr id="3" name="正方形/長方形 2"/>
        <xdr:cNvSpPr/>
      </xdr:nvSpPr>
      <xdr:spPr>
        <a:xfrm>
          <a:off x="7182364" y="21315406"/>
          <a:ext cx="669325" cy="283176"/>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ja-JP" altLang="en-US" sz="9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0" t="s">
        <v>0</v>
      </c>
      <c r="AK2" s="970"/>
      <c r="AL2" s="970"/>
      <c r="AM2" s="970"/>
      <c r="AN2" s="970"/>
      <c r="AO2" s="971" t="s">
        <v>345</v>
      </c>
      <c r="AP2" s="971"/>
      <c r="AQ2" s="971"/>
      <c r="AR2" s="78" t="str">
        <f>IF(OR(AO2="　", AO2=""), "", "-")</f>
        <v/>
      </c>
      <c r="AS2" s="972">
        <v>175</v>
      </c>
      <c r="AT2" s="972"/>
      <c r="AU2" s="972"/>
      <c r="AV2" s="51" t="str">
        <f>IF(AW2="", "", "-")</f>
        <v/>
      </c>
      <c r="AW2" s="917"/>
      <c r="AX2" s="917"/>
    </row>
    <row r="3" spans="1:50" ht="21" customHeight="1" thickBot="1" x14ac:dyDescent="0.2">
      <c r="A3" s="867" t="s">
        <v>430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654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521</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565</v>
      </c>
      <c r="AF5" s="699"/>
      <c r="AG5" s="699"/>
      <c r="AH5" s="699"/>
      <c r="AI5" s="699"/>
      <c r="AJ5" s="699"/>
      <c r="AK5" s="699"/>
      <c r="AL5" s="699"/>
      <c r="AM5" s="699"/>
      <c r="AN5" s="699"/>
      <c r="AO5" s="699"/>
      <c r="AP5" s="700"/>
      <c r="AQ5" s="701" t="s">
        <v>674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8" t="s">
        <v>394</v>
      </c>
      <c r="Z7" s="446"/>
      <c r="AA7" s="446"/>
      <c r="AB7" s="446"/>
      <c r="AC7" s="446"/>
      <c r="AD7" s="929"/>
      <c r="AE7" s="918" t="s">
        <v>568</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8" t="s">
        <v>259</v>
      </c>
      <c r="B8" s="499"/>
      <c r="C8" s="499"/>
      <c r="D8" s="499"/>
      <c r="E8" s="499"/>
      <c r="F8" s="500"/>
      <c r="G8" s="939" t="str">
        <f>入力規則等!A27</f>
        <v>-</v>
      </c>
      <c r="H8" s="720"/>
      <c r="I8" s="720"/>
      <c r="J8" s="720"/>
      <c r="K8" s="720"/>
      <c r="L8" s="720"/>
      <c r="M8" s="720"/>
      <c r="N8" s="720"/>
      <c r="O8" s="720"/>
      <c r="P8" s="720"/>
      <c r="Q8" s="720"/>
      <c r="R8" s="720"/>
      <c r="S8" s="720"/>
      <c r="T8" s="720"/>
      <c r="U8" s="720"/>
      <c r="V8" s="720"/>
      <c r="W8" s="720"/>
      <c r="X8" s="940"/>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643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681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82" t="s">
        <v>24</v>
      </c>
      <c r="B12" s="983"/>
      <c r="C12" s="983"/>
      <c r="D12" s="983"/>
      <c r="E12" s="983"/>
      <c r="F12" s="984"/>
      <c r="G12" s="760"/>
      <c r="H12" s="761"/>
      <c r="I12" s="761"/>
      <c r="J12" s="761"/>
      <c r="K12" s="761"/>
      <c r="L12" s="761"/>
      <c r="M12" s="761"/>
      <c r="N12" s="761"/>
      <c r="O12" s="761"/>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10</v>
      </c>
      <c r="Q13" s="658"/>
      <c r="R13" s="658"/>
      <c r="S13" s="658"/>
      <c r="T13" s="658"/>
      <c r="U13" s="658"/>
      <c r="V13" s="659"/>
      <c r="W13" s="657">
        <v>10</v>
      </c>
      <c r="X13" s="658"/>
      <c r="Y13" s="658"/>
      <c r="Z13" s="658"/>
      <c r="AA13" s="658"/>
      <c r="AB13" s="658"/>
      <c r="AC13" s="659"/>
      <c r="AD13" s="657">
        <v>45</v>
      </c>
      <c r="AE13" s="658"/>
      <c r="AF13" s="658"/>
      <c r="AG13" s="658"/>
      <c r="AH13" s="658"/>
      <c r="AI13" s="658"/>
      <c r="AJ13" s="659"/>
      <c r="AK13" s="657">
        <v>49</v>
      </c>
      <c r="AL13" s="658"/>
      <c r="AM13" s="658"/>
      <c r="AN13" s="658"/>
      <c r="AO13" s="658"/>
      <c r="AP13" s="658"/>
      <c r="AQ13" s="659"/>
      <c r="AR13" s="925">
        <v>49</v>
      </c>
      <c r="AS13" s="926"/>
      <c r="AT13" s="926"/>
      <c r="AU13" s="926"/>
      <c r="AV13" s="926"/>
      <c r="AW13" s="926"/>
      <c r="AX13" s="927"/>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t="s">
        <v>571</v>
      </c>
      <c r="AE14" s="658"/>
      <c r="AF14" s="658"/>
      <c r="AG14" s="658"/>
      <c r="AH14" s="658"/>
      <c r="AI14" s="658"/>
      <c r="AJ14" s="659"/>
      <c r="AK14" s="657" t="s">
        <v>612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573</v>
      </c>
      <c r="X15" s="658"/>
      <c r="Y15" s="658"/>
      <c r="Z15" s="658"/>
      <c r="AA15" s="658"/>
      <c r="AB15" s="658"/>
      <c r="AC15" s="659"/>
      <c r="AD15" s="657" t="s">
        <v>573</v>
      </c>
      <c r="AE15" s="658"/>
      <c r="AF15" s="658"/>
      <c r="AG15" s="658"/>
      <c r="AH15" s="658"/>
      <c r="AI15" s="658"/>
      <c r="AJ15" s="659"/>
      <c r="AK15" s="657" t="s">
        <v>613</v>
      </c>
      <c r="AL15" s="658"/>
      <c r="AM15" s="658"/>
      <c r="AN15" s="658"/>
      <c r="AO15" s="658"/>
      <c r="AP15" s="658"/>
      <c r="AQ15" s="659"/>
      <c r="AR15" s="657" t="s">
        <v>680</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574</v>
      </c>
      <c r="X16" s="658"/>
      <c r="Y16" s="658"/>
      <c r="Z16" s="658"/>
      <c r="AA16" s="658"/>
      <c r="AB16" s="658"/>
      <c r="AC16" s="659"/>
      <c r="AD16" s="657" t="s">
        <v>569</v>
      </c>
      <c r="AE16" s="658"/>
      <c r="AF16" s="658"/>
      <c r="AG16" s="658"/>
      <c r="AH16" s="658"/>
      <c r="AI16" s="658"/>
      <c r="AJ16" s="659"/>
      <c r="AK16" s="657" t="s">
        <v>614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572</v>
      </c>
      <c r="Q17" s="658"/>
      <c r="R17" s="658"/>
      <c r="S17" s="658"/>
      <c r="T17" s="658"/>
      <c r="U17" s="658"/>
      <c r="V17" s="659"/>
      <c r="W17" s="657" t="s">
        <v>574</v>
      </c>
      <c r="X17" s="658"/>
      <c r="Y17" s="658"/>
      <c r="Z17" s="658"/>
      <c r="AA17" s="658"/>
      <c r="AB17" s="658"/>
      <c r="AC17" s="659"/>
      <c r="AD17" s="657" t="s">
        <v>574</v>
      </c>
      <c r="AE17" s="658"/>
      <c r="AF17" s="658"/>
      <c r="AG17" s="658"/>
      <c r="AH17" s="658"/>
      <c r="AI17" s="658"/>
      <c r="AJ17" s="659"/>
      <c r="AK17" s="657" t="s">
        <v>612</v>
      </c>
      <c r="AL17" s="658"/>
      <c r="AM17" s="658"/>
      <c r="AN17" s="658"/>
      <c r="AO17" s="658"/>
      <c r="AP17" s="658"/>
      <c r="AQ17" s="659"/>
      <c r="AR17" s="923"/>
      <c r="AS17" s="923"/>
      <c r="AT17" s="923"/>
      <c r="AU17" s="923"/>
      <c r="AV17" s="923"/>
      <c r="AW17" s="923"/>
      <c r="AX17" s="924"/>
    </row>
    <row r="18" spans="1:50" ht="24.75" customHeight="1" x14ac:dyDescent="0.15">
      <c r="A18" s="614"/>
      <c r="B18" s="615"/>
      <c r="C18" s="615"/>
      <c r="D18" s="615"/>
      <c r="E18" s="615"/>
      <c r="F18" s="616"/>
      <c r="G18" s="727"/>
      <c r="H18" s="728"/>
      <c r="I18" s="716" t="s">
        <v>20</v>
      </c>
      <c r="J18" s="717"/>
      <c r="K18" s="717"/>
      <c r="L18" s="717"/>
      <c r="M18" s="717"/>
      <c r="N18" s="717"/>
      <c r="O18" s="718"/>
      <c r="P18" s="878">
        <f>SUM(P13:V17)</f>
        <v>10</v>
      </c>
      <c r="Q18" s="879"/>
      <c r="R18" s="879"/>
      <c r="S18" s="879"/>
      <c r="T18" s="879"/>
      <c r="U18" s="879"/>
      <c r="V18" s="880"/>
      <c r="W18" s="878">
        <f>SUM(W13:AC17)</f>
        <v>10</v>
      </c>
      <c r="X18" s="879"/>
      <c r="Y18" s="879"/>
      <c r="Z18" s="879"/>
      <c r="AA18" s="879"/>
      <c r="AB18" s="879"/>
      <c r="AC18" s="880"/>
      <c r="AD18" s="878">
        <f>SUM(AD13:AJ17)</f>
        <v>45</v>
      </c>
      <c r="AE18" s="879"/>
      <c r="AF18" s="879"/>
      <c r="AG18" s="879"/>
      <c r="AH18" s="879"/>
      <c r="AI18" s="879"/>
      <c r="AJ18" s="880"/>
      <c r="AK18" s="878">
        <f>SUM(AK13:AQ17)</f>
        <v>49</v>
      </c>
      <c r="AL18" s="879"/>
      <c r="AM18" s="879"/>
      <c r="AN18" s="879"/>
      <c r="AO18" s="879"/>
      <c r="AP18" s="879"/>
      <c r="AQ18" s="880"/>
      <c r="AR18" s="878">
        <f>SUM(AR13:AX17)</f>
        <v>49</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13</v>
      </c>
      <c r="Q19" s="658"/>
      <c r="R19" s="658"/>
      <c r="S19" s="658"/>
      <c r="T19" s="658"/>
      <c r="U19" s="658"/>
      <c r="V19" s="659"/>
      <c r="W19" s="657">
        <v>10</v>
      </c>
      <c r="X19" s="658"/>
      <c r="Y19" s="658"/>
      <c r="Z19" s="658"/>
      <c r="AA19" s="658"/>
      <c r="AB19" s="658"/>
      <c r="AC19" s="659"/>
      <c r="AD19" s="657">
        <v>19</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1.3</v>
      </c>
      <c r="Q20" s="316"/>
      <c r="R20" s="316"/>
      <c r="S20" s="316"/>
      <c r="T20" s="316"/>
      <c r="U20" s="316"/>
      <c r="V20" s="316"/>
      <c r="W20" s="316">
        <f t="shared" ref="W20" si="0">IF(W18=0, "-", SUM(W19)/W18)</f>
        <v>1</v>
      </c>
      <c r="X20" s="316"/>
      <c r="Y20" s="316"/>
      <c r="Z20" s="316"/>
      <c r="AA20" s="316"/>
      <c r="AB20" s="316"/>
      <c r="AC20" s="316"/>
      <c r="AD20" s="316">
        <f t="shared" ref="AD20" si="1">IF(AD18=0, "-", SUM(AD19)/AD18)</f>
        <v>0.42222222222222222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85"/>
      <c r="G21" s="314" t="s">
        <v>357</v>
      </c>
      <c r="H21" s="315"/>
      <c r="I21" s="315"/>
      <c r="J21" s="315"/>
      <c r="K21" s="315"/>
      <c r="L21" s="315"/>
      <c r="M21" s="315"/>
      <c r="N21" s="315"/>
      <c r="O21" s="315"/>
      <c r="P21" s="316">
        <f>IF(P19=0, "-", SUM(P19)/SUM(P13,P14))</f>
        <v>1.3</v>
      </c>
      <c r="Q21" s="316"/>
      <c r="R21" s="316"/>
      <c r="S21" s="316"/>
      <c r="T21" s="316"/>
      <c r="U21" s="316"/>
      <c r="V21" s="316"/>
      <c r="W21" s="316">
        <f t="shared" ref="W21" si="2">IF(W19=0, "-", SUM(W19)/SUM(W13,W14))</f>
        <v>1</v>
      </c>
      <c r="X21" s="316"/>
      <c r="Y21" s="316"/>
      <c r="Z21" s="316"/>
      <c r="AA21" s="316"/>
      <c r="AB21" s="316"/>
      <c r="AC21" s="316"/>
      <c r="AD21" s="316">
        <f t="shared" ref="AD21" si="3">IF(AD19=0, "-", SUM(AD19)/SUM(AD13,AD14))</f>
        <v>0.42222222222222222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2" t="s">
        <v>433</v>
      </c>
      <c r="B22" s="953"/>
      <c r="C22" s="953"/>
      <c r="D22" s="953"/>
      <c r="E22" s="953"/>
      <c r="F22" s="954"/>
      <c r="G22" s="990" t="s">
        <v>336</v>
      </c>
      <c r="H22" s="220"/>
      <c r="I22" s="220"/>
      <c r="J22" s="220"/>
      <c r="K22" s="220"/>
      <c r="L22" s="220"/>
      <c r="M22" s="220"/>
      <c r="N22" s="220"/>
      <c r="O22" s="221"/>
      <c r="P22" s="941" t="s">
        <v>434</v>
      </c>
      <c r="Q22" s="220"/>
      <c r="R22" s="220"/>
      <c r="S22" s="220"/>
      <c r="T22" s="220"/>
      <c r="U22" s="220"/>
      <c r="V22" s="221"/>
      <c r="W22" s="941" t="s">
        <v>435</v>
      </c>
      <c r="X22" s="220"/>
      <c r="Y22" s="220"/>
      <c r="Z22" s="220"/>
      <c r="AA22" s="220"/>
      <c r="AB22" s="220"/>
      <c r="AC22" s="221"/>
      <c r="AD22" s="941" t="s">
        <v>335</v>
      </c>
      <c r="AE22" s="220"/>
      <c r="AF22" s="220"/>
      <c r="AG22" s="220"/>
      <c r="AH22" s="220"/>
      <c r="AI22" s="220"/>
      <c r="AJ22" s="220"/>
      <c r="AK22" s="220"/>
      <c r="AL22" s="220"/>
      <c r="AM22" s="220"/>
      <c r="AN22" s="220"/>
      <c r="AO22" s="220"/>
      <c r="AP22" s="220"/>
      <c r="AQ22" s="220"/>
      <c r="AR22" s="220"/>
      <c r="AS22" s="220"/>
      <c r="AT22" s="220"/>
      <c r="AU22" s="220"/>
      <c r="AV22" s="220"/>
      <c r="AW22" s="220"/>
      <c r="AX22" s="961"/>
    </row>
    <row r="23" spans="1:50" ht="50.1" customHeight="1" x14ac:dyDescent="0.15">
      <c r="A23" s="955"/>
      <c r="B23" s="956"/>
      <c r="C23" s="956"/>
      <c r="D23" s="956"/>
      <c r="E23" s="956"/>
      <c r="F23" s="957"/>
      <c r="G23" s="991" t="s">
        <v>682</v>
      </c>
      <c r="H23" s="992"/>
      <c r="I23" s="992"/>
      <c r="J23" s="992"/>
      <c r="K23" s="992"/>
      <c r="L23" s="992"/>
      <c r="M23" s="992"/>
      <c r="N23" s="992"/>
      <c r="O23" s="993"/>
      <c r="P23" s="925">
        <v>49</v>
      </c>
      <c r="Q23" s="926"/>
      <c r="R23" s="926"/>
      <c r="S23" s="926"/>
      <c r="T23" s="926"/>
      <c r="U23" s="926"/>
      <c r="V23" s="942"/>
      <c r="W23" s="925">
        <v>49</v>
      </c>
      <c r="X23" s="926"/>
      <c r="Y23" s="926"/>
      <c r="Z23" s="926"/>
      <c r="AA23" s="926"/>
      <c r="AB23" s="926"/>
      <c r="AC23" s="942"/>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hidden="1" customHeight="1" x14ac:dyDescent="0.15">
      <c r="A24" s="955"/>
      <c r="B24" s="956"/>
      <c r="C24" s="956"/>
      <c r="D24" s="956"/>
      <c r="E24" s="956"/>
      <c r="F24" s="957"/>
      <c r="G24" s="943"/>
      <c r="H24" s="944"/>
      <c r="I24" s="944"/>
      <c r="J24" s="944"/>
      <c r="K24" s="944"/>
      <c r="L24" s="944"/>
      <c r="M24" s="944"/>
      <c r="N24" s="944"/>
      <c r="O24" s="945"/>
      <c r="P24" s="657"/>
      <c r="Q24" s="658"/>
      <c r="R24" s="658"/>
      <c r="S24" s="658"/>
      <c r="T24" s="658"/>
      <c r="U24" s="658"/>
      <c r="V24" s="659"/>
      <c r="W24" s="657"/>
      <c r="X24" s="658"/>
      <c r="Y24" s="658"/>
      <c r="Z24" s="658"/>
      <c r="AA24" s="658"/>
      <c r="AB24" s="658"/>
      <c r="AC24" s="659"/>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13.5" hidden="1" customHeight="1" x14ac:dyDescent="0.15">
      <c r="A25" s="955"/>
      <c r="B25" s="956"/>
      <c r="C25" s="956"/>
      <c r="D25" s="956"/>
      <c r="E25" s="956"/>
      <c r="F25" s="957"/>
      <c r="G25" s="943"/>
      <c r="H25" s="944"/>
      <c r="I25" s="944"/>
      <c r="J25" s="944"/>
      <c r="K25" s="944"/>
      <c r="L25" s="944"/>
      <c r="M25" s="944"/>
      <c r="N25" s="944"/>
      <c r="O25" s="945"/>
      <c r="P25" s="657"/>
      <c r="Q25" s="658"/>
      <c r="R25" s="658"/>
      <c r="S25" s="658"/>
      <c r="T25" s="658"/>
      <c r="U25" s="658"/>
      <c r="V25" s="659"/>
      <c r="W25" s="657"/>
      <c r="X25" s="658"/>
      <c r="Y25" s="658"/>
      <c r="Z25" s="658"/>
      <c r="AA25" s="658"/>
      <c r="AB25" s="658"/>
      <c r="AC25" s="659"/>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13.5" hidden="1" customHeight="1" x14ac:dyDescent="0.15">
      <c r="A26" s="955"/>
      <c r="B26" s="956"/>
      <c r="C26" s="956"/>
      <c r="D26" s="956"/>
      <c r="E26" s="956"/>
      <c r="F26" s="957"/>
      <c r="G26" s="943"/>
      <c r="H26" s="944"/>
      <c r="I26" s="944"/>
      <c r="J26" s="944"/>
      <c r="K26" s="944"/>
      <c r="L26" s="944"/>
      <c r="M26" s="944"/>
      <c r="N26" s="944"/>
      <c r="O26" s="945"/>
      <c r="P26" s="657"/>
      <c r="Q26" s="658"/>
      <c r="R26" s="658"/>
      <c r="S26" s="658"/>
      <c r="T26" s="658"/>
      <c r="U26" s="658"/>
      <c r="V26" s="659"/>
      <c r="W26" s="657"/>
      <c r="X26" s="658"/>
      <c r="Y26" s="658"/>
      <c r="Z26" s="658"/>
      <c r="AA26" s="658"/>
      <c r="AB26" s="658"/>
      <c r="AC26" s="659"/>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13.5" hidden="1" customHeight="1" x14ac:dyDescent="0.15">
      <c r="A27" s="955"/>
      <c r="B27" s="956"/>
      <c r="C27" s="956"/>
      <c r="D27" s="956"/>
      <c r="E27" s="956"/>
      <c r="F27" s="957"/>
      <c r="G27" s="943"/>
      <c r="H27" s="944"/>
      <c r="I27" s="944"/>
      <c r="J27" s="944"/>
      <c r="K27" s="944"/>
      <c r="L27" s="944"/>
      <c r="M27" s="944"/>
      <c r="N27" s="944"/>
      <c r="O27" s="945"/>
      <c r="P27" s="657"/>
      <c r="Q27" s="658"/>
      <c r="R27" s="658"/>
      <c r="S27" s="658"/>
      <c r="T27" s="658"/>
      <c r="U27" s="658"/>
      <c r="V27" s="659"/>
      <c r="W27" s="657"/>
      <c r="X27" s="658"/>
      <c r="Y27" s="658"/>
      <c r="Z27" s="658"/>
      <c r="AA27" s="658"/>
      <c r="AB27" s="658"/>
      <c r="AC27" s="659"/>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13.5" hidden="1" customHeight="1" x14ac:dyDescent="0.15">
      <c r="A28" s="955"/>
      <c r="B28" s="956"/>
      <c r="C28" s="956"/>
      <c r="D28" s="956"/>
      <c r="E28" s="956"/>
      <c r="F28" s="957"/>
      <c r="G28" s="946" t="s">
        <v>340</v>
      </c>
      <c r="H28" s="947"/>
      <c r="I28" s="947"/>
      <c r="J28" s="947"/>
      <c r="K28" s="947"/>
      <c r="L28" s="947"/>
      <c r="M28" s="947"/>
      <c r="N28" s="947"/>
      <c r="O28" s="948"/>
      <c r="P28" s="878">
        <f>P29-SUM(P23:P27)</f>
        <v>0</v>
      </c>
      <c r="Q28" s="879"/>
      <c r="R28" s="879"/>
      <c r="S28" s="879"/>
      <c r="T28" s="879"/>
      <c r="U28" s="879"/>
      <c r="V28" s="880"/>
      <c r="W28" s="878">
        <f>W29-SUM(W23:W27)</f>
        <v>0</v>
      </c>
      <c r="X28" s="879"/>
      <c r="Y28" s="879"/>
      <c r="Z28" s="879"/>
      <c r="AA28" s="879"/>
      <c r="AB28" s="879"/>
      <c r="AC28" s="880"/>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337</v>
      </c>
      <c r="H29" s="950"/>
      <c r="I29" s="950"/>
      <c r="J29" s="950"/>
      <c r="K29" s="950"/>
      <c r="L29" s="950"/>
      <c r="M29" s="950"/>
      <c r="N29" s="950"/>
      <c r="O29" s="951"/>
      <c r="P29" s="657">
        <f>AK13</f>
        <v>49</v>
      </c>
      <c r="Q29" s="658"/>
      <c r="R29" s="658"/>
      <c r="S29" s="658"/>
      <c r="T29" s="658"/>
      <c r="U29" s="658"/>
      <c r="V29" s="659"/>
      <c r="W29" s="973">
        <f>AR13</f>
        <v>49</v>
      </c>
      <c r="X29" s="974"/>
      <c r="Y29" s="974"/>
      <c r="Z29" s="974"/>
      <c r="AA29" s="974"/>
      <c r="AB29" s="974"/>
      <c r="AC29" s="975"/>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61" t="s">
        <v>352</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397</v>
      </c>
      <c r="AF30" s="859"/>
      <c r="AG30" s="859"/>
      <c r="AH30" s="860"/>
      <c r="AI30" s="858" t="s">
        <v>419</v>
      </c>
      <c r="AJ30" s="859"/>
      <c r="AK30" s="859"/>
      <c r="AL30" s="860"/>
      <c r="AM30" s="921" t="s">
        <v>424</v>
      </c>
      <c r="AN30" s="921"/>
      <c r="AO30" s="921"/>
      <c r="AP30" s="858"/>
      <c r="AQ30" s="767" t="s">
        <v>235</v>
      </c>
      <c r="AR30" s="768"/>
      <c r="AS30" s="768"/>
      <c r="AT30" s="769"/>
      <c r="AU30" s="774" t="s">
        <v>134</v>
      </c>
      <c r="AV30" s="774"/>
      <c r="AW30" s="774"/>
      <c r="AX30" s="922"/>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569</v>
      </c>
      <c r="AR31" s="199"/>
      <c r="AS31" s="132" t="s">
        <v>236</v>
      </c>
      <c r="AT31" s="133"/>
      <c r="AU31" s="198">
        <v>2</v>
      </c>
      <c r="AV31" s="198"/>
      <c r="AW31" s="398" t="s">
        <v>181</v>
      </c>
      <c r="AX31" s="399"/>
    </row>
    <row r="32" spans="1:50" ht="23.25" customHeight="1" x14ac:dyDescent="0.15">
      <c r="A32" s="403"/>
      <c r="B32" s="401"/>
      <c r="C32" s="401"/>
      <c r="D32" s="401"/>
      <c r="E32" s="401"/>
      <c r="F32" s="402"/>
      <c r="G32" s="564" t="s">
        <v>575</v>
      </c>
      <c r="H32" s="565"/>
      <c r="I32" s="565"/>
      <c r="J32" s="565"/>
      <c r="K32" s="565"/>
      <c r="L32" s="565"/>
      <c r="M32" s="565"/>
      <c r="N32" s="565"/>
      <c r="O32" s="566"/>
      <c r="P32" s="104" t="s">
        <v>576</v>
      </c>
      <c r="Q32" s="104"/>
      <c r="R32" s="104"/>
      <c r="S32" s="104"/>
      <c r="T32" s="104"/>
      <c r="U32" s="104"/>
      <c r="V32" s="104"/>
      <c r="W32" s="104"/>
      <c r="X32" s="105"/>
      <c r="Y32" s="474" t="s">
        <v>12</v>
      </c>
      <c r="Z32" s="534"/>
      <c r="AA32" s="535"/>
      <c r="AB32" s="464" t="s">
        <v>577</v>
      </c>
      <c r="AC32" s="464"/>
      <c r="AD32" s="464"/>
      <c r="AE32" s="216">
        <v>40959</v>
      </c>
      <c r="AF32" s="217"/>
      <c r="AG32" s="217"/>
      <c r="AH32" s="217"/>
      <c r="AI32" s="216">
        <v>40468</v>
      </c>
      <c r="AJ32" s="217"/>
      <c r="AK32" s="217"/>
      <c r="AL32" s="217"/>
      <c r="AM32" s="216"/>
      <c r="AN32" s="217"/>
      <c r="AO32" s="217"/>
      <c r="AP32" s="217"/>
      <c r="AQ32" s="340" t="s">
        <v>569</v>
      </c>
      <c r="AR32" s="206"/>
      <c r="AS32" s="206"/>
      <c r="AT32" s="341"/>
      <c r="AU32" s="217" t="s">
        <v>628</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577</v>
      </c>
      <c r="AC33" s="526"/>
      <c r="AD33" s="526"/>
      <c r="AE33" s="216">
        <v>39344</v>
      </c>
      <c r="AF33" s="217"/>
      <c r="AG33" s="217"/>
      <c r="AH33" s="217"/>
      <c r="AI33" s="216">
        <v>40959</v>
      </c>
      <c r="AJ33" s="217"/>
      <c r="AK33" s="217"/>
      <c r="AL33" s="217"/>
      <c r="AM33" s="216">
        <v>40468</v>
      </c>
      <c r="AN33" s="217"/>
      <c r="AO33" s="217"/>
      <c r="AP33" s="217"/>
      <c r="AQ33" s="340" t="s">
        <v>569</v>
      </c>
      <c r="AR33" s="206"/>
      <c r="AS33" s="206"/>
      <c r="AT33" s="341"/>
      <c r="AU33" s="217"/>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96</v>
      </c>
      <c r="AF34" s="217"/>
      <c r="AG34" s="217"/>
      <c r="AH34" s="217"/>
      <c r="AI34" s="216">
        <v>101</v>
      </c>
      <c r="AJ34" s="217"/>
      <c r="AK34" s="217"/>
      <c r="AL34" s="217"/>
      <c r="AM34" s="216"/>
      <c r="AN34" s="217"/>
      <c r="AO34" s="217"/>
      <c r="AP34" s="217"/>
      <c r="AQ34" s="340" t="s">
        <v>571</v>
      </c>
      <c r="AR34" s="206"/>
      <c r="AS34" s="206"/>
      <c r="AT34" s="341"/>
      <c r="AU34" s="217" t="s">
        <v>628</v>
      </c>
      <c r="AV34" s="217"/>
      <c r="AW34" s="217"/>
      <c r="AX34" s="219"/>
    </row>
    <row r="35" spans="1:50" ht="23.25" customHeight="1" x14ac:dyDescent="0.15">
      <c r="A35" s="224" t="s">
        <v>385</v>
      </c>
      <c r="B35" s="225"/>
      <c r="C35" s="225"/>
      <c r="D35" s="225"/>
      <c r="E35" s="225"/>
      <c r="F35" s="226"/>
      <c r="G35" s="230" t="s">
        <v>683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352</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6"/>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352</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6"/>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352</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30" t="s">
        <v>134</v>
      </c>
      <c r="AV51" s="930"/>
      <c r="AW51" s="930"/>
      <c r="AX51" s="931"/>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352</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30" t="s">
        <v>134</v>
      </c>
      <c r="AV58" s="930"/>
      <c r="AW58" s="930"/>
      <c r="AX58" s="931"/>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353</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348</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358</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353</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388</v>
      </c>
      <c r="B78" s="335"/>
      <c r="C78" s="335"/>
      <c r="D78" s="335"/>
      <c r="E78" s="332" t="s">
        <v>331</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347</v>
      </c>
      <c r="AP79" s="277"/>
      <c r="AQ79" s="277"/>
      <c r="AR79" s="80" t="s">
        <v>345</v>
      </c>
      <c r="AS79" s="276"/>
      <c r="AT79" s="277"/>
      <c r="AU79" s="277"/>
      <c r="AV79" s="277"/>
      <c r="AW79" s="277"/>
      <c r="AX79" s="986"/>
    </row>
    <row r="80" spans="1:50" ht="18.75" hidden="1" customHeight="1" x14ac:dyDescent="0.15">
      <c r="A80" s="864" t="s">
        <v>147</v>
      </c>
      <c r="B80" s="527" t="s">
        <v>344</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578</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579</v>
      </c>
      <c r="AC101" s="464"/>
      <c r="AD101" s="464"/>
      <c r="AE101" s="216">
        <v>36</v>
      </c>
      <c r="AF101" s="217"/>
      <c r="AG101" s="217"/>
      <c r="AH101" s="218"/>
      <c r="AI101" s="216">
        <v>40</v>
      </c>
      <c r="AJ101" s="217"/>
      <c r="AK101" s="217"/>
      <c r="AL101" s="218"/>
      <c r="AM101" s="216">
        <v>42</v>
      </c>
      <c r="AN101" s="217"/>
      <c r="AO101" s="217"/>
      <c r="AP101" s="218"/>
      <c r="AQ101" s="216" t="s">
        <v>569</v>
      </c>
      <c r="AR101" s="217"/>
      <c r="AS101" s="217"/>
      <c r="AT101" s="218"/>
      <c r="AU101" s="216" t="s">
        <v>675</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579</v>
      </c>
      <c r="AC102" s="464"/>
      <c r="AD102" s="464"/>
      <c r="AE102" s="421">
        <v>36</v>
      </c>
      <c r="AF102" s="421"/>
      <c r="AG102" s="421"/>
      <c r="AH102" s="421"/>
      <c r="AI102" s="421">
        <v>36</v>
      </c>
      <c r="AJ102" s="421"/>
      <c r="AK102" s="421"/>
      <c r="AL102" s="421"/>
      <c r="AM102" s="421">
        <v>40</v>
      </c>
      <c r="AN102" s="421"/>
      <c r="AO102" s="421"/>
      <c r="AP102" s="421"/>
      <c r="AQ102" s="271">
        <v>42</v>
      </c>
      <c r="AR102" s="272"/>
      <c r="AS102" s="272"/>
      <c r="AT102" s="317"/>
      <c r="AU102" s="271"/>
      <c r="AV102" s="272"/>
      <c r="AW102" s="272"/>
      <c r="AX102" s="317"/>
    </row>
    <row r="103" spans="1:60" ht="31.5" hidden="1" customHeight="1" x14ac:dyDescent="0.15">
      <c r="A103" s="422" t="s">
        <v>354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684</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580</v>
      </c>
      <c r="AC116" s="466"/>
      <c r="AD116" s="467"/>
      <c r="AE116" s="421">
        <v>361111</v>
      </c>
      <c r="AF116" s="421"/>
      <c r="AG116" s="421"/>
      <c r="AH116" s="421"/>
      <c r="AI116" s="421">
        <v>243600</v>
      </c>
      <c r="AJ116" s="421"/>
      <c r="AK116" s="421"/>
      <c r="AL116" s="421"/>
      <c r="AM116" s="421">
        <v>444905</v>
      </c>
      <c r="AN116" s="421"/>
      <c r="AO116" s="421"/>
      <c r="AP116" s="421"/>
      <c r="AQ116" s="216">
        <v>1176285</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581</v>
      </c>
      <c r="AC117" s="476"/>
      <c r="AD117" s="477"/>
      <c r="AE117" s="554" t="s">
        <v>649</v>
      </c>
      <c r="AF117" s="554"/>
      <c r="AG117" s="554"/>
      <c r="AH117" s="554"/>
      <c r="AI117" s="554" t="s">
        <v>650</v>
      </c>
      <c r="AJ117" s="554"/>
      <c r="AK117" s="554"/>
      <c r="AL117" s="554"/>
      <c r="AM117" s="554" t="s">
        <v>685</v>
      </c>
      <c r="AN117" s="554"/>
      <c r="AO117" s="554"/>
      <c r="AP117" s="554"/>
      <c r="AQ117" s="554" t="s">
        <v>676</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hidden="1" customHeight="1" x14ac:dyDescent="0.15">
      <c r="A119" s="442"/>
      <c r="B119" s="443"/>
      <c r="C119" s="443"/>
      <c r="D119" s="443"/>
      <c r="E119" s="443"/>
      <c r="F119" s="444"/>
      <c r="G119" s="393" t="s">
        <v>362</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361</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35"/>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6"/>
      <c r="Y126" s="474" t="s">
        <v>49</v>
      </c>
      <c r="Z126" s="449"/>
      <c r="AA126" s="450"/>
      <c r="AB126" s="475" t="s">
        <v>361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2"/>
      <c r="Z127" s="933"/>
      <c r="AA127" s="934"/>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412</v>
      </c>
      <c r="B130" s="184"/>
      <c r="C130" s="183" t="s">
        <v>239</v>
      </c>
      <c r="D130" s="184"/>
      <c r="E130" s="168" t="s">
        <v>268</v>
      </c>
      <c r="F130" s="169"/>
      <c r="G130" s="170" t="s">
        <v>582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571</v>
      </c>
      <c r="AR133" s="198"/>
      <c r="AS133" s="132" t="s">
        <v>236</v>
      </c>
      <c r="AT133" s="133"/>
      <c r="AU133" s="199" t="s">
        <v>587</v>
      </c>
      <c r="AV133" s="199"/>
      <c r="AW133" s="132" t="s">
        <v>181</v>
      </c>
      <c r="AX133" s="194"/>
    </row>
    <row r="134" spans="1:50" ht="39.75" customHeight="1" x14ac:dyDescent="0.15">
      <c r="A134" s="188"/>
      <c r="B134" s="185"/>
      <c r="C134" s="179"/>
      <c r="D134" s="185"/>
      <c r="E134" s="179"/>
      <c r="F134" s="180"/>
      <c r="G134" s="103" t="s">
        <v>584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569</v>
      </c>
      <c r="AC134" s="204"/>
      <c r="AD134" s="204"/>
      <c r="AE134" s="205" t="s">
        <v>573</v>
      </c>
      <c r="AF134" s="206"/>
      <c r="AG134" s="206"/>
      <c r="AH134" s="206"/>
      <c r="AI134" s="205" t="s">
        <v>573</v>
      </c>
      <c r="AJ134" s="206"/>
      <c r="AK134" s="206"/>
      <c r="AL134" s="206"/>
      <c r="AM134" s="205" t="s">
        <v>573</v>
      </c>
      <c r="AN134" s="206"/>
      <c r="AO134" s="206"/>
      <c r="AP134" s="206"/>
      <c r="AQ134" s="205" t="s">
        <v>587</v>
      </c>
      <c r="AR134" s="206"/>
      <c r="AS134" s="206"/>
      <c r="AT134" s="206"/>
      <c r="AU134" s="205" t="s">
        <v>569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585</v>
      </c>
      <c r="AC135" s="212"/>
      <c r="AD135" s="212"/>
      <c r="AE135" s="205" t="s">
        <v>586</v>
      </c>
      <c r="AF135" s="206"/>
      <c r="AG135" s="206"/>
      <c r="AH135" s="206"/>
      <c r="AI135" s="205" t="s">
        <v>574</v>
      </c>
      <c r="AJ135" s="206"/>
      <c r="AK135" s="206"/>
      <c r="AL135" s="206"/>
      <c r="AM135" s="205" t="s">
        <v>574</v>
      </c>
      <c r="AN135" s="206"/>
      <c r="AO135" s="206"/>
      <c r="AP135" s="206"/>
      <c r="AQ135" s="205" t="s">
        <v>569</v>
      </c>
      <c r="AR135" s="206"/>
      <c r="AS135" s="206"/>
      <c r="AT135" s="206"/>
      <c r="AU135" s="205" t="s">
        <v>588</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569</v>
      </c>
      <c r="H154" s="104"/>
      <c r="I154" s="104"/>
      <c r="J154" s="104"/>
      <c r="K154" s="104"/>
      <c r="L154" s="104"/>
      <c r="M154" s="104"/>
      <c r="N154" s="104"/>
      <c r="O154" s="104"/>
      <c r="P154" s="105"/>
      <c r="Q154" s="124" t="s">
        <v>587</v>
      </c>
      <c r="R154" s="104"/>
      <c r="S154" s="104"/>
      <c r="T154" s="104"/>
      <c r="U154" s="104"/>
      <c r="V154" s="104"/>
      <c r="W154" s="104"/>
      <c r="X154" s="104"/>
      <c r="Y154" s="104"/>
      <c r="Z154" s="104"/>
      <c r="AA154" s="291"/>
      <c r="AB154" s="140" t="s">
        <v>585</v>
      </c>
      <c r="AC154" s="141"/>
      <c r="AD154" s="141"/>
      <c r="AE154" s="146" t="s">
        <v>585</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589</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648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427</v>
      </c>
      <c r="D430" s="937"/>
      <c r="E430" s="173" t="s">
        <v>405</v>
      </c>
      <c r="F430" s="898"/>
      <c r="G430" s="899" t="s">
        <v>255</v>
      </c>
      <c r="H430" s="122"/>
      <c r="I430" s="122"/>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569</v>
      </c>
      <c r="AF432" s="199"/>
      <c r="AG432" s="132" t="s">
        <v>236</v>
      </c>
      <c r="AH432" s="133"/>
      <c r="AI432" s="155"/>
      <c r="AJ432" s="155"/>
      <c r="AK432" s="155"/>
      <c r="AL432" s="153"/>
      <c r="AM432" s="155"/>
      <c r="AN432" s="155"/>
      <c r="AO432" s="155"/>
      <c r="AP432" s="153"/>
      <c r="AQ432" s="590" t="s">
        <v>569</v>
      </c>
      <c r="AR432" s="199"/>
      <c r="AS432" s="132" t="s">
        <v>236</v>
      </c>
      <c r="AT432" s="133"/>
      <c r="AU432" s="199" t="s">
        <v>591</v>
      </c>
      <c r="AV432" s="199"/>
      <c r="AW432" s="132" t="s">
        <v>181</v>
      </c>
      <c r="AX432" s="194"/>
    </row>
    <row r="433" spans="1:50" ht="23.25" customHeight="1" x14ac:dyDescent="0.15">
      <c r="A433" s="188"/>
      <c r="B433" s="185"/>
      <c r="C433" s="179"/>
      <c r="D433" s="185"/>
      <c r="E433" s="342"/>
      <c r="F433" s="343"/>
      <c r="G433" s="103" t="s">
        <v>590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589</v>
      </c>
      <c r="AC433" s="212"/>
      <c r="AD433" s="212"/>
      <c r="AE433" s="340" t="s">
        <v>590</v>
      </c>
      <c r="AF433" s="206"/>
      <c r="AG433" s="206"/>
      <c r="AH433" s="206"/>
      <c r="AI433" s="340" t="s">
        <v>589</v>
      </c>
      <c r="AJ433" s="206"/>
      <c r="AK433" s="206"/>
      <c r="AL433" s="206"/>
      <c r="AM433" s="340" t="s">
        <v>569</v>
      </c>
      <c r="AN433" s="206"/>
      <c r="AO433" s="206"/>
      <c r="AP433" s="341"/>
      <c r="AQ433" s="340" t="s">
        <v>569</v>
      </c>
      <c r="AR433" s="206"/>
      <c r="AS433" s="206"/>
      <c r="AT433" s="341"/>
      <c r="AU433" s="206" t="s">
        <v>591</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569</v>
      </c>
      <c r="AC434" s="204"/>
      <c r="AD434" s="204"/>
      <c r="AE434" s="340" t="s">
        <v>569</v>
      </c>
      <c r="AF434" s="206"/>
      <c r="AG434" s="206"/>
      <c r="AH434" s="341"/>
      <c r="AI434" s="340" t="s">
        <v>571</v>
      </c>
      <c r="AJ434" s="206"/>
      <c r="AK434" s="206"/>
      <c r="AL434" s="206"/>
      <c r="AM434" s="340" t="s">
        <v>569</v>
      </c>
      <c r="AN434" s="206"/>
      <c r="AO434" s="206"/>
      <c r="AP434" s="341"/>
      <c r="AQ434" s="340" t="s">
        <v>569</v>
      </c>
      <c r="AR434" s="206"/>
      <c r="AS434" s="206"/>
      <c r="AT434" s="341"/>
      <c r="AU434" s="206" t="s">
        <v>591</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590</v>
      </c>
      <c r="AF435" s="206"/>
      <c r="AG435" s="206"/>
      <c r="AH435" s="341"/>
      <c r="AI435" s="340" t="s">
        <v>569</v>
      </c>
      <c r="AJ435" s="206"/>
      <c r="AK435" s="206"/>
      <c r="AL435" s="206"/>
      <c r="AM435" s="340" t="s">
        <v>590</v>
      </c>
      <c r="AN435" s="206"/>
      <c r="AO435" s="206"/>
      <c r="AP435" s="341"/>
      <c r="AQ435" s="340" t="s">
        <v>569</v>
      </c>
      <c r="AR435" s="206"/>
      <c r="AS435" s="206"/>
      <c r="AT435" s="341"/>
      <c r="AU435" s="206" t="s">
        <v>569</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v>30</v>
      </c>
      <c r="AF457" s="199"/>
      <c r="AG457" s="132" t="s">
        <v>236</v>
      </c>
      <c r="AH457" s="133"/>
      <c r="AI457" s="155"/>
      <c r="AJ457" s="155"/>
      <c r="AK457" s="155"/>
      <c r="AL457" s="153"/>
      <c r="AM457" s="155"/>
      <c r="AN457" s="155"/>
      <c r="AO457" s="155"/>
      <c r="AP457" s="153"/>
      <c r="AQ457" s="590" t="s">
        <v>590</v>
      </c>
      <c r="AR457" s="199"/>
      <c r="AS457" s="132" t="s">
        <v>236</v>
      </c>
      <c r="AT457" s="133"/>
      <c r="AU457" s="199">
        <v>10</v>
      </c>
      <c r="AV457" s="199"/>
      <c r="AW457" s="132" t="s">
        <v>181</v>
      </c>
      <c r="AX457" s="194"/>
    </row>
    <row r="458" spans="1:50" ht="23.25" customHeight="1" x14ac:dyDescent="0.15">
      <c r="A458" s="188"/>
      <c r="B458" s="185"/>
      <c r="C458" s="179"/>
      <c r="D458" s="185"/>
      <c r="E458" s="342"/>
      <c r="F458" s="343"/>
      <c r="G458" s="103" t="s">
        <v>651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569</v>
      </c>
      <c r="AC458" s="212"/>
      <c r="AD458" s="212"/>
      <c r="AE458" s="340" t="s">
        <v>589</v>
      </c>
      <c r="AF458" s="206"/>
      <c r="AG458" s="206"/>
      <c r="AH458" s="206"/>
      <c r="AI458" s="340"/>
      <c r="AJ458" s="206"/>
      <c r="AK458" s="206"/>
      <c r="AL458" s="206"/>
      <c r="AM458" s="340" t="s">
        <v>589</v>
      </c>
      <c r="AN458" s="206"/>
      <c r="AO458" s="206"/>
      <c r="AP458" s="341"/>
      <c r="AQ458" s="340" t="s">
        <v>569</v>
      </c>
      <c r="AR458" s="206"/>
      <c r="AS458" s="206"/>
      <c r="AT458" s="341"/>
      <c r="AU458" s="206" t="s">
        <v>589</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577</v>
      </c>
      <c r="AC459" s="204"/>
      <c r="AD459" s="204"/>
      <c r="AE459" s="340" t="s">
        <v>589</v>
      </c>
      <c r="AF459" s="206"/>
      <c r="AG459" s="206"/>
      <c r="AH459" s="341"/>
      <c r="AI459" s="340" t="s">
        <v>569</v>
      </c>
      <c r="AJ459" s="206"/>
      <c r="AK459" s="206"/>
      <c r="AL459" s="206"/>
      <c r="AM459" s="340" t="s">
        <v>569</v>
      </c>
      <c r="AN459" s="206"/>
      <c r="AO459" s="206"/>
      <c r="AP459" s="341"/>
      <c r="AQ459" s="340" t="s">
        <v>589</v>
      </c>
      <c r="AR459" s="206"/>
      <c r="AS459" s="206"/>
      <c r="AT459" s="341"/>
      <c r="AU459" s="206">
        <v>35000</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569</v>
      </c>
      <c r="AF460" s="206"/>
      <c r="AG460" s="206"/>
      <c r="AH460" s="341"/>
      <c r="AI460" s="340" t="s">
        <v>589</v>
      </c>
      <c r="AJ460" s="206"/>
      <c r="AK460" s="206"/>
      <c r="AL460" s="206"/>
      <c r="AM460" s="340" t="s">
        <v>589</v>
      </c>
      <c r="AN460" s="206"/>
      <c r="AO460" s="206"/>
      <c r="AP460" s="341"/>
      <c r="AQ460" s="340" t="s">
        <v>569</v>
      </c>
      <c r="AR460" s="206"/>
      <c r="AS460" s="206"/>
      <c r="AT460" s="341"/>
      <c r="AU460" s="206" t="s">
        <v>569</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644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0.1"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566</v>
      </c>
      <c r="AE702" s="346"/>
      <c r="AF702" s="346"/>
      <c r="AG702" s="385" t="s">
        <v>592</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566</v>
      </c>
      <c r="AE703" s="327"/>
      <c r="AF703" s="327"/>
      <c r="AG703" s="100" t="s">
        <v>593</v>
      </c>
      <c r="AH703" s="101"/>
      <c r="AI703" s="101"/>
      <c r="AJ703" s="101"/>
      <c r="AK703" s="101"/>
      <c r="AL703" s="101"/>
      <c r="AM703" s="101"/>
      <c r="AN703" s="101"/>
      <c r="AO703" s="101"/>
      <c r="AP703" s="101"/>
      <c r="AQ703" s="101"/>
      <c r="AR703" s="101"/>
      <c r="AS703" s="101"/>
      <c r="AT703" s="101"/>
      <c r="AU703" s="101"/>
      <c r="AV703" s="101"/>
      <c r="AW703" s="101"/>
      <c r="AX703" s="102"/>
    </row>
    <row r="704" spans="1:50" ht="65.099999999999994"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566</v>
      </c>
      <c r="AE704" s="783"/>
      <c r="AF704" s="783"/>
      <c r="AG704" s="166" t="s">
        <v>655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594</v>
      </c>
      <c r="AE705" s="715"/>
      <c r="AF705" s="715"/>
      <c r="AG705" s="124" t="s">
        <v>569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595</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595</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566</v>
      </c>
      <c r="AE708" s="605"/>
      <c r="AF708" s="605"/>
      <c r="AG708" s="742" t="s">
        <v>596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566</v>
      </c>
      <c r="AE709" s="327"/>
      <c r="AF709" s="327"/>
      <c r="AG709" s="100" t="s">
        <v>597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594</v>
      </c>
      <c r="AE710" s="327"/>
      <c r="AF710" s="327"/>
      <c r="AG710" s="100" t="s">
        <v>585</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566</v>
      </c>
      <c r="AE711" s="327"/>
      <c r="AF711" s="327"/>
      <c r="AG711" s="100" t="s">
        <v>598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349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566</v>
      </c>
      <c r="AE712" s="783"/>
      <c r="AF712" s="783"/>
      <c r="AG712" s="810" t="s">
        <v>652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7" t="s">
        <v>350</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26" t="s">
        <v>594</v>
      </c>
      <c r="AE713" s="327"/>
      <c r="AF713" s="663"/>
      <c r="AG713" s="100" t="s">
        <v>599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594</v>
      </c>
      <c r="AE714" s="808"/>
      <c r="AF714" s="809"/>
      <c r="AG714" s="736" t="s">
        <v>590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566</v>
      </c>
      <c r="AE715" s="605"/>
      <c r="AF715" s="656"/>
      <c r="AG715" s="742" t="s">
        <v>647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566</v>
      </c>
      <c r="AE716" s="627"/>
      <c r="AF716" s="627"/>
      <c r="AG716" s="100" t="s">
        <v>600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566</v>
      </c>
      <c r="AE717" s="327"/>
      <c r="AF717" s="327"/>
      <c r="AG717" s="100" t="s">
        <v>601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594</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566</v>
      </c>
      <c r="AE719" s="605"/>
      <c r="AF719" s="605"/>
      <c r="AG719" s="124" t="s">
        <v>645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t="s">
        <v>562</v>
      </c>
      <c r="D721" s="295"/>
      <c r="E721" s="295"/>
      <c r="F721" s="296"/>
      <c r="G721" s="285"/>
      <c r="H721" s="286"/>
      <c r="I721" s="82" t="str">
        <f>IF(OR(G721="　", G721=""), "", "-")</f>
        <v/>
      </c>
      <c r="J721" s="289">
        <v>177</v>
      </c>
      <c r="K721" s="289"/>
      <c r="L721" s="82" t="str">
        <f>IF(M721="","","-")</f>
        <v/>
      </c>
      <c r="M721" s="83"/>
      <c r="N721" s="302" t="s">
        <v>656</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653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0" customHeight="1" thickBot="1" x14ac:dyDescent="0.2">
      <c r="A729" s="634" t="s">
        <v>677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0" customHeight="1" thickBot="1" x14ac:dyDescent="0.2">
      <c r="A731" s="799" t="s">
        <v>138</v>
      </c>
      <c r="B731" s="800"/>
      <c r="C731" s="800"/>
      <c r="D731" s="800"/>
      <c r="E731" s="801"/>
      <c r="F731" s="729" t="s">
        <v>678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0" customHeight="1" thickBot="1" x14ac:dyDescent="0.2">
      <c r="A733" s="673" t="s">
        <v>138</v>
      </c>
      <c r="B733" s="674"/>
      <c r="C733" s="674"/>
      <c r="D733" s="674"/>
      <c r="E733" s="675"/>
      <c r="F733" s="637" t="s">
        <v>679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0"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408</v>
      </c>
      <c r="B737" s="209"/>
      <c r="C737" s="209"/>
      <c r="D737" s="210"/>
      <c r="E737" s="995" t="s">
        <v>603</v>
      </c>
      <c r="F737" s="995"/>
      <c r="G737" s="995"/>
      <c r="H737" s="995"/>
      <c r="I737" s="995"/>
      <c r="J737" s="995"/>
      <c r="K737" s="995"/>
      <c r="L737" s="995"/>
      <c r="M737" s="995"/>
      <c r="N737" s="365" t="s">
        <v>403</v>
      </c>
      <c r="O737" s="365"/>
      <c r="P737" s="365"/>
      <c r="Q737" s="365"/>
      <c r="R737" s="995" t="s">
        <v>606</v>
      </c>
      <c r="S737" s="995"/>
      <c r="T737" s="995"/>
      <c r="U737" s="995"/>
      <c r="V737" s="995"/>
      <c r="W737" s="995"/>
      <c r="X737" s="995"/>
      <c r="Y737" s="995"/>
      <c r="Z737" s="995"/>
      <c r="AA737" s="365" t="s">
        <v>402</v>
      </c>
      <c r="AB737" s="365"/>
      <c r="AC737" s="365"/>
      <c r="AD737" s="365"/>
      <c r="AE737" s="995" t="s">
        <v>608</v>
      </c>
      <c r="AF737" s="995"/>
      <c r="AG737" s="995"/>
      <c r="AH737" s="995"/>
      <c r="AI737" s="995"/>
      <c r="AJ737" s="995"/>
      <c r="AK737" s="995"/>
      <c r="AL737" s="995"/>
      <c r="AM737" s="995"/>
      <c r="AN737" s="365" t="s">
        <v>401</v>
      </c>
      <c r="AO737" s="365"/>
      <c r="AP737" s="365"/>
      <c r="AQ737" s="365"/>
      <c r="AR737" s="1001" t="s">
        <v>610</v>
      </c>
      <c r="AS737" s="1002"/>
      <c r="AT737" s="1002"/>
      <c r="AU737" s="1002"/>
      <c r="AV737" s="1002"/>
      <c r="AW737" s="1002"/>
      <c r="AX737" s="1003"/>
      <c r="AY737" s="88"/>
      <c r="AZ737" s="88"/>
    </row>
    <row r="738" spans="1:52" ht="24.75" customHeight="1" x14ac:dyDescent="0.15">
      <c r="A738" s="994" t="s">
        <v>400</v>
      </c>
      <c r="B738" s="209"/>
      <c r="C738" s="209"/>
      <c r="D738" s="210"/>
      <c r="E738" s="995" t="s">
        <v>604</v>
      </c>
      <c r="F738" s="995"/>
      <c r="G738" s="995"/>
      <c r="H738" s="995"/>
      <c r="I738" s="995"/>
      <c r="J738" s="995"/>
      <c r="K738" s="995"/>
      <c r="L738" s="995"/>
      <c r="M738" s="995"/>
      <c r="N738" s="365" t="s">
        <v>399</v>
      </c>
      <c r="O738" s="365"/>
      <c r="P738" s="365"/>
      <c r="Q738" s="365"/>
      <c r="R738" s="995" t="s">
        <v>607</v>
      </c>
      <c r="S738" s="995"/>
      <c r="T738" s="995"/>
      <c r="U738" s="995"/>
      <c r="V738" s="995"/>
      <c r="W738" s="995"/>
      <c r="X738" s="995"/>
      <c r="Y738" s="995"/>
      <c r="Z738" s="995"/>
      <c r="AA738" s="365" t="s">
        <v>398</v>
      </c>
      <c r="AB738" s="365"/>
      <c r="AC738" s="365"/>
      <c r="AD738" s="365"/>
      <c r="AE738" s="995" t="s">
        <v>609</v>
      </c>
      <c r="AF738" s="995"/>
      <c r="AG738" s="995"/>
      <c r="AH738" s="995"/>
      <c r="AI738" s="995"/>
      <c r="AJ738" s="995"/>
      <c r="AK738" s="995"/>
      <c r="AL738" s="995"/>
      <c r="AM738" s="995"/>
      <c r="AN738" s="365" t="s">
        <v>397</v>
      </c>
      <c r="AO738" s="365"/>
      <c r="AP738" s="365"/>
      <c r="AQ738" s="365"/>
      <c r="AR738" s="1001" t="s">
        <v>611</v>
      </c>
      <c r="AS738" s="1002"/>
      <c r="AT738" s="1002"/>
      <c r="AU738" s="1002"/>
      <c r="AV738" s="1002"/>
      <c r="AW738" s="1002"/>
      <c r="AX738" s="1003"/>
    </row>
    <row r="739" spans="1:52" ht="24.75" customHeight="1" x14ac:dyDescent="0.15">
      <c r="A739" s="994" t="s">
        <v>396</v>
      </c>
      <c r="B739" s="209"/>
      <c r="C739" s="209"/>
      <c r="D739" s="210"/>
      <c r="E739" s="995" t="s">
        <v>605</v>
      </c>
      <c r="F739" s="995"/>
      <c r="G739" s="995"/>
      <c r="H739" s="995"/>
      <c r="I739" s="995"/>
      <c r="J739" s="995"/>
      <c r="K739" s="995"/>
      <c r="L739" s="995"/>
      <c r="M739" s="995"/>
      <c r="N739" s="996"/>
      <c r="O739" s="996"/>
      <c r="P739" s="996"/>
      <c r="Q739" s="996"/>
      <c r="R739" s="997"/>
      <c r="S739" s="997"/>
      <c r="T739" s="997"/>
      <c r="U739" s="997"/>
      <c r="V739" s="997"/>
      <c r="W739" s="997"/>
      <c r="X739" s="997"/>
      <c r="Y739" s="997"/>
      <c r="Z739" s="997"/>
      <c r="AA739" s="996"/>
      <c r="AB739" s="996"/>
      <c r="AC739" s="996"/>
      <c r="AD739" s="996"/>
      <c r="AE739" s="997"/>
      <c r="AF739" s="997"/>
      <c r="AG739" s="997"/>
      <c r="AH739" s="997"/>
      <c r="AI739" s="997"/>
      <c r="AJ739" s="997"/>
      <c r="AK739" s="997"/>
      <c r="AL739" s="997"/>
      <c r="AM739" s="997"/>
      <c r="AN739" s="996"/>
      <c r="AO739" s="996"/>
      <c r="AP739" s="996"/>
      <c r="AQ739" s="996"/>
      <c r="AR739" s="998"/>
      <c r="AS739" s="999"/>
      <c r="AT739" s="999"/>
      <c r="AU739" s="999"/>
      <c r="AV739" s="999"/>
      <c r="AW739" s="999"/>
      <c r="AX739" s="1000"/>
    </row>
    <row r="740" spans="1:52" ht="24.75" customHeight="1" thickBot="1" x14ac:dyDescent="0.2">
      <c r="A740" s="976" t="s">
        <v>420</v>
      </c>
      <c r="B740" s="977"/>
      <c r="C740" s="977"/>
      <c r="D740" s="978"/>
      <c r="E740" s="979" t="s">
        <v>562</v>
      </c>
      <c r="F740" s="980"/>
      <c r="G740" s="980"/>
      <c r="H740" s="92" t="str">
        <f>IF(E740="", "", "(")</f>
        <v>(</v>
      </c>
      <c r="I740" s="980"/>
      <c r="J740" s="980"/>
      <c r="K740" s="92" t="str">
        <f>IF(OR(I740="　", I740=""), "", "-")</f>
        <v/>
      </c>
      <c r="L740" s="981">
        <v>167</v>
      </c>
      <c r="M740" s="981"/>
      <c r="N740" s="93" t="str">
        <f>IF(O740="", "", "-")</f>
        <v/>
      </c>
      <c r="O740" s="94"/>
      <c r="P740" s="93" t="str">
        <f>IF(E740="", "", ")")</f>
        <v>)</v>
      </c>
      <c r="Q740" s="979"/>
      <c r="R740" s="980"/>
      <c r="S740" s="980"/>
      <c r="T740" s="92" t="str">
        <f>IF(Q740="", "", "(")</f>
        <v/>
      </c>
      <c r="U740" s="980"/>
      <c r="V740" s="980"/>
      <c r="W740" s="92" t="str">
        <f>IF(OR(U740="　", U740=""), "", "-")</f>
        <v/>
      </c>
      <c r="X740" s="981"/>
      <c r="Y740" s="981"/>
      <c r="Z740" s="93" t="str">
        <f>IF(AA740="", "", "-")</f>
        <v/>
      </c>
      <c r="AA740" s="94"/>
      <c r="AB740" s="93" t="str">
        <f>IF(Q740="", "", ")")</f>
        <v/>
      </c>
      <c r="AC740" s="979"/>
      <c r="AD740" s="980"/>
      <c r="AE740" s="980"/>
      <c r="AF740" s="92" t="str">
        <f>IF(AC740="", "", "(")</f>
        <v/>
      </c>
      <c r="AG740" s="980"/>
      <c r="AH740" s="980"/>
      <c r="AI740" s="92" t="str">
        <f>IF(OR(AG740="　", AG740=""), "", "-")</f>
        <v/>
      </c>
      <c r="AJ740" s="981"/>
      <c r="AK740" s="981"/>
      <c r="AL740" s="93" t="str">
        <f>IF(AM740="", "", "-")</f>
        <v/>
      </c>
      <c r="AM740" s="94"/>
      <c r="AN740" s="93" t="str">
        <f>IF(AC740="", "", ")")</f>
        <v/>
      </c>
      <c r="AO740" s="1004"/>
      <c r="AP740" s="1005"/>
      <c r="AQ740" s="1005"/>
      <c r="AR740" s="1005"/>
      <c r="AS740" s="1005"/>
      <c r="AT740" s="1005"/>
      <c r="AU740" s="1005"/>
      <c r="AV740" s="1005"/>
      <c r="AW740" s="1005"/>
      <c r="AX740" s="1006"/>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391</v>
      </c>
      <c r="B780" s="629"/>
      <c r="C780" s="629"/>
      <c r="D780" s="629"/>
      <c r="E780" s="629"/>
      <c r="F780" s="630"/>
      <c r="G780" s="595" t="s">
        <v>657</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366</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661</v>
      </c>
      <c r="H782" s="671"/>
      <c r="I782" s="671"/>
      <c r="J782" s="671"/>
      <c r="K782" s="672"/>
      <c r="L782" s="664" t="s">
        <v>667</v>
      </c>
      <c r="M782" s="665"/>
      <c r="N782" s="665"/>
      <c r="O782" s="665"/>
      <c r="P782" s="665"/>
      <c r="Q782" s="665"/>
      <c r="R782" s="665"/>
      <c r="S782" s="665"/>
      <c r="T782" s="665"/>
      <c r="U782" s="665"/>
      <c r="V782" s="665"/>
      <c r="W782" s="665"/>
      <c r="X782" s="666"/>
      <c r="Y782" s="388">
        <v>1.2969999999999999</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customHeight="1" x14ac:dyDescent="0.15">
      <c r="A783" s="631"/>
      <c r="B783" s="632"/>
      <c r="C783" s="632"/>
      <c r="D783" s="632"/>
      <c r="E783" s="632"/>
      <c r="F783" s="633"/>
      <c r="G783" s="606" t="s">
        <v>660</v>
      </c>
      <c r="H783" s="607"/>
      <c r="I783" s="607"/>
      <c r="J783" s="607"/>
      <c r="K783" s="608"/>
      <c r="L783" s="598" t="s">
        <v>668</v>
      </c>
      <c r="M783" s="599"/>
      <c r="N783" s="599"/>
      <c r="O783" s="599"/>
      <c r="P783" s="599"/>
      <c r="Q783" s="599"/>
      <c r="R783" s="599"/>
      <c r="S783" s="599"/>
      <c r="T783" s="599"/>
      <c r="U783" s="599"/>
      <c r="V783" s="599"/>
      <c r="W783" s="599"/>
      <c r="X783" s="600"/>
      <c r="Y783" s="601">
        <v>0.82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662</v>
      </c>
      <c r="H784" s="607"/>
      <c r="I784" s="607"/>
      <c r="J784" s="607"/>
      <c r="K784" s="608"/>
      <c r="L784" s="598" t="s">
        <v>669</v>
      </c>
      <c r="M784" s="599"/>
      <c r="N784" s="599"/>
      <c r="O784" s="599"/>
      <c r="P784" s="599"/>
      <c r="Q784" s="599"/>
      <c r="R784" s="599"/>
      <c r="S784" s="599"/>
      <c r="T784" s="599"/>
      <c r="U784" s="599"/>
      <c r="V784" s="599"/>
      <c r="W784" s="599"/>
      <c r="X784" s="600"/>
      <c r="Y784" s="601">
        <v>0.16</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663</v>
      </c>
      <c r="H785" s="607"/>
      <c r="I785" s="607"/>
      <c r="J785" s="607"/>
      <c r="K785" s="608"/>
      <c r="L785" s="598" t="s">
        <v>670</v>
      </c>
      <c r="M785" s="599"/>
      <c r="N785" s="599"/>
      <c r="O785" s="599"/>
      <c r="P785" s="599"/>
      <c r="Q785" s="599"/>
      <c r="R785" s="599"/>
      <c r="S785" s="599"/>
      <c r="T785" s="599"/>
      <c r="U785" s="599"/>
      <c r="V785" s="599"/>
      <c r="W785" s="599"/>
      <c r="X785" s="600"/>
      <c r="Y785" s="601">
        <v>0</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665</v>
      </c>
      <c r="H786" s="607"/>
      <c r="I786" s="607"/>
      <c r="J786" s="607"/>
      <c r="K786" s="608"/>
      <c r="L786" s="598" t="s">
        <v>671</v>
      </c>
      <c r="M786" s="599"/>
      <c r="N786" s="599"/>
      <c r="O786" s="599"/>
      <c r="P786" s="599"/>
      <c r="Q786" s="599"/>
      <c r="R786" s="599"/>
      <c r="S786" s="599"/>
      <c r="T786" s="599"/>
      <c r="U786" s="599"/>
      <c r="V786" s="599"/>
      <c r="W786" s="599"/>
      <c r="X786" s="600"/>
      <c r="Y786" s="601">
        <v>0</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664</v>
      </c>
      <c r="H787" s="607"/>
      <c r="I787" s="607"/>
      <c r="J787" s="607"/>
      <c r="K787" s="608"/>
      <c r="L787" s="598" t="s">
        <v>672</v>
      </c>
      <c r="M787" s="599"/>
      <c r="N787" s="599"/>
      <c r="O787" s="599"/>
      <c r="P787" s="599"/>
      <c r="Q787" s="599"/>
      <c r="R787" s="599"/>
      <c r="S787" s="599"/>
      <c r="T787" s="599"/>
      <c r="U787" s="599"/>
      <c r="V787" s="599"/>
      <c r="W787" s="599"/>
      <c r="X787" s="600"/>
      <c r="Y787" s="601">
        <v>0</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t="s">
        <v>666</v>
      </c>
      <c r="H788" s="607"/>
      <c r="I788" s="607"/>
      <c r="J788" s="607"/>
      <c r="K788" s="608"/>
      <c r="L788" s="598" t="s">
        <v>673</v>
      </c>
      <c r="M788" s="599"/>
      <c r="N788" s="599"/>
      <c r="O788" s="599"/>
      <c r="P788" s="599"/>
      <c r="Q788" s="599"/>
      <c r="R788" s="599"/>
      <c r="S788" s="599"/>
      <c r="T788" s="599"/>
      <c r="U788" s="599"/>
      <c r="V788" s="599"/>
      <c r="W788" s="599"/>
      <c r="X788" s="600"/>
      <c r="Y788" s="601">
        <v>0</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2.2770000000000001</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50.1" hidden="1" customHeight="1" x14ac:dyDescent="0.15">
      <c r="A793" s="631"/>
      <c r="B793" s="632"/>
      <c r="C793" s="632"/>
      <c r="D793" s="632"/>
      <c r="E793" s="632"/>
      <c r="F793" s="633"/>
      <c r="G793" s="595" t="s">
        <v>615</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50.1"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50.1"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50.1"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50.1"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50.1"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50.1"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50.1"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50.1"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50.1"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50.1"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50.1"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50.1"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50.1" hidden="1" customHeight="1" x14ac:dyDescent="0.15">
      <c r="A806" s="631"/>
      <c r="B806" s="632"/>
      <c r="C806" s="632"/>
      <c r="D806" s="632"/>
      <c r="E806" s="632"/>
      <c r="F806" s="633"/>
      <c r="G806" s="595" t="s">
        <v>322</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323</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50.1"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50.1"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50.1"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50.1"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50.1"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50.1"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50.1"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50.1"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50.1"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50.1"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50.1"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50.1"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50.1"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50.1"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50.1"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50.1"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50.1"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50.1"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50.1"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50.1"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50.1"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50.1"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50.1"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50.1"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50.1"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78" t="s">
        <v>347</v>
      </c>
      <c r="AM832" s="279"/>
      <c r="AN832" s="279"/>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65.099999999999994" customHeight="1" x14ac:dyDescent="0.15">
      <c r="A838" s="376">
        <v>1</v>
      </c>
      <c r="B838" s="376">
        <v>1</v>
      </c>
      <c r="C838" s="361" t="s">
        <v>617</v>
      </c>
      <c r="D838" s="347"/>
      <c r="E838" s="347"/>
      <c r="F838" s="347"/>
      <c r="G838" s="347"/>
      <c r="H838" s="347"/>
      <c r="I838" s="347"/>
      <c r="J838" s="904">
        <v>1000020290009</v>
      </c>
      <c r="K838" s="905"/>
      <c r="L838" s="905"/>
      <c r="M838" s="905"/>
      <c r="N838" s="905"/>
      <c r="O838" s="906"/>
      <c r="P838" s="362" t="s">
        <v>635</v>
      </c>
      <c r="Q838" s="350"/>
      <c r="R838" s="350"/>
      <c r="S838" s="350"/>
      <c r="T838" s="350"/>
      <c r="U838" s="350"/>
      <c r="V838" s="350"/>
      <c r="W838" s="350"/>
      <c r="X838" s="350"/>
      <c r="Y838" s="351">
        <v>2.2999999999999998</v>
      </c>
      <c r="Z838" s="352"/>
      <c r="AA838" s="352"/>
      <c r="AB838" s="353"/>
      <c r="AC838" s="363" t="s">
        <v>626</v>
      </c>
      <c r="AD838" s="371"/>
      <c r="AE838" s="371"/>
      <c r="AF838" s="371"/>
      <c r="AG838" s="371"/>
      <c r="AH838" s="372" t="s">
        <v>627</v>
      </c>
      <c r="AI838" s="373"/>
      <c r="AJ838" s="373"/>
      <c r="AK838" s="373"/>
      <c r="AL838" s="357" t="s">
        <v>630</v>
      </c>
      <c r="AM838" s="358"/>
      <c r="AN838" s="358"/>
      <c r="AO838" s="359"/>
      <c r="AP838" s="910" t="s">
        <v>630</v>
      </c>
      <c r="AQ838" s="911"/>
      <c r="AR838" s="911"/>
      <c r="AS838" s="911"/>
      <c r="AT838" s="911"/>
      <c r="AU838" s="911"/>
      <c r="AV838" s="911"/>
      <c r="AW838" s="911"/>
      <c r="AX838" s="912"/>
    </row>
    <row r="839" spans="1:50" ht="45" customHeight="1" x14ac:dyDescent="0.15">
      <c r="A839" s="376">
        <v>2</v>
      </c>
      <c r="B839" s="376">
        <v>1</v>
      </c>
      <c r="C839" s="361" t="s">
        <v>618</v>
      </c>
      <c r="D839" s="347"/>
      <c r="E839" s="347"/>
      <c r="F839" s="347"/>
      <c r="G839" s="347"/>
      <c r="H839" s="347"/>
      <c r="I839" s="347"/>
      <c r="J839" s="348">
        <v>4000020270008</v>
      </c>
      <c r="K839" s="349"/>
      <c r="L839" s="349"/>
      <c r="M839" s="349"/>
      <c r="N839" s="349"/>
      <c r="O839" s="349"/>
      <c r="P839" s="362" t="s">
        <v>642</v>
      </c>
      <c r="Q839" s="350"/>
      <c r="R839" s="350"/>
      <c r="S839" s="350"/>
      <c r="T839" s="350"/>
      <c r="U839" s="350"/>
      <c r="V839" s="350"/>
      <c r="W839" s="350"/>
      <c r="X839" s="350"/>
      <c r="Y839" s="351">
        <v>1</v>
      </c>
      <c r="Z839" s="352"/>
      <c r="AA839" s="352"/>
      <c r="AB839" s="353"/>
      <c r="AC839" s="363" t="s">
        <v>626</v>
      </c>
      <c r="AD839" s="363"/>
      <c r="AE839" s="363"/>
      <c r="AF839" s="363"/>
      <c r="AG839" s="363"/>
      <c r="AH839" s="355" t="s">
        <v>413</v>
      </c>
      <c r="AI839" s="356"/>
      <c r="AJ839" s="356"/>
      <c r="AK839" s="356"/>
      <c r="AL839" s="357" t="s">
        <v>413</v>
      </c>
      <c r="AM839" s="358"/>
      <c r="AN839" s="358"/>
      <c r="AO839" s="359"/>
      <c r="AP839" s="360" t="s">
        <v>413</v>
      </c>
      <c r="AQ839" s="360"/>
      <c r="AR839" s="360"/>
      <c r="AS839" s="360"/>
      <c r="AT839" s="360"/>
      <c r="AU839" s="360"/>
      <c r="AV839" s="360"/>
      <c r="AW839" s="360"/>
      <c r="AX839" s="360"/>
    </row>
    <row r="840" spans="1:50" ht="45" customHeight="1" x14ac:dyDescent="0.15">
      <c r="A840" s="376">
        <v>3</v>
      </c>
      <c r="B840" s="376">
        <v>1</v>
      </c>
      <c r="C840" s="361" t="s">
        <v>619</v>
      </c>
      <c r="D840" s="347"/>
      <c r="E840" s="347"/>
      <c r="F840" s="347"/>
      <c r="G840" s="347"/>
      <c r="H840" s="347"/>
      <c r="I840" s="347"/>
      <c r="J840" s="904">
        <v>4000020210005</v>
      </c>
      <c r="K840" s="905"/>
      <c r="L840" s="905"/>
      <c r="M840" s="905"/>
      <c r="N840" s="905"/>
      <c r="O840" s="906"/>
      <c r="P840" s="362" t="s">
        <v>636</v>
      </c>
      <c r="Q840" s="350"/>
      <c r="R840" s="350"/>
      <c r="S840" s="350"/>
      <c r="T840" s="350"/>
      <c r="U840" s="350"/>
      <c r="V840" s="350"/>
      <c r="W840" s="350"/>
      <c r="X840" s="350"/>
      <c r="Y840" s="351">
        <v>1</v>
      </c>
      <c r="Z840" s="352"/>
      <c r="AA840" s="352"/>
      <c r="AB840" s="353"/>
      <c r="AC840" s="363" t="s">
        <v>626</v>
      </c>
      <c r="AD840" s="363"/>
      <c r="AE840" s="363"/>
      <c r="AF840" s="363"/>
      <c r="AG840" s="363"/>
      <c r="AH840" s="355" t="s">
        <v>627</v>
      </c>
      <c r="AI840" s="356"/>
      <c r="AJ840" s="356"/>
      <c r="AK840" s="356"/>
      <c r="AL840" s="357" t="s">
        <v>628</v>
      </c>
      <c r="AM840" s="358"/>
      <c r="AN840" s="358"/>
      <c r="AO840" s="359"/>
      <c r="AP840" s="360" t="s">
        <v>628</v>
      </c>
      <c r="AQ840" s="360"/>
      <c r="AR840" s="360"/>
      <c r="AS840" s="360"/>
      <c r="AT840" s="360"/>
      <c r="AU840" s="360"/>
      <c r="AV840" s="360"/>
      <c r="AW840" s="360"/>
      <c r="AX840" s="360"/>
    </row>
    <row r="841" spans="1:50" ht="30" customHeight="1" x14ac:dyDescent="0.15">
      <c r="A841" s="376">
        <v>4</v>
      </c>
      <c r="B841" s="376">
        <v>1</v>
      </c>
      <c r="C841" s="361" t="s">
        <v>620</v>
      </c>
      <c r="D841" s="347"/>
      <c r="E841" s="347"/>
      <c r="F841" s="347"/>
      <c r="G841" s="347"/>
      <c r="H841" s="347"/>
      <c r="I841" s="347"/>
      <c r="J841" s="348">
        <v>7000020141305</v>
      </c>
      <c r="K841" s="349"/>
      <c r="L841" s="349"/>
      <c r="M841" s="349"/>
      <c r="N841" s="349"/>
      <c r="O841" s="349"/>
      <c r="P841" s="362" t="s">
        <v>646</v>
      </c>
      <c r="Q841" s="350"/>
      <c r="R841" s="350"/>
      <c r="S841" s="350"/>
      <c r="T841" s="350"/>
      <c r="U841" s="350"/>
      <c r="V841" s="350"/>
      <c r="W841" s="350"/>
      <c r="X841" s="350"/>
      <c r="Y841" s="351">
        <v>1</v>
      </c>
      <c r="Z841" s="352"/>
      <c r="AA841" s="352"/>
      <c r="AB841" s="353"/>
      <c r="AC841" s="363" t="s">
        <v>626</v>
      </c>
      <c r="AD841" s="363"/>
      <c r="AE841" s="363"/>
      <c r="AF841" s="363"/>
      <c r="AG841" s="363"/>
      <c r="AH841" s="355" t="s">
        <v>628</v>
      </c>
      <c r="AI841" s="356"/>
      <c r="AJ841" s="356"/>
      <c r="AK841" s="356"/>
      <c r="AL841" s="357" t="s">
        <v>631</v>
      </c>
      <c r="AM841" s="358"/>
      <c r="AN841" s="358"/>
      <c r="AO841" s="359"/>
      <c r="AP841" s="360" t="s">
        <v>628</v>
      </c>
      <c r="AQ841" s="360"/>
      <c r="AR841" s="360"/>
      <c r="AS841" s="360"/>
      <c r="AT841" s="360"/>
      <c r="AU841" s="360"/>
      <c r="AV841" s="360"/>
      <c r="AW841" s="360"/>
      <c r="AX841" s="360"/>
    </row>
    <row r="842" spans="1:50" ht="65.099999999999994" customHeight="1" x14ac:dyDescent="0.15">
      <c r="A842" s="376">
        <v>5</v>
      </c>
      <c r="B842" s="376">
        <v>1</v>
      </c>
      <c r="C842" s="361" t="s">
        <v>621</v>
      </c>
      <c r="D842" s="347"/>
      <c r="E842" s="347"/>
      <c r="F842" s="347"/>
      <c r="G842" s="347"/>
      <c r="H842" s="347"/>
      <c r="I842" s="347"/>
      <c r="J842" s="348">
        <v>3000020401307</v>
      </c>
      <c r="K842" s="349"/>
      <c r="L842" s="349"/>
      <c r="M842" s="349"/>
      <c r="N842" s="349"/>
      <c r="O842" s="349"/>
      <c r="P842" s="362" t="s">
        <v>637</v>
      </c>
      <c r="Q842" s="350"/>
      <c r="R842" s="350"/>
      <c r="S842" s="350"/>
      <c r="T842" s="350"/>
      <c r="U842" s="350"/>
      <c r="V842" s="350"/>
      <c r="W842" s="350"/>
      <c r="X842" s="350"/>
      <c r="Y842" s="351">
        <v>1</v>
      </c>
      <c r="Z842" s="352"/>
      <c r="AA842" s="352"/>
      <c r="AB842" s="353"/>
      <c r="AC842" s="354" t="s">
        <v>626</v>
      </c>
      <c r="AD842" s="354"/>
      <c r="AE842" s="354"/>
      <c r="AF842" s="354"/>
      <c r="AG842" s="354"/>
      <c r="AH842" s="355" t="s">
        <v>628</v>
      </c>
      <c r="AI842" s="356"/>
      <c r="AJ842" s="356"/>
      <c r="AK842" s="356"/>
      <c r="AL842" s="357" t="s">
        <v>628</v>
      </c>
      <c r="AM842" s="358"/>
      <c r="AN842" s="358"/>
      <c r="AO842" s="359"/>
      <c r="AP842" s="360" t="s">
        <v>632</v>
      </c>
      <c r="AQ842" s="360"/>
      <c r="AR842" s="360"/>
      <c r="AS842" s="360"/>
      <c r="AT842" s="360"/>
      <c r="AU842" s="360"/>
      <c r="AV842" s="360"/>
      <c r="AW842" s="360"/>
      <c r="AX842" s="360"/>
    </row>
    <row r="843" spans="1:50" ht="30" customHeight="1" x14ac:dyDescent="0.15">
      <c r="A843" s="376">
        <v>6</v>
      </c>
      <c r="B843" s="376">
        <v>1</v>
      </c>
      <c r="C843" s="361" t="s">
        <v>622</v>
      </c>
      <c r="D843" s="347"/>
      <c r="E843" s="347"/>
      <c r="F843" s="347"/>
      <c r="G843" s="347"/>
      <c r="H843" s="347"/>
      <c r="I843" s="347"/>
      <c r="J843" s="348">
        <v>9000020431001</v>
      </c>
      <c r="K843" s="349"/>
      <c r="L843" s="349"/>
      <c r="M843" s="349"/>
      <c r="N843" s="349"/>
      <c r="O843" s="349"/>
      <c r="P843" s="362" t="s">
        <v>638</v>
      </c>
      <c r="Q843" s="350"/>
      <c r="R843" s="350"/>
      <c r="S843" s="350"/>
      <c r="T843" s="350"/>
      <c r="U843" s="350"/>
      <c r="V843" s="350"/>
      <c r="W843" s="350"/>
      <c r="X843" s="350"/>
      <c r="Y843" s="351">
        <v>1</v>
      </c>
      <c r="Z843" s="352"/>
      <c r="AA843" s="352"/>
      <c r="AB843" s="353"/>
      <c r="AC843" s="354" t="s">
        <v>626</v>
      </c>
      <c r="AD843" s="354"/>
      <c r="AE843" s="354"/>
      <c r="AF843" s="354"/>
      <c r="AG843" s="354"/>
      <c r="AH843" s="355" t="s">
        <v>628</v>
      </c>
      <c r="AI843" s="356"/>
      <c r="AJ843" s="356"/>
      <c r="AK843" s="356"/>
      <c r="AL843" s="357" t="s">
        <v>628</v>
      </c>
      <c r="AM843" s="358"/>
      <c r="AN843" s="358"/>
      <c r="AO843" s="359"/>
      <c r="AP843" s="360" t="s">
        <v>633</v>
      </c>
      <c r="AQ843" s="360"/>
      <c r="AR843" s="360"/>
      <c r="AS843" s="360"/>
      <c r="AT843" s="360"/>
      <c r="AU843" s="360"/>
      <c r="AV843" s="360"/>
      <c r="AW843" s="360"/>
      <c r="AX843" s="360"/>
    </row>
    <row r="844" spans="1:50" ht="30" customHeight="1" x14ac:dyDescent="0.15">
      <c r="A844" s="376">
        <v>7</v>
      </c>
      <c r="B844" s="376">
        <v>1</v>
      </c>
      <c r="C844" s="361" t="s">
        <v>623</v>
      </c>
      <c r="D844" s="347"/>
      <c r="E844" s="347"/>
      <c r="F844" s="347"/>
      <c r="G844" s="347"/>
      <c r="H844" s="347"/>
      <c r="I844" s="347"/>
      <c r="J844" s="348">
        <v>8000020402036</v>
      </c>
      <c r="K844" s="349"/>
      <c r="L844" s="349"/>
      <c r="M844" s="349"/>
      <c r="N844" s="349"/>
      <c r="O844" s="349"/>
      <c r="P844" s="362" t="s">
        <v>639</v>
      </c>
      <c r="Q844" s="350"/>
      <c r="R844" s="350"/>
      <c r="S844" s="350"/>
      <c r="T844" s="350"/>
      <c r="U844" s="350"/>
      <c r="V844" s="350"/>
      <c r="W844" s="350"/>
      <c r="X844" s="350"/>
      <c r="Y844" s="351">
        <v>1</v>
      </c>
      <c r="Z844" s="352"/>
      <c r="AA844" s="352"/>
      <c r="AB844" s="353"/>
      <c r="AC844" s="354" t="s">
        <v>626</v>
      </c>
      <c r="AD844" s="354"/>
      <c r="AE844" s="354"/>
      <c r="AF844" s="354"/>
      <c r="AG844" s="354"/>
      <c r="AH844" s="355" t="s">
        <v>628</v>
      </c>
      <c r="AI844" s="356"/>
      <c r="AJ844" s="356"/>
      <c r="AK844" s="356"/>
      <c r="AL844" s="357" t="s">
        <v>628</v>
      </c>
      <c r="AM844" s="358"/>
      <c r="AN844" s="358"/>
      <c r="AO844" s="359"/>
      <c r="AP844" s="360" t="s">
        <v>628</v>
      </c>
      <c r="AQ844" s="360"/>
      <c r="AR844" s="360"/>
      <c r="AS844" s="360"/>
      <c r="AT844" s="360"/>
      <c r="AU844" s="360"/>
      <c r="AV844" s="360"/>
      <c r="AW844" s="360"/>
      <c r="AX844" s="360"/>
    </row>
    <row r="845" spans="1:50" ht="30" customHeight="1" x14ac:dyDescent="0.15">
      <c r="A845" s="376">
        <v>8</v>
      </c>
      <c r="B845" s="376">
        <v>1</v>
      </c>
      <c r="C845" s="361" t="s">
        <v>624</v>
      </c>
      <c r="D845" s="347"/>
      <c r="E845" s="347"/>
      <c r="F845" s="347"/>
      <c r="G845" s="347"/>
      <c r="H845" s="347"/>
      <c r="I845" s="347"/>
      <c r="J845" s="348">
        <v>6000020452017</v>
      </c>
      <c r="K845" s="349"/>
      <c r="L845" s="349"/>
      <c r="M845" s="349"/>
      <c r="N845" s="349"/>
      <c r="O845" s="349"/>
      <c r="P845" s="362" t="s">
        <v>641</v>
      </c>
      <c r="Q845" s="350"/>
      <c r="R845" s="350"/>
      <c r="S845" s="350"/>
      <c r="T845" s="350"/>
      <c r="U845" s="350"/>
      <c r="V845" s="350"/>
      <c r="W845" s="350"/>
      <c r="X845" s="350"/>
      <c r="Y845" s="351">
        <v>1</v>
      </c>
      <c r="Z845" s="352"/>
      <c r="AA845" s="352"/>
      <c r="AB845" s="353"/>
      <c r="AC845" s="354" t="s">
        <v>626</v>
      </c>
      <c r="AD845" s="354"/>
      <c r="AE845" s="354"/>
      <c r="AF845" s="354"/>
      <c r="AG845" s="354"/>
      <c r="AH845" s="355" t="s">
        <v>628</v>
      </c>
      <c r="AI845" s="356"/>
      <c r="AJ845" s="356"/>
      <c r="AK845" s="356"/>
      <c r="AL845" s="357" t="s">
        <v>628</v>
      </c>
      <c r="AM845" s="358"/>
      <c r="AN845" s="358"/>
      <c r="AO845" s="359"/>
      <c r="AP845" s="360" t="s">
        <v>628</v>
      </c>
      <c r="AQ845" s="360"/>
      <c r="AR845" s="360"/>
      <c r="AS845" s="360"/>
      <c r="AT845" s="360"/>
      <c r="AU845" s="360"/>
      <c r="AV845" s="360"/>
      <c r="AW845" s="360"/>
      <c r="AX845" s="360"/>
    </row>
    <row r="846" spans="1:50" ht="65.099999999999994" customHeight="1" x14ac:dyDescent="0.15">
      <c r="A846" s="376">
        <v>9</v>
      </c>
      <c r="B846" s="376">
        <v>1</v>
      </c>
      <c r="C846" s="361" t="s">
        <v>625</v>
      </c>
      <c r="D846" s="347"/>
      <c r="E846" s="347"/>
      <c r="F846" s="347"/>
      <c r="G846" s="347"/>
      <c r="H846" s="347"/>
      <c r="I846" s="347"/>
      <c r="J846" s="348">
        <v>4000020442011</v>
      </c>
      <c r="K846" s="349"/>
      <c r="L846" s="349"/>
      <c r="M846" s="349"/>
      <c r="N846" s="349"/>
      <c r="O846" s="349"/>
      <c r="P846" s="362" t="s">
        <v>640</v>
      </c>
      <c r="Q846" s="350"/>
      <c r="R846" s="350"/>
      <c r="S846" s="350"/>
      <c r="T846" s="350"/>
      <c r="U846" s="350"/>
      <c r="V846" s="350"/>
      <c r="W846" s="350"/>
      <c r="X846" s="350"/>
      <c r="Y846" s="351">
        <v>1</v>
      </c>
      <c r="Z846" s="352"/>
      <c r="AA846" s="352"/>
      <c r="AB846" s="353"/>
      <c r="AC846" s="354" t="s">
        <v>626</v>
      </c>
      <c r="AD846" s="354"/>
      <c r="AE846" s="354"/>
      <c r="AF846" s="354"/>
      <c r="AG846" s="354"/>
      <c r="AH846" s="355" t="s">
        <v>627</v>
      </c>
      <c r="AI846" s="356"/>
      <c r="AJ846" s="356"/>
      <c r="AK846" s="356"/>
      <c r="AL846" s="357" t="s">
        <v>631</v>
      </c>
      <c r="AM846" s="358"/>
      <c r="AN846" s="358"/>
      <c r="AO846" s="359"/>
      <c r="AP846" s="360" t="s">
        <v>634</v>
      </c>
      <c r="AQ846" s="360"/>
      <c r="AR846" s="360"/>
      <c r="AS846" s="360"/>
      <c r="AT846" s="360"/>
      <c r="AU846" s="360"/>
      <c r="AV846" s="360"/>
      <c r="AW846" s="360"/>
      <c r="AX846" s="360"/>
    </row>
    <row r="847" spans="1:50" ht="50.1" customHeight="1" x14ac:dyDescent="0.15">
      <c r="A847" s="376">
        <v>10</v>
      </c>
      <c r="B847" s="376">
        <v>1</v>
      </c>
      <c r="C847" s="361" t="s">
        <v>658</v>
      </c>
      <c r="D847" s="347"/>
      <c r="E847" s="347"/>
      <c r="F847" s="347"/>
      <c r="G847" s="347"/>
      <c r="H847" s="347"/>
      <c r="I847" s="347"/>
      <c r="J847" s="348">
        <v>5000020240001</v>
      </c>
      <c r="K847" s="349"/>
      <c r="L847" s="349"/>
      <c r="M847" s="349"/>
      <c r="N847" s="349"/>
      <c r="O847" s="349"/>
      <c r="P847" s="362" t="s">
        <v>659</v>
      </c>
      <c r="Q847" s="350"/>
      <c r="R847" s="350"/>
      <c r="S847" s="350"/>
      <c r="T847" s="350"/>
      <c r="U847" s="350"/>
      <c r="V847" s="350"/>
      <c r="W847" s="350"/>
      <c r="X847" s="350"/>
      <c r="Y847" s="351">
        <v>1</v>
      </c>
      <c r="Z847" s="352"/>
      <c r="AA847" s="352"/>
      <c r="AB847" s="353"/>
      <c r="AC847" s="354" t="s">
        <v>626</v>
      </c>
      <c r="AD847" s="354"/>
      <c r="AE847" s="354"/>
      <c r="AF847" s="354"/>
      <c r="AG847" s="354"/>
      <c r="AH847" s="355" t="s">
        <v>627</v>
      </c>
      <c r="AI847" s="356"/>
      <c r="AJ847" s="356"/>
      <c r="AK847" s="356"/>
      <c r="AL847" s="357" t="s">
        <v>630</v>
      </c>
      <c r="AM847" s="358"/>
      <c r="AN847" s="358"/>
      <c r="AO847" s="359"/>
      <c r="AP847" s="360" t="s">
        <v>628</v>
      </c>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f>--AI86</f>
        <v>0</v>
      </c>
      <c r="AI853" s="356"/>
      <c r="AJ853" s="356"/>
      <c r="AK853" s="356"/>
      <c r="AL853" s="357" t="s">
        <v>629</v>
      </c>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t="s">
        <v>630</v>
      </c>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332</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333</v>
      </c>
      <c r="AQ1102" s="370"/>
      <c r="AR1102" s="370"/>
      <c r="AS1102" s="370"/>
      <c r="AT1102" s="370"/>
      <c r="AU1102" s="370"/>
      <c r="AV1102" s="370"/>
      <c r="AW1102" s="370"/>
      <c r="AX1102" s="370"/>
    </row>
    <row r="1103" spans="1:50" ht="30" customHeight="1" x14ac:dyDescent="0.15">
      <c r="A1103" s="376">
        <v>1</v>
      </c>
      <c r="B1103" s="376">
        <v>1</v>
      </c>
      <c r="C1103" s="374"/>
      <c r="D1103" s="374"/>
      <c r="E1103" s="146" t="s">
        <v>413</v>
      </c>
      <c r="F1103" s="375"/>
      <c r="G1103" s="375"/>
      <c r="H1103" s="375"/>
      <c r="I1103" s="375"/>
      <c r="J1103" s="348" t="s">
        <v>616</v>
      </c>
      <c r="K1103" s="349"/>
      <c r="L1103" s="349"/>
      <c r="M1103" s="349"/>
      <c r="N1103" s="349"/>
      <c r="O1103" s="349"/>
      <c r="P1103" s="362" t="s">
        <v>413</v>
      </c>
      <c r="Q1103" s="350"/>
      <c r="R1103" s="350"/>
      <c r="S1103" s="350"/>
      <c r="T1103" s="350"/>
      <c r="U1103" s="350"/>
      <c r="V1103" s="350"/>
      <c r="W1103" s="350"/>
      <c r="X1103" s="350"/>
      <c r="Y1103" s="351" t="s">
        <v>613</v>
      </c>
      <c r="Z1103" s="352"/>
      <c r="AA1103" s="352"/>
      <c r="AB1103" s="353"/>
      <c r="AC1103" s="354"/>
      <c r="AD1103" s="354"/>
      <c r="AE1103" s="354"/>
      <c r="AF1103" s="354"/>
      <c r="AG1103" s="354"/>
      <c r="AH1103" s="355" t="s">
        <v>612</v>
      </c>
      <c r="AI1103" s="356"/>
      <c r="AJ1103" s="356"/>
      <c r="AK1103" s="356"/>
      <c r="AL1103" s="357" t="s">
        <v>613</v>
      </c>
      <c r="AM1103" s="358"/>
      <c r="AN1103" s="358"/>
      <c r="AO1103" s="359"/>
      <c r="AP1103" s="360" t="s">
        <v>413</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3">
    <cfRule type="expression" dxfId="2797" priority="13881">
      <formula>IF(RIGHT(TEXT(Y783,"0.#"),1)=".",FALSE,TRUE)</formula>
    </cfRule>
    <cfRule type="expression" dxfId="2796" priority="13882">
      <formula>IF(RIGHT(TEXT(Y783,"0.#"),1)=".",TRUE,FALSE)</formula>
    </cfRule>
  </conditionalFormatting>
  <conditionalFormatting sqref="Y792">
    <cfRule type="expression" dxfId="2795" priority="13877">
      <formula>IF(RIGHT(TEXT(Y792,"0.#"),1)=".",FALSE,TRUE)</formula>
    </cfRule>
    <cfRule type="expression" dxfId="2794" priority="13878">
      <formula>IF(RIGHT(TEXT(Y792,"0.#"),1)=".",TRUE,FALSE)</formula>
    </cfRule>
  </conditionalFormatting>
  <conditionalFormatting sqref="Y823:Y830 Y821 Y810:Y817 Y808 Y797:Y804 Y795">
    <cfRule type="expression" dxfId="2793" priority="13659">
      <formula>IF(RIGHT(TEXT(Y795,"0.#"),1)=".",FALSE,TRUE)</formula>
    </cfRule>
    <cfRule type="expression" dxfId="2792" priority="13660">
      <formula>IF(RIGHT(TEXT(Y795,"0.#"),1)=".",TRUE,FALSE)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4:Y791 Y782">
    <cfRule type="expression" dxfId="2785" priority="13683">
      <formula>IF(RIGHT(TEXT(Y782,"0.#"),1)=".",FALSE,TRUE)</formula>
    </cfRule>
    <cfRule type="expression" dxfId="2784" priority="13684">
      <formula>IF(RIGHT(TEXT(Y782,"0.#"),1)=".",TRUE,FALSE)</formula>
    </cfRule>
  </conditionalFormatting>
  <conditionalFormatting sqref="AU783">
    <cfRule type="expression" dxfId="2783" priority="13681">
      <formula>IF(RIGHT(TEXT(AU783,"0.#"),1)=".",FALSE,TRUE)</formula>
    </cfRule>
    <cfRule type="expression" dxfId="2782" priority="13682">
      <formula>IF(RIGHT(TEXT(AU783,"0.#"),1)=".",TRUE,FALSE)</formula>
    </cfRule>
  </conditionalFormatting>
  <conditionalFormatting sqref="AU792">
    <cfRule type="expression" dxfId="2781" priority="13679">
      <formula>IF(RIGHT(TEXT(AU792,"0.#"),1)=".",FALSE,TRUE)</formula>
    </cfRule>
    <cfRule type="expression" dxfId="2780" priority="13680">
      <formula>IF(RIGHT(TEXT(AU792,"0.#"),1)=".",TRUE,FALSE)</formula>
    </cfRule>
  </conditionalFormatting>
  <conditionalFormatting sqref="AU784:AU791 AU782">
    <cfRule type="expression" dxfId="2779" priority="13677">
      <formula>IF(RIGHT(TEXT(AU782,"0.#"),1)=".",FALSE,TRUE)</formula>
    </cfRule>
    <cfRule type="expression" dxfId="2778" priority="13678">
      <formula>IF(RIGHT(TEXT(AU782,"0.#"),1)=".",TRUE,FALSE)</formula>
    </cfRule>
  </conditionalFormatting>
  <conditionalFormatting sqref="Y822 Y809 Y796">
    <cfRule type="expression" dxfId="2777" priority="13663">
      <formula>IF(RIGHT(TEXT(Y796,"0.#"),1)=".",FALSE,TRUE)</formula>
    </cfRule>
    <cfRule type="expression" dxfId="2776" priority="13664">
      <formula>IF(RIGHT(TEXT(Y796,"0.#"),1)=".",TRUE,FALSE)</formula>
    </cfRule>
  </conditionalFormatting>
  <conditionalFormatting sqref="Y831 Y818 Y805">
    <cfRule type="expression" dxfId="2775" priority="13661">
      <formula>IF(RIGHT(TEXT(Y805,"0.#"),1)=".",FALSE,TRUE)</formula>
    </cfRule>
    <cfRule type="expression" dxfId="2774" priority="13662">
      <formula>IF(RIGHT(TEXT(Y805,"0.#"),1)=".",TRUE,FALSE)</formula>
    </cfRule>
  </conditionalFormatting>
  <conditionalFormatting sqref="AU822 AU809 AU796">
    <cfRule type="expression" dxfId="2773" priority="13657">
      <formula>IF(RIGHT(TEXT(AU796,"0.#"),1)=".",FALSE,TRUE)</formula>
    </cfRule>
    <cfRule type="expression" dxfId="2772" priority="13658">
      <formula>IF(RIGHT(TEXT(AU796,"0.#"),1)=".",TRUE,FALSE)</formula>
    </cfRule>
  </conditionalFormatting>
  <conditionalFormatting sqref="AU831 AU818 AU805">
    <cfRule type="expression" dxfId="2771" priority="13655">
      <formula>IF(RIGHT(TEXT(AU805,"0.#"),1)=".",FALSE,TRUE)</formula>
    </cfRule>
    <cfRule type="expression" dxfId="2770" priority="13656">
      <formula>IF(RIGHT(TEXT(AU805,"0.#"),1)=".",TRUE,FALSE)</formula>
    </cfRule>
  </conditionalFormatting>
  <conditionalFormatting sqref="AU823:AU830 AU821 AU810:AU817 AU808 AU797:AU804 AU795">
    <cfRule type="expression" dxfId="2769" priority="13653">
      <formula>IF(RIGHT(TEXT(AU795,"0.#"),1)=".",FALSE,TRUE)</formula>
    </cfRule>
    <cfRule type="expression" dxfId="2768" priority="13654">
      <formula>IF(RIGHT(TEXT(AU795,"0.#"),1)=".",TRUE,FALSE)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0:AO867">
    <cfRule type="expression" dxfId="2503" priority="6631">
      <formula>IF(AND(AL840&gt;=0, RIGHT(TEXT(AL840,"0.#"),1)&lt;&gt;"."),TRUE,FALSE)</formula>
    </cfRule>
    <cfRule type="expression" dxfId="2502" priority="6632">
      <formula>IF(AND(AL840&gt;=0, RIGHT(TEXT(AL840,"0.#"),1)="."),TRUE,FALSE)</formula>
    </cfRule>
    <cfRule type="expression" dxfId="2501" priority="6633">
      <formula>IF(AND(AL840&lt;0, RIGHT(TEXT(AL840,"0.#"),1)&lt;&gt;"."),TRUE,FALSE)</formula>
    </cfRule>
    <cfRule type="expression" dxfId="2500" priority="6634">
      <formula>IF(AND(AL840&lt;0, RIGHT(TEXT(AL840,"0.#"),1)="."),TRUE,FALSE)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0:Y867">
    <cfRule type="expression" dxfId="2429" priority="2959">
      <formula>IF(RIGHT(TEXT(Y840,"0.#"),1)=".",FALSE,TRUE)</formula>
    </cfRule>
    <cfRule type="expression" dxfId="2428" priority="2960">
      <formula>IF(RIGHT(TEXT(Y840,"0.#"),1)=".",TRUE,FALSE)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3:AO1132">
    <cfRule type="expression" dxfId="2399" priority="2865">
      <formula>IF(AND(AL1103&gt;=0, RIGHT(TEXT(AL1103,"0.#"),1)&lt;&gt;"."),TRUE,FALSE)</formula>
    </cfRule>
    <cfRule type="expression" dxfId="2398" priority="2866">
      <formula>IF(AND(AL1103&gt;=0, RIGHT(TEXT(AL1103,"0.#"),1)="."),TRUE,FALSE)</formula>
    </cfRule>
    <cfRule type="expression" dxfId="2397" priority="2867">
      <formula>IF(AND(AL1103&lt;0, RIGHT(TEXT(AL1103,"0.#"),1)&lt;&gt;"."),TRUE,FALSE)</formula>
    </cfRule>
    <cfRule type="expression" dxfId="2396" priority="2868">
      <formula>IF(AND(AL1103&lt;0, RIGHT(TEXT(AL1103,"0.#"),1)="."),TRUE,FALSE)</formula>
    </cfRule>
  </conditionalFormatting>
  <conditionalFormatting sqref="Y1103:Y1132">
    <cfRule type="expression" dxfId="2395" priority="2863">
      <formula>IF(RIGHT(TEXT(Y1103,"0.#"),1)=".",FALSE,TRUE)</formula>
    </cfRule>
    <cfRule type="expression" dxfId="2394" priority="2864">
      <formula>IF(RIGHT(TEXT(Y1103,"0.#"),1)=".",TRUE,FALSE)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8">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3:Y900">
    <cfRule type="expression" dxfId="2063" priority="2075">
      <formula>IF(RIGHT(TEXT(Y873,"0.#"),1)=".",FALSE,TRUE)</formula>
    </cfRule>
    <cfRule type="expression" dxfId="2062" priority="2076">
      <formula>IF(RIGHT(TEXT(Y873,"0.#"),1)=".",TRUE,FALSE)</formula>
    </cfRule>
  </conditionalFormatting>
  <conditionalFormatting sqref="Y871:Y872">
    <cfRule type="expression" dxfId="2061" priority="2069">
      <formula>IF(RIGHT(TEXT(Y871,"0.#"),1)=".",FALSE,TRUE)</formula>
    </cfRule>
    <cfRule type="expression" dxfId="2060" priority="2070">
      <formula>IF(RIGHT(TEXT(Y871,"0.#"),1)=".",TRUE,FALSE)</formula>
    </cfRule>
  </conditionalFormatting>
  <conditionalFormatting sqref="Y906:Y933">
    <cfRule type="expression" dxfId="2059" priority="2063">
      <formula>IF(RIGHT(TEXT(Y906,"0.#"),1)=".",FALSE,TRUE)</formula>
    </cfRule>
    <cfRule type="expression" dxfId="2058" priority="2064">
      <formula>IF(RIGHT(TEXT(Y906,"0.#"),1)=".",TRUE,FALSE)</formula>
    </cfRule>
  </conditionalFormatting>
  <conditionalFormatting sqref="Y904:Y905">
    <cfRule type="expression" dxfId="2057" priority="2057">
      <formula>IF(RIGHT(TEXT(Y904,"0.#"),1)=".",FALSE,TRUE)</formula>
    </cfRule>
    <cfRule type="expression" dxfId="2056" priority="2058">
      <formula>IF(RIGHT(TEXT(Y904,"0.#"),1)=".",TRUE,FALSE)</formula>
    </cfRule>
  </conditionalFormatting>
  <conditionalFormatting sqref="Y939:Y966">
    <cfRule type="expression" dxfId="2055" priority="2051">
      <formula>IF(RIGHT(TEXT(Y939,"0.#"),1)=".",FALSE,TRUE)</formula>
    </cfRule>
    <cfRule type="expression" dxfId="2054" priority="2052">
      <formula>IF(RIGHT(TEXT(Y939,"0.#"),1)=".",TRUE,FALSE)</formula>
    </cfRule>
  </conditionalFormatting>
  <conditionalFormatting sqref="Y937:Y938">
    <cfRule type="expression" dxfId="2053" priority="2045">
      <formula>IF(RIGHT(TEXT(Y937,"0.#"),1)=".",FALSE,TRUE)</formula>
    </cfRule>
    <cfRule type="expression" dxfId="2052" priority="2046">
      <formula>IF(RIGHT(TEXT(Y937,"0.#"),1)=".",TRUE,FALSE)</formula>
    </cfRule>
  </conditionalFormatting>
  <conditionalFormatting sqref="Y972:Y999">
    <cfRule type="expression" dxfId="2051" priority="2039">
      <formula>IF(RIGHT(TEXT(Y972,"0.#"),1)=".",FALSE,TRUE)</formula>
    </cfRule>
    <cfRule type="expression" dxfId="2050" priority="2040">
      <formula>IF(RIGHT(TEXT(Y972,"0.#"),1)=".",TRUE,FALSE)</formula>
    </cfRule>
  </conditionalFormatting>
  <conditionalFormatting sqref="Y970:Y971">
    <cfRule type="expression" dxfId="2049" priority="2033">
      <formula>IF(RIGHT(TEXT(Y970,"0.#"),1)=".",FALSE,TRUE)</formula>
    </cfRule>
    <cfRule type="expression" dxfId="2048" priority="2034">
      <formula>IF(RIGHT(TEXT(Y970,"0.#"),1)=".",TRUE,FALSE)</formula>
    </cfRule>
  </conditionalFormatting>
  <conditionalFormatting sqref="Y1005:Y1032">
    <cfRule type="expression" dxfId="2047" priority="2027">
      <formula>IF(RIGHT(TEXT(Y1005,"0.#"),1)=".",FALSE,TRUE)</formula>
    </cfRule>
    <cfRule type="expression" dxfId="2046" priority="2028">
      <formula>IF(RIGHT(TEXT(Y1005,"0.#"),1)=".",TRUE,FALSE)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3:AO900">
    <cfRule type="expression" dxfId="1965" priority="2077">
      <formula>IF(AND(AL873&gt;=0, RIGHT(TEXT(AL873,"0.#"),1)&lt;&gt;"."),TRUE,FALSE)</formula>
    </cfRule>
    <cfRule type="expression" dxfId="1964" priority="2078">
      <formula>IF(AND(AL873&gt;=0, RIGHT(TEXT(AL873,"0.#"),1)="."),TRUE,FALSE)</formula>
    </cfRule>
    <cfRule type="expression" dxfId="1963" priority="2079">
      <formula>IF(AND(AL873&lt;0, RIGHT(TEXT(AL873,"0.#"),1)&lt;&gt;"."),TRUE,FALSE)</formula>
    </cfRule>
    <cfRule type="expression" dxfId="1962" priority="2080">
      <formula>IF(AND(AL873&lt;0, RIGHT(TEXT(AL873,"0.#"),1)="."),TRUE,FALSE)</formula>
    </cfRule>
  </conditionalFormatting>
  <conditionalFormatting sqref="AL871:AO872">
    <cfRule type="expression" dxfId="1961" priority="2071">
      <formula>IF(AND(AL871&gt;=0, RIGHT(TEXT(AL871,"0.#"),1)&lt;&gt;"."),TRUE,FALSE)</formula>
    </cfRule>
    <cfRule type="expression" dxfId="1960" priority="2072">
      <formula>IF(AND(AL871&gt;=0, RIGHT(TEXT(AL871,"0.#"),1)="."),TRUE,FALSE)</formula>
    </cfRule>
    <cfRule type="expression" dxfId="1959" priority="2073">
      <formula>IF(AND(AL871&lt;0, RIGHT(TEXT(AL871,"0.#"),1)&lt;&gt;"."),TRUE,FALSE)</formula>
    </cfRule>
    <cfRule type="expression" dxfId="1958" priority="2074">
      <formula>IF(AND(AL871&lt;0, RIGHT(TEXT(AL871,"0.#"),1)="."),TRUE,FALSE)</formula>
    </cfRule>
  </conditionalFormatting>
  <conditionalFormatting sqref="AL906:AO933">
    <cfRule type="expression" dxfId="1957" priority="2065">
      <formula>IF(AND(AL906&gt;=0, RIGHT(TEXT(AL906,"0.#"),1)&lt;&gt;"."),TRUE,FALSE)</formula>
    </cfRule>
    <cfRule type="expression" dxfId="1956" priority="2066">
      <formula>IF(AND(AL906&gt;=0, RIGHT(TEXT(AL906,"0.#"),1)="."),TRUE,FALSE)</formula>
    </cfRule>
    <cfRule type="expression" dxfId="1955" priority="2067">
      <formula>IF(AND(AL906&lt;0, RIGHT(TEXT(AL906,"0.#"),1)&lt;&gt;"."),TRUE,FALSE)</formula>
    </cfRule>
    <cfRule type="expression" dxfId="1954" priority="2068">
      <formula>IF(AND(AL906&lt;0, RIGHT(TEXT(AL906,"0.#"),1)="."),TRUE,FALSE)</formula>
    </cfRule>
  </conditionalFormatting>
  <conditionalFormatting sqref="AL904:AO905">
    <cfRule type="expression" dxfId="1953" priority="2059">
      <formula>IF(AND(AL904&gt;=0, RIGHT(TEXT(AL904,"0.#"),1)&lt;&gt;"."),TRUE,FALSE)</formula>
    </cfRule>
    <cfRule type="expression" dxfId="1952" priority="2060">
      <formula>IF(AND(AL904&gt;=0, RIGHT(TEXT(AL904,"0.#"),1)="."),TRUE,FALSE)</formula>
    </cfRule>
    <cfRule type="expression" dxfId="1951" priority="2061">
      <formula>IF(AND(AL904&lt;0, RIGHT(TEXT(AL904,"0.#"),1)&lt;&gt;"."),TRUE,FALSE)</formula>
    </cfRule>
    <cfRule type="expression" dxfId="1950" priority="2062">
      <formula>IF(AND(AL904&lt;0, RIGHT(TEXT(AL904,"0.#"),1)="."),TRUE,FALSE)</formula>
    </cfRule>
  </conditionalFormatting>
  <conditionalFormatting sqref="AL939:AO966">
    <cfRule type="expression" dxfId="1949" priority="2053">
      <formula>IF(AND(AL939&gt;=0, RIGHT(TEXT(AL939,"0.#"),1)&lt;&gt;"."),TRUE,FALSE)</formula>
    </cfRule>
    <cfRule type="expression" dxfId="1948" priority="2054">
      <formula>IF(AND(AL939&gt;=0, RIGHT(TEXT(AL939,"0.#"),1)="."),TRUE,FALSE)</formula>
    </cfRule>
    <cfRule type="expression" dxfId="1947" priority="2055">
      <formula>IF(AND(AL939&lt;0, RIGHT(TEXT(AL939,"0.#"),1)&lt;&gt;"."),TRUE,FALSE)</formula>
    </cfRule>
    <cfRule type="expression" dxfId="1946" priority="2056">
      <formula>IF(AND(AL939&lt;0, RIGHT(TEXT(AL939,"0.#"),1)="."),TRUE,FALSE)</formula>
    </cfRule>
  </conditionalFormatting>
  <conditionalFormatting sqref="AL937:AO938">
    <cfRule type="expression" dxfId="1945" priority="2047">
      <formula>IF(AND(AL937&gt;=0, RIGHT(TEXT(AL937,"0.#"),1)&lt;&gt;"."),TRUE,FALSE)</formula>
    </cfRule>
    <cfRule type="expression" dxfId="1944" priority="2048">
      <formula>IF(AND(AL937&gt;=0, RIGHT(TEXT(AL937,"0.#"),1)="."),TRUE,FALSE)</formula>
    </cfRule>
    <cfRule type="expression" dxfId="1943" priority="2049">
      <formula>IF(AND(AL937&lt;0, RIGHT(TEXT(AL937,"0.#"),1)&lt;&gt;"."),TRUE,FALSE)</formula>
    </cfRule>
    <cfRule type="expression" dxfId="1942" priority="2050">
      <formula>IF(AND(AL937&lt;0, RIGHT(TEXT(AL937,"0.#"),1)="."),TRUE,FALSE)</formula>
    </cfRule>
  </conditionalFormatting>
  <conditionalFormatting sqref="AL972:AO999">
    <cfRule type="expression" dxfId="1941" priority="2041">
      <formula>IF(AND(AL972&gt;=0, RIGHT(TEXT(AL972,"0.#"),1)&lt;&gt;"."),TRUE,FALSE)</formula>
    </cfRule>
    <cfRule type="expression" dxfId="1940" priority="2042">
      <formula>IF(AND(AL972&gt;=0, RIGHT(TEXT(AL972,"0.#"),1)="."),TRUE,FALSE)</formula>
    </cfRule>
    <cfRule type="expression" dxfId="1939" priority="2043">
      <formula>IF(AND(AL972&lt;0, RIGHT(TEXT(AL972,"0.#"),1)&lt;&gt;"."),TRUE,FALSE)</formula>
    </cfRule>
    <cfRule type="expression" dxfId="1938" priority="2044">
      <formula>IF(AND(AL972&lt;0, RIGHT(TEXT(AL972,"0.#"),1)="."),TRUE,FALSE)</formula>
    </cfRule>
  </conditionalFormatting>
  <conditionalFormatting sqref="AL970:AO971">
    <cfRule type="expression" dxfId="1937" priority="2035">
      <formula>IF(AND(AL970&gt;=0, RIGHT(TEXT(AL970,"0.#"),1)&lt;&gt;"."),TRUE,FALSE)</formula>
    </cfRule>
    <cfRule type="expression" dxfId="1936" priority="2036">
      <formula>IF(AND(AL970&gt;=0, RIGHT(TEXT(AL970,"0.#"),1)="."),TRUE,FALSE)</formula>
    </cfRule>
    <cfRule type="expression" dxfId="1935" priority="2037">
      <formula>IF(AND(AL970&lt;0, RIGHT(TEXT(AL970,"0.#"),1)&lt;&gt;"."),TRUE,FALSE)</formula>
    </cfRule>
    <cfRule type="expression" dxfId="1934" priority="2038">
      <formula>IF(AND(AL970&lt;0, RIGHT(TEXT(AL970,"0.#"),1)="."),TRUE,FALSE)</formula>
    </cfRule>
  </conditionalFormatting>
  <conditionalFormatting sqref="AL1005:AO1032">
    <cfRule type="expression" dxfId="1933" priority="2029">
      <formula>IF(AND(AL1005&gt;=0, RIGHT(TEXT(AL1005,"0.#"),1)&lt;&gt;"."),TRUE,FALSE)</formula>
    </cfRule>
    <cfRule type="expression" dxfId="1932" priority="2030">
      <formula>IF(AND(AL1005&gt;=0, RIGHT(TEXT(AL1005,"0.#"),1)="."),TRUE,FALSE)</formula>
    </cfRule>
    <cfRule type="expression" dxfId="1931" priority="2031">
      <formula>IF(AND(AL1005&lt;0, RIGHT(TEXT(AL1005,"0.#"),1)&lt;&gt;"."),TRUE,FALSE)</formula>
    </cfRule>
    <cfRule type="expression" dxfId="1930" priority="2032">
      <formula>IF(AND(AL1005&lt;0, RIGHT(TEXT(AL1005,"0.#"),1)="."),TRUE,FALSE)</formula>
    </cfRule>
  </conditionalFormatting>
  <conditionalFormatting sqref="AL1003:AO1004">
    <cfRule type="expression" dxfId="1929" priority="2023">
      <formula>IF(AND(AL1003&gt;=0, RIGHT(TEXT(AL1003,"0.#"),1)&lt;&gt;"."),TRUE,FALSE)</formula>
    </cfRule>
    <cfRule type="expression" dxfId="1928" priority="2024">
      <formula>IF(AND(AL1003&gt;=0, RIGHT(TEXT(AL1003,"0.#"),1)="."),TRUE,FALSE)</formula>
    </cfRule>
    <cfRule type="expression" dxfId="1927" priority="2025">
      <formula>IF(AND(AL1003&lt;0, RIGHT(TEXT(AL1003,"0.#"),1)&lt;&gt;"."),TRUE,FALSE)</formula>
    </cfRule>
    <cfRule type="expression" dxfId="1926" priority="2026">
      <formula>IF(AND(AL1003&lt;0, RIGHT(TEXT(AL1003,"0.#"),1)="."),TRUE,FALSE)</formula>
    </cfRule>
  </conditionalFormatting>
  <conditionalFormatting sqref="Y1003:Y1004">
    <cfRule type="expression" dxfId="1925" priority="2021">
      <formula>IF(RIGHT(TEXT(Y1003,"0.#"),1)=".",FALSE,TRUE)</formula>
    </cfRule>
    <cfRule type="expression" dxfId="1924" priority="2022">
      <formula>IF(RIGHT(TEXT(Y1003,"0.#"),1)=".",TRUE,FALSE)</formula>
    </cfRule>
  </conditionalFormatting>
  <conditionalFormatting sqref="AL1038:AO1065">
    <cfRule type="expression" dxfId="1923" priority="2017">
      <formula>IF(AND(AL1038&gt;=0, RIGHT(TEXT(AL1038,"0.#"),1)&lt;&gt;"."),TRUE,FALSE)</formula>
    </cfRule>
    <cfRule type="expression" dxfId="1922" priority="2018">
      <formula>IF(AND(AL1038&gt;=0, RIGHT(TEXT(AL1038,"0.#"),1)="."),TRUE,FALSE)</formula>
    </cfRule>
    <cfRule type="expression" dxfId="1921" priority="2019">
      <formula>IF(AND(AL1038&lt;0, RIGHT(TEXT(AL1038,"0.#"),1)&lt;&gt;"."),TRUE,FALSE)</formula>
    </cfRule>
    <cfRule type="expression" dxfId="1920" priority="2020">
      <formula>IF(AND(AL1038&lt;0, RIGHT(TEXT(AL1038,"0.#"),1)="."),TRUE,FALSE)</formula>
    </cfRule>
  </conditionalFormatting>
  <conditionalFormatting sqref="Y1038:Y1065">
    <cfRule type="expression" dxfId="1919" priority="2015">
      <formula>IF(RIGHT(TEXT(Y1038,"0.#"),1)=".",FALSE,TRUE)</formula>
    </cfRule>
    <cfRule type="expression" dxfId="1918" priority="2016">
      <formula>IF(RIGHT(TEXT(Y1038,"0.#"),1)=".",TRUE,FALSE)</formula>
    </cfRule>
  </conditionalFormatting>
  <conditionalFormatting sqref="AL1036:AO1037">
    <cfRule type="expression" dxfId="1917" priority="2011">
      <formula>IF(AND(AL1036&gt;=0, RIGHT(TEXT(AL1036,"0.#"),1)&lt;&gt;"."),TRUE,FALSE)</formula>
    </cfRule>
    <cfRule type="expression" dxfId="1916" priority="2012">
      <formula>IF(AND(AL1036&gt;=0, RIGHT(TEXT(AL1036,"0.#"),1)="."),TRUE,FALSE)</formula>
    </cfRule>
    <cfRule type="expression" dxfId="1915" priority="2013">
      <formula>IF(AND(AL1036&lt;0, RIGHT(TEXT(AL1036,"0.#"),1)&lt;&gt;"."),TRUE,FALSE)</formula>
    </cfRule>
    <cfRule type="expression" dxfId="1914" priority="2014">
      <formula>IF(AND(AL1036&lt;0, RIGHT(TEXT(AL1036,"0.#"),1)="."),TRUE,FALSE)</formula>
    </cfRule>
  </conditionalFormatting>
  <conditionalFormatting sqref="Y1036:Y1037">
    <cfRule type="expression" dxfId="1913" priority="2009">
      <formula>IF(RIGHT(TEXT(Y1036,"0.#"),1)=".",FALSE,TRUE)</formula>
    </cfRule>
    <cfRule type="expression" dxfId="1912" priority="2010">
      <formula>IF(RIGHT(TEXT(Y1036,"0.#"),1)=".",TRUE,FALSE)</formula>
    </cfRule>
  </conditionalFormatting>
  <conditionalFormatting sqref="AL1071:AO1098">
    <cfRule type="expression" dxfId="1911" priority="2005">
      <formula>IF(AND(AL1071&gt;=0, RIGHT(TEXT(AL1071,"0.#"),1)&lt;&gt;"."),TRUE,FALSE)</formula>
    </cfRule>
    <cfRule type="expression" dxfId="1910" priority="2006">
      <formula>IF(AND(AL1071&gt;=0, RIGHT(TEXT(AL1071,"0.#"),1)="."),TRUE,FALSE)</formula>
    </cfRule>
    <cfRule type="expression" dxfId="1909" priority="2007">
      <formula>IF(AND(AL1071&lt;0, RIGHT(TEXT(AL1071,"0.#"),1)&lt;&gt;"."),TRUE,FALSE)</formula>
    </cfRule>
    <cfRule type="expression" dxfId="1908" priority="2008">
      <formula>IF(AND(AL1071&lt;0, RIGHT(TEXT(AL1071,"0.#"),1)="."),TRUE,FALSE)</formula>
    </cfRule>
  </conditionalFormatting>
  <conditionalFormatting sqref="Y1071:Y1098">
    <cfRule type="expression" dxfId="1907" priority="2003">
      <formula>IF(RIGHT(TEXT(Y1071,"0.#"),1)=".",FALSE,TRUE)</formula>
    </cfRule>
    <cfRule type="expression" dxfId="1906" priority="2004">
      <formula>IF(RIGHT(TEXT(Y1071,"0.#"),1)=".",TRUE,FALSE)</formula>
    </cfRule>
  </conditionalFormatting>
  <conditionalFormatting sqref="AL1069:AO1070">
    <cfRule type="expression" dxfId="1905" priority="1999">
      <formula>IF(AND(AL1069&gt;=0, RIGHT(TEXT(AL1069,"0.#"),1)&lt;&gt;"."),TRUE,FALSE)</formula>
    </cfRule>
    <cfRule type="expression" dxfId="1904" priority="2000">
      <formula>IF(AND(AL1069&gt;=0, RIGHT(TEXT(AL1069,"0.#"),1)="."),TRUE,FALSE)</formula>
    </cfRule>
    <cfRule type="expression" dxfId="1903" priority="2001">
      <formula>IF(AND(AL1069&lt;0, RIGHT(TEXT(AL1069,"0.#"),1)&lt;&gt;"."),TRUE,FALSE)</formula>
    </cfRule>
    <cfRule type="expression" dxfId="1902" priority="2002">
      <formula>IF(AND(AL1069&lt;0, RIGHT(TEXT(AL1069,"0.#"),1)="."),TRUE,FALSE)</formula>
    </cfRule>
  </conditionalFormatting>
  <conditionalFormatting sqref="Y1069:Y1070">
    <cfRule type="expression" dxfId="1901" priority="1997">
      <formula>IF(RIGHT(TEXT(Y1069,"0.#"),1)=".",FALSE,TRUE)</formula>
    </cfRule>
    <cfRule type="expression" dxfId="1900" priority="1998">
      <formula>IF(RIGHT(TEXT(Y1069,"0.#"),1)=".",TRUE,FALSE)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39:AO839">
    <cfRule type="expression" dxfId="705" priority="3">
      <formula>IF(AND(AL839&gt;=0, RIGHT(TEXT(AL839,"0.#"),1)&lt;&gt;"."),TRUE,FALSE)</formula>
    </cfRule>
    <cfRule type="expression" dxfId="704" priority="4">
      <formula>IF(AND(AL839&gt;=0, RIGHT(TEXT(AL839,"0.#"),1)="."),TRUE,FALSE)</formula>
    </cfRule>
    <cfRule type="expression" dxfId="703" priority="5">
      <formula>IF(AND(AL839&lt;0, RIGHT(TEXT(AL839,"0.#"),1)&lt;&gt;"."),TRUE,FALSE)</formula>
    </cfRule>
    <cfRule type="expression" dxfId="702" priority="6">
      <formula>IF(AND(AL839&lt;0, RIGHT(TEXT(AL839,"0.#"),1)="."),TRUE,FALSE)</formula>
    </cfRule>
  </conditionalFormatting>
  <conditionalFormatting sqref="Y839">
    <cfRule type="expression" dxfId="701" priority="1">
      <formula>IF(RIGHT(TEXT(Y839,"0.#"),1)=".",FALSE,TRUE)</formula>
    </cfRule>
    <cfRule type="expression" dxfId="70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40" max="49" man="1"/>
    <brk id="833"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566</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329</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352</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3"/>
      <c r="Z2" s="829"/>
      <c r="AA2" s="830"/>
      <c r="AB2" s="1037" t="s">
        <v>11</v>
      </c>
      <c r="AC2" s="1038"/>
      <c r="AD2" s="1039"/>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4"/>
      <c r="Z3" s="1035"/>
      <c r="AA3" s="1036"/>
      <c r="AB3" s="1040"/>
      <c r="AC3" s="1041"/>
      <c r="AD3" s="1042"/>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10"/>
      <c r="I4" s="1010"/>
      <c r="J4" s="1010"/>
      <c r="K4" s="1010"/>
      <c r="L4" s="1010"/>
      <c r="M4" s="1010"/>
      <c r="N4" s="1010"/>
      <c r="O4" s="1011"/>
      <c r="P4" s="104"/>
      <c r="Q4" s="1018"/>
      <c r="R4" s="1018"/>
      <c r="S4" s="1018"/>
      <c r="T4" s="1018"/>
      <c r="U4" s="1018"/>
      <c r="V4" s="1018"/>
      <c r="W4" s="1018"/>
      <c r="X4" s="1019"/>
      <c r="Y4" s="1028" t="s">
        <v>12</v>
      </c>
      <c r="Z4" s="1029"/>
      <c r="AA4" s="1030"/>
      <c r="AB4" s="464"/>
      <c r="AC4" s="1032"/>
      <c r="AD4" s="1032"/>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2"/>
      <c r="H5" s="1013"/>
      <c r="I5" s="1013"/>
      <c r="J5" s="1013"/>
      <c r="K5" s="1013"/>
      <c r="L5" s="1013"/>
      <c r="M5" s="1013"/>
      <c r="N5" s="1013"/>
      <c r="O5" s="1014"/>
      <c r="P5" s="1020"/>
      <c r="Q5" s="1020"/>
      <c r="R5" s="1020"/>
      <c r="S5" s="1020"/>
      <c r="T5" s="1020"/>
      <c r="U5" s="1020"/>
      <c r="V5" s="1020"/>
      <c r="W5" s="1020"/>
      <c r="X5" s="1021"/>
      <c r="Y5" s="418" t="s">
        <v>54</v>
      </c>
      <c r="Z5" s="1025"/>
      <c r="AA5" s="1026"/>
      <c r="AB5" s="526"/>
      <c r="AC5" s="1031"/>
      <c r="AD5" s="1031"/>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5"/>
      <c r="H6" s="1016"/>
      <c r="I6" s="1016"/>
      <c r="J6" s="1016"/>
      <c r="K6" s="1016"/>
      <c r="L6" s="1016"/>
      <c r="M6" s="1016"/>
      <c r="N6" s="1016"/>
      <c r="O6" s="1017"/>
      <c r="P6" s="1022"/>
      <c r="Q6" s="1022"/>
      <c r="R6" s="1022"/>
      <c r="S6" s="1022"/>
      <c r="T6" s="1022"/>
      <c r="U6" s="1022"/>
      <c r="V6" s="1022"/>
      <c r="W6" s="1022"/>
      <c r="X6" s="1023"/>
      <c r="Y6" s="1024" t="s">
        <v>13</v>
      </c>
      <c r="Z6" s="1025"/>
      <c r="AA6" s="1026"/>
      <c r="AB6" s="594" t="s">
        <v>182</v>
      </c>
      <c r="AC6" s="1027"/>
      <c r="AD6" s="1027"/>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352</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3"/>
      <c r="Z9" s="829"/>
      <c r="AA9" s="830"/>
      <c r="AB9" s="1037" t="s">
        <v>11</v>
      </c>
      <c r="AC9" s="1038"/>
      <c r="AD9" s="1039"/>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4"/>
      <c r="Z10" s="1035"/>
      <c r="AA10" s="1036"/>
      <c r="AB10" s="1040"/>
      <c r="AC10" s="1041"/>
      <c r="AD10" s="1042"/>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10"/>
      <c r="I11" s="1010"/>
      <c r="J11" s="1010"/>
      <c r="K11" s="1010"/>
      <c r="L11" s="1010"/>
      <c r="M11" s="1010"/>
      <c r="N11" s="1010"/>
      <c r="O11" s="1011"/>
      <c r="P11" s="104"/>
      <c r="Q11" s="1018"/>
      <c r="R11" s="1018"/>
      <c r="S11" s="1018"/>
      <c r="T11" s="1018"/>
      <c r="U11" s="1018"/>
      <c r="V11" s="1018"/>
      <c r="W11" s="1018"/>
      <c r="X11" s="1019"/>
      <c r="Y11" s="1028" t="s">
        <v>12</v>
      </c>
      <c r="Z11" s="1029"/>
      <c r="AA11" s="1030"/>
      <c r="AB11" s="464"/>
      <c r="AC11" s="1032"/>
      <c r="AD11" s="1032"/>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2"/>
      <c r="H12" s="1013"/>
      <c r="I12" s="1013"/>
      <c r="J12" s="1013"/>
      <c r="K12" s="1013"/>
      <c r="L12" s="1013"/>
      <c r="M12" s="1013"/>
      <c r="N12" s="1013"/>
      <c r="O12" s="1014"/>
      <c r="P12" s="1020"/>
      <c r="Q12" s="1020"/>
      <c r="R12" s="1020"/>
      <c r="S12" s="1020"/>
      <c r="T12" s="1020"/>
      <c r="U12" s="1020"/>
      <c r="V12" s="1020"/>
      <c r="W12" s="1020"/>
      <c r="X12" s="1021"/>
      <c r="Y12" s="418" t="s">
        <v>54</v>
      </c>
      <c r="Z12" s="1025"/>
      <c r="AA12" s="1026"/>
      <c r="AB12" s="526"/>
      <c r="AC12" s="1031"/>
      <c r="AD12" s="1031"/>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4" t="s">
        <v>182</v>
      </c>
      <c r="AC13" s="1027"/>
      <c r="AD13" s="1027"/>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352</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3"/>
      <c r="Z16" s="829"/>
      <c r="AA16" s="830"/>
      <c r="AB16" s="1037" t="s">
        <v>11</v>
      </c>
      <c r="AC16" s="1038"/>
      <c r="AD16" s="1039"/>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4"/>
      <c r="Z17" s="1035"/>
      <c r="AA17" s="1036"/>
      <c r="AB17" s="1040"/>
      <c r="AC17" s="1041"/>
      <c r="AD17" s="1042"/>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10"/>
      <c r="I18" s="1010"/>
      <c r="J18" s="1010"/>
      <c r="K18" s="1010"/>
      <c r="L18" s="1010"/>
      <c r="M18" s="1010"/>
      <c r="N18" s="1010"/>
      <c r="O18" s="1011"/>
      <c r="P18" s="104"/>
      <c r="Q18" s="1018"/>
      <c r="R18" s="1018"/>
      <c r="S18" s="1018"/>
      <c r="T18" s="1018"/>
      <c r="U18" s="1018"/>
      <c r="V18" s="1018"/>
      <c r="W18" s="1018"/>
      <c r="X18" s="1019"/>
      <c r="Y18" s="1028" t="s">
        <v>12</v>
      </c>
      <c r="Z18" s="1029"/>
      <c r="AA18" s="1030"/>
      <c r="AB18" s="464"/>
      <c r="AC18" s="1032"/>
      <c r="AD18" s="1032"/>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2"/>
      <c r="H19" s="1013"/>
      <c r="I19" s="1013"/>
      <c r="J19" s="1013"/>
      <c r="K19" s="1013"/>
      <c r="L19" s="1013"/>
      <c r="M19" s="1013"/>
      <c r="N19" s="1013"/>
      <c r="O19" s="1014"/>
      <c r="P19" s="1020"/>
      <c r="Q19" s="1020"/>
      <c r="R19" s="1020"/>
      <c r="S19" s="1020"/>
      <c r="T19" s="1020"/>
      <c r="U19" s="1020"/>
      <c r="V19" s="1020"/>
      <c r="W19" s="1020"/>
      <c r="X19" s="1021"/>
      <c r="Y19" s="418" t="s">
        <v>54</v>
      </c>
      <c r="Z19" s="1025"/>
      <c r="AA19" s="1026"/>
      <c r="AB19" s="526"/>
      <c r="AC19" s="1031"/>
      <c r="AD19" s="1031"/>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4" t="s">
        <v>182</v>
      </c>
      <c r="AC20" s="1027"/>
      <c r="AD20" s="1027"/>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352</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3"/>
      <c r="Z23" s="829"/>
      <c r="AA23" s="830"/>
      <c r="AB23" s="1037" t="s">
        <v>11</v>
      </c>
      <c r="AC23" s="1038"/>
      <c r="AD23" s="1039"/>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4"/>
      <c r="Z24" s="1035"/>
      <c r="AA24" s="1036"/>
      <c r="AB24" s="1040"/>
      <c r="AC24" s="1041"/>
      <c r="AD24" s="1042"/>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10"/>
      <c r="I25" s="1010"/>
      <c r="J25" s="1010"/>
      <c r="K25" s="1010"/>
      <c r="L25" s="1010"/>
      <c r="M25" s="1010"/>
      <c r="N25" s="1010"/>
      <c r="O25" s="1011"/>
      <c r="P25" s="104"/>
      <c r="Q25" s="1018"/>
      <c r="R25" s="1018"/>
      <c r="S25" s="1018"/>
      <c r="T25" s="1018"/>
      <c r="U25" s="1018"/>
      <c r="V25" s="1018"/>
      <c r="W25" s="1018"/>
      <c r="X25" s="1019"/>
      <c r="Y25" s="1028" t="s">
        <v>12</v>
      </c>
      <c r="Z25" s="1029"/>
      <c r="AA25" s="1030"/>
      <c r="AB25" s="464"/>
      <c r="AC25" s="1032"/>
      <c r="AD25" s="1032"/>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2"/>
      <c r="H26" s="1013"/>
      <c r="I26" s="1013"/>
      <c r="J26" s="1013"/>
      <c r="K26" s="1013"/>
      <c r="L26" s="1013"/>
      <c r="M26" s="1013"/>
      <c r="N26" s="1013"/>
      <c r="O26" s="1014"/>
      <c r="P26" s="1020"/>
      <c r="Q26" s="1020"/>
      <c r="R26" s="1020"/>
      <c r="S26" s="1020"/>
      <c r="T26" s="1020"/>
      <c r="U26" s="1020"/>
      <c r="V26" s="1020"/>
      <c r="W26" s="1020"/>
      <c r="X26" s="1021"/>
      <c r="Y26" s="418" t="s">
        <v>54</v>
      </c>
      <c r="Z26" s="1025"/>
      <c r="AA26" s="1026"/>
      <c r="AB26" s="526"/>
      <c r="AC26" s="1031"/>
      <c r="AD26" s="1031"/>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4" t="s">
        <v>182</v>
      </c>
      <c r="AC27" s="1027"/>
      <c r="AD27" s="1027"/>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352</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3"/>
      <c r="Z30" s="829"/>
      <c r="AA30" s="830"/>
      <c r="AB30" s="1037" t="s">
        <v>11</v>
      </c>
      <c r="AC30" s="1038"/>
      <c r="AD30" s="1039"/>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4"/>
      <c r="Z31" s="1035"/>
      <c r="AA31" s="1036"/>
      <c r="AB31" s="1040"/>
      <c r="AC31" s="1041"/>
      <c r="AD31" s="1042"/>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10"/>
      <c r="I32" s="1010"/>
      <c r="J32" s="1010"/>
      <c r="K32" s="1010"/>
      <c r="L32" s="1010"/>
      <c r="M32" s="1010"/>
      <c r="N32" s="1010"/>
      <c r="O32" s="1011"/>
      <c r="P32" s="104"/>
      <c r="Q32" s="1018"/>
      <c r="R32" s="1018"/>
      <c r="S32" s="1018"/>
      <c r="T32" s="1018"/>
      <c r="U32" s="1018"/>
      <c r="V32" s="1018"/>
      <c r="W32" s="1018"/>
      <c r="X32" s="1019"/>
      <c r="Y32" s="1028" t="s">
        <v>12</v>
      </c>
      <c r="Z32" s="1029"/>
      <c r="AA32" s="1030"/>
      <c r="AB32" s="464"/>
      <c r="AC32" s="1032"/>
      <c r="AD32" s="1032"/>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2"/>
      <c r="H33" s="1013"/>
      <c r="I33" s="1013"/>
      <c r="J33" s="1013"/>
      <c r="K33" s="1013"/>
      <c r="L33" s="1013"/>
      <c r="M33" s="1013"/>
      <c r="N33" s="1013"/>
      <c r="O33" s="1014"/>
      <c r="P33" s="1020"/>
      <c r="Q33" s="1020"/>
      <c r="R33" s="1020"/>
      <c r="S33" s="1020"/>
      <c r="T33" s="1020"/>
      <c r="U33" s="1020"/>
      <c r="V33" s="1020"/>
      <c r="W33" s="1020"/>
      <c r="X33" s="1021"/>
      <c r="Y33" s="418" t="s">
        <v>54</v>
      </c>
      <c r="Z33" s="1025"/>
      <c r="AA33" s="1026"/>
      <c r="AB33" s="526"/>
      <c r="AC33" s="1031"/>
      <c r="AD33" s="1031"/>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4" t="s">
        <v>182</v>
      </c>
      <c r="AC34" s="1027"/>
      <c r="AD34" s="1027"/>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352</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3"/>
      <c r="Z37" s="829"/>
      <c r="AA37" s="830"/>
      <c r="AB37" s="1037" t="s">
        <v>11</v>
      </c>
      <c r="AC37" s="1038"/>
      <c r="AD37" s="1039"/>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4"/>
      <c r="Z38" s="1035"/>
      <c r="AA38" s="1036"/>
      <c r="AB38" s="1040"/>
      <c r="AC38" s="1041"/>
      <c r="AD38" s="1042"/>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10"/>
      <c r="I39" s="1010"/>
      <c r="J39" s="1010"/>
      <c r="K39" s="1010"/>
      <c r="L39" s="1010"/>
      <c r="M39" s="1010"/>
      <c r="N39" s="1010"/>
      <c r="O39" s="1011"/>
      <c r="P39" s="104"/>
      <c r="Q39" s="1018"/>
      <c r="R39" s="1018"/>
      <c r="S39" s="1018"/>
      <c r="T39" s="1018"/>
      <c r="U39" s="1018"/>
      <c r="V39" s="1018"/>
      <c r="W39" s="1018"/>
      <c r="X39" s="1019"/>
      <c r="Y39" s="1028" t="s">
        <v>12</v>
      </c>
      <c r="Z39" s="1029"/>
      <c r="AA39" s="1030"/>
      <c r="AB39" s="464"/>
      <c r="AC39" s="1032"/>
      <c r="AD39" s="1032"/>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2"/>
      <c r="H40" s="1013"/>
      <c r="I40" s="1013"/>
      <c r="J40" s="1013"/>
      <c r="K40" s="1013"/>
      <c r="L40" s="1013"/>
      <c r="M40" s="1013"/>
      <c r="N40" s="1013"/>
      <c r="O40" s="1014"/>
      <c r="P40" s="1020"/>
      <c r="Q40" s="1020"/>
      <c r="R40" s="1020"/>
      <c r="S40" s="1020"/>
      <c r="T40" s="1020"/>
      <c r="U40" s="1020"/>
      <c r="V40" s="1020"/>
      <c r="W40" s="1020"/>
      <c r="X40" s="1021"/>
      <c r="Y40" s="418" t="s">
        <v>54</v>
      </c>
      <c r="Z40" s="1025"/>
      <c r="AA40" s="1026"/>
      <c r="AB40" s="526"/>
      <c r="AC40" s="1031"/>
      <c r="AD40" s="1031"/>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4" t="s">
        <v>182</v>
      </c>
      <c r="AC41" s="1027"/>
      <c r="AD41" s="1027"/>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352</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3"/>
      <c r="Z44" s="829"/>
      <c r="AA44" s="830"/>
      <c r="AB44" s="1037" t="s">
        <v>11</v>
      </c>
      <c r="AC44" s="1038"/>
      <c r="AD44" s="1039"/>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4"/>
      <c r="Z45" s="1035"/>
      <c r="AA45" s="1036"/>
      <c r="AB45" s="1040"/>
      <c r="AC45" s="1041"/>
      <c r="AD45" s="1042"/>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10"/>
      <c r="I46" s="1010"/>
      <c r="J46" s="1010"/>
      <c r="K46" s="1010"/>
      <c r="L46" s="1010"/>
      <c r="M46" s="1010"/>
      <c r="N46" s="1010"/>
      <c r="O46" s="1011"/>
      <c r="P46" s="104"/>
      <c r="Q46" s="1018"/>
      <c r="R46" s="1018"/>
      <c r="S46" s="1018"/>
      <c r="T46" s="1018"/>
      <c r="U46" s="1018"/>
      <c r="V46" s="1018"/>
      <c r="W46" s="1018"/>
      <c r="X46" s="1019"/>
      <c r="Y46" s="1028" t="s">
        <v>12</v>
      </c>
      <c r="Z46" s="1029"/>
      <c r="AA46" s="1030"/>
      <c r="AB46" s="464"/>
      <c r="AC46" s="1032"/>
      <c r="AD46" s="1032"/>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2"/>
      <c r="H47" s="1013"/>
      <c r="I47" s="1013"/>
      <c r="J47" s="1013"/>
      <c r="K47" s="1013"/>
      <c r="L47" s="1013"/>
      <c r="M47" s="1013"/>
      <c r="N47" s="1013"/>
      <c r="O47" s="1014"/>
      <c r="P47" s="1020"/>
      <c r="Q47" s="1020"/>
      <c r="R47" s="1020"/>
      <c r="S47" s="1020"/>
      <c r="T47" s="1020"/>
      <c r="U47" s="1020"/>
      <c r="V47" s="1020"/>
      <c r="W47" s="1020"/>
      <c r="X47" s="1021"/>
      <c r="Y47" s="418" t="s">
        <v>54</v>
      </c>
      <c r="Z47" s="1025"/>
      <c r="AA47" s="1026"/>
      <c r="AB47" s="526"/>
      <c r="AC47" s="1031"/>
      <c r="AD47" s="1031"/>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4" t="s">
        <v>182</v>
      </c>
      <c r="AC48" s="1027"/>
      <c r="AD48" s="1027"/>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352</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3"/>
      <c r="Z51" s="829"/>
      <c r="AA51" s="830"/>
      <c r="AB51" s="242" t="s">
        <v>11</v>
      </c>
      <c r="AC51" s="1038"/>
      <c r="AD51" s="1039"/>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4"/>
      <c r="Z52" s="1035"/>
      <c r="AA52" s="1036"/>
      <c r="AB52" s="1040"/>
      <c r="AC52" s="1041"/>
      <c r="AD52" s="1042"/>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10"/>
      <c r="I53" s="1010"/>
      <c r="J53" s="1010"/>
      <c r="K53" s="1010"/>
      <c r="L53" s="1010"/>
      <c r="M53" s="1010"/>
      <c r="N53" s="1010"/>
      <c r="O53" s="1011"/>
      <c r="P53" s="104"/>
      <c r="Q53" s="1018"/>
      <c r="R53" s="1018"/>
      <c r="S53" s="1018"/>
      <c r="T53" s="1018"/>
      <c r="U53" s="1018"/>
      <c r="V53" s="1018"/>
      <c r="W53" s="1018"/>
      <c r="X53" s="1019"/>
      <c r="Y53" s="1028" t="s">
        <v>12</v>
      </c>
      <c r="Z53" s="1029"/>
      <c r="AA53" s="1030"/>
      <c r="AB53" s="464"/>
      <c r="AC53" s="1032"/>
      <c r="AD53" s="1032"/>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2"/>
      <c r="H54" s="1013"/>
      <c r="I54" s="1013"/>
      <c r="J54" s="1013"/>
      <c r="K54" s="1013"/>
      <c r="L54" s="1013"/>
      <c r="M54" s="1013"/>
      <c r="N54" s="1013"/>
      <c r="O54" s="1014"/>
      <c r="P54" s="1020"/>
      <c r="Q54" s="1020"/>
      <c r="R54" s="1020"/>
      <c r="S54" s="1020"/>
      <c r="T54" s="1020"/>
      <c r="U54" s="1020"/>
      <c r="V54" s="1020"/>
      <c r="W54" s="1020"/>
      <c r="X54" s="1021"/>
      <c r="Y54" s="418" t="s">
        <v>54</v>
      </c>
      <c r="Z54" s="1025"/>
      <c r="AA54" s="1026"/>
      <c r="AB54" s="526"/>
      <c r="AC54" s="1031"/>
      <c r="AD54" s="1031"/>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4" t="s">
        <v>182</v>
      </c>
      <c r="AC55" s="1027"/>
      <c r="AD55" s="102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352</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3"/>
      <c r="Z58" s="829"/>
      <c r="AA58" s="830"/>
      <c r="AB58" s="1037" t="s">
        <v>11</v>
      </c>
      <c r="AC58" s="1038"/>
      <c r="AD58" s="1039"/>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4"/>
      <c r="Z59" s="1035"/>
      <c r="AA59" s="1036"/>
      <c r="AB59" s="1040"/>
      <c r="AC59" s="1041"/>
      <c r="AD59" s="1042"/>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10"/>
      <c r="I60" s="1010"/>
      <c r="J60" s="1010"/>
      <c r="K60" s="1010"/>
      <c r="L60" s="1010"/>
      <c r="M60" s="1010"/>
      <c r="N60" s="1010"/>
      <c r="O60" s="1011"/>
      <c r="P60" s="104"/>
      <c r="Q60" s="1018"/>
      <c r="R60" s="1018"/>
      <c r="S60" s="1018"/>
      <c r="T60" s="1018"/>
      <c r="U60" s="1018"/>
      <c r="V60" s="1018"/>
      <c r="W60" s="1018"/>
      <c r="X60" s="1019"/>
      <c r="Y60" s="1028" t="s">
        <v>12</v>
      </c>
      <c r="Z60" s="1029"/>
      <c r="AA60" s="1030"/>
      <c r="AB60" s="464"/>
      <c r="AC60" s="1032"/>
      <c r="AD60" s="1032"/>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2"/>
      <c r="H61" s="1013"/>
      <c r="I61" s="1013"/>
      <c r="J61" s="1013"/>
      <c r="K61" s="1013"/>
      <c r="L61" s="1013"/>
      <c r="M61" s="1013"/>
      <c r="N61" s="1013"/>
      <c r="O61" s="1014"/>
      <c r="P61" s="1020"/>
      <c r="Q61" s="1020"/>
      <c r="R61" s="1020"/>
      <c r="S61" s="1020"/>
      <c r="T61" s="1020"/>
      <c r="U61" s="1020"/>
      <c r="V61" s="1020"/>
      <c r="W61" s="1020"/>
      <c r="X61" s="1021"/>
      <c r="Y61" s="418" t="s">
        <v>54</v>
      </c>
      <c r="Z61" s="1025"/>
      <c r="AA61" s="1026"/>
      <c r="AB61" s="526"/>
      <c r="AC61" s="1031"/>
      <c r="AD61" s="1031"/>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4" t="s">
        <v>182</v>
      </c>
      <c r="AC62" s="1027"/>
      <c r="AD62" s="1027"/>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352</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3"/>
      <c r="Z65" s="829"/>
      <c r="AA65" s="830"/>
      <c r="AB65" s="1037" t="s">
        <v>11</v>
      </c>
      <c r="AC65" s="1038"/>
      <c r="AD65" s="1039"/>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4"/>
      <c r="Z66" s="1035"/>
      <c r="AA66" s="1036"/>
      <c r="AB66" s="1040"/>
      <c r="AC66" s="1041"/>
      <c r="AD66" s="1042"/>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10"/>
      <c r="I67" s="1010"/>
      <c r="J67" s="1010"/>
      <c r="K67" s="1010"/>
      <c r="L67" s="1010"/>
      <c r="M67" s="1010"/>
      <c r="N67" s="1010"/>
      <c r="O67" s="1011"/>
      <c r="P67" s="104"/>
      <c r="Q67" s="1018"/>
      <c r="R67" s="1018"/>
      <c r="S67" s="1018"/>
      <c r="T67" s="1018"/>
      <c r="U67" s="1018"/>
      <c r="V67" s="1018"/>
      <c r="W67" s="1018"/>
      <c r="X67" s="1019"/>
      <c r="Y67" s="1028" t="s">
        <v>12</v>
      </c>
      <c r="Z67" s="1029"/>
      <c r="AA67" s="1030"/>
      <c r="AB67" s="464"/>
      <c r="AC67" s="1032"/>
      <c r="AD67" s="1032"/>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2"/>
      <c r="H68" s="1013"/>
      <c r="I68" s="1013"/>
      <c r="J68" s="1013"/>
      <c r="K68" s="1013"/>
      <c r="L68" s="1013"/>
      <c r="M68" s="1013"/>
      <c r="N68" s="1013"/>
      <c r="O68" s="1014"/>
      <c r="P68" s="1020"/>
      <c r="Q68" s="1020"/>
      <c r="R68" s="1020"/>
      <c r="S68" s="1020"/>
      <c r="T68" s="1020"/>
      <c r="U68" s="1020"/>
      <c r="V68" s="1020"/>
      <c r="W68" s="1020"/>
      <c r="X68" s="1021"/>
      <c r="Y68" s="418" t="s">
        <v>54</v>
      </c>
      <c r="Z68" s="1025"/>
      <c r="AA68" s="1026"/>
      <c r="AB68" s="526"/>
      <c r="AC68" s="1031"/>
      <c r="AD68" s="1031"/>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5"/>
      <c r="H69" s="1016"/>
      <c r="I69" s="1016"/>
      <c r="J69" s="1016"/>
      <c r="K69" s="1016"/>
      <c r="L69" s="1016"/>
      <c r="M69" s="1016"/>
      <c r="N69" s="1016"/>
      <c r="O69" s="1017"/>
      <c r="P69" s="1022"/>
      <c r="Q69" s="1022"/>
      <c r="R69" s="1022"/>
      <c r="S69" s="1022"/>
      <c r="T69" s="1022"/>
      <c r="U69" s="1022"/>
      <c r="V69" s="1022"/>
      <c r="W69" s="1022"/>
      <c r="X69" s="1023"/>
      <c r="Y69" s="418" t="s">
        <v>13</v>
      </c>
      <c r="Z69" s="1025"/>
      <c r="AA69" s="1026"/>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1" t="s">
        <v>28</v>
      </c>
      <c r="B2" s="1062"/>
      <c r="C2" s="1062"/>
      <c r="D2" s="1062"/>
      <c r="E2" s="1062"/>
      <c r="F2" s="1063"/>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5"/>
      <c r="B4" s="1056"/>
      <c r="C4" s="1056"/>
      <c r="D4" s="1056"/>
      <c r="E4" s="1056"/>
      <c r="F4" s="105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5"/>
      <c r="B5" s="1056"/>
      <c r="C5" s="1056"/>
      <c r="D5" s="1056"/>
      <c r="E5" s="1056"/>
      <c r="F5" s="105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5"/>
      <c r="B6" s="1056"/>
      <c r="C6" s="1056"/>
      <c r="D6" s="1056"/>
      <c r="E6" s="1056"/>
      <c r="F6" s="105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5"/>
      <c r="B7" s="1056"/>
      <c r="C7" s="1056"/>
      <c r="D7" s="1056"/>
      <c r="E7" s="1056"/>
      <c r="F7" s="105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5"/>
      <c r="B8" s="1056"/>
      <c r="C8" s="1056"/>
      <c r="D8" s="1056"/>
      <c r="E8" s="1056"/>
      <c r="F8" s="105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5"/>
      <c r="B9" s="1056"/>
      <c r="C9" s="1056"/>
      <c r="D9" s="1056"/>
      <c r="E9" s="1056"/>
      <c r="F9" s="105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5"/>
      <c r="B10" s="1056"/>
      <c r="C10" s="1056"/>
      <c r="D10" s="1056"/>
      <c r="E10" s="1056"/>
      <c r="F10" s="105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5"/>
      <c r="B11" s="1056"/>
      <c r="C11" s="1056"/>
      <c r="D11" s="1056"/>
      <c r="E11" s="1056"/>
      <c r="F11" s="105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5"/>
      <c r="B12" s="1056"/>
      <c r="C12" s="1056"/>
      <c r="D12" s="1056"/>
      <c r="E12" s="1056"/>
      <c r="F12" s="105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5"/>
      <c r="B13" s="1056"/>
      <c r="C13" s="1056"/>
      <c r="D13" s="1056"/>
      <c r="E13" s="1056"/>
      <c r="F13" s="105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5"/>
      <c r="B14" s="1056"/>
      <c r="C14" s="1056"/>
      <c r="D14" s="1056"/>
      <c r="E14" s="1056"/>
      <c r="F14" s="105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5"/>
      <c r="B15" s="1056"/>
      <c r="C15" s="1056"/>
      <c r="D15" s="1056"/>
      <c r="E15" s="1056"/>
      <c r="F15" s="1057"/>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5"/>
      <c r="B16" s="1056"/>
      <c r="C16" s="1056"/>
      <c r="D16" s="1056"/>
      <c r="E16" s="1056"/>
      <c r="F16" s="105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5"/>
      <c r="B17" s="1056"/>
      <c r="C17" s="1056"/>
      <c r="D17" s="1056"/>
      <c r="E17" s="1056"/>
      <c r="F17" s="105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5"/>
      <c r="B18" s="1056"/>
      <c r="C18" s="1056"/>
      <c r="D18" s="1056"/>
      <c r="E18" s="1056"/>
      <c r="F18" s="105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5"/>
      <c r="B19" s="1056"/>
      <c r="C19" s="1056"/>
      <c r="D19" s="1056"/>
      <c r="E19" s="1056"/>
      <c r="F19" s="105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5"/>
      <c r="B20" s="1056"/>
      <c r="C20" s="1056"/>
      <c r="D20" s="1056"/>
      <c r="E20" s="1056"/>
      <c r="F20" s="105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5"/>
      <c r="B21" s="1056"/>
      <c r="C21" s="1056"/>
      <c r="D21" s="1056"/>
      <c r="E21" s="1056"/>
      <c r="F21" s="105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5"/>
      <c r="B22" s="1056"/>
      <c r="C22" s="1056"/>
      <c r="D22" s="1056"/>
      <c r="E22" s="1056"/>
      <c r="F22" s="105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5"/>
      <c r="B23" s="1056"/>
      <c r="C23" s="1056"/>
      <c r="D23" s="1056"/>
      <c r="E23" s="1056"/>
      <c r="F23" s="105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5"/>
      <c r="B24" s="1056"/>
      <c r="C24" s="1056"/>
      <c r="D24" s="1056"/>
      <c r="E24" s="1056"/>
      <c r="F24" s="105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5"/>
      <c r="B25" s="1056"/>
      <c r="C25" s="1056"/>
      <c r="D25" s="1056"/>
      <c r="E25" s="1056"/>
      <c r="F25" s="105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5"/>
      <c r="B26" s="1056"/>
      <c r="C26" s="1056"/>
      <c r="D26" s="1056"/>
      <c r="E26" s="1056"/>
      <c r="F26" s="105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5"/>
      <c r="B27" s="1056"/>
      <c r="C27" s="1056"/>
      <c r="D27" s="1056"/>
      <c r="E27" s="1056"/>
      <c r="F27" s="105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5"/>
      <c r="B28" s="1056"/>
      <c r="C28" s="1056"/>
      <c r="D28" s="1056"/>
      <c r="E28" s="1056"/>
      <c r="F28" s="1057"/>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5"/>
      <c r="B29" s="1056"/>
      <c r="C29" s="1056"/>
      <c r="D29" s="1056"/>
      <c r="E29" s="1056"/>
      <c r="F29" s="105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5"/>
      <c r="B30" s="1056"/>
      <c r="C30" s="1056"/>
      <c r="D30" s="1056"/>
      <c r="E30" s="1056"/>
      <c r="F30" s="105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5"/>
      <c r="B31" s="1056"/>
      <c r="C31" s="1056"/>
      <c r="D31" s="1056"/>
      <c r="E31" s="1056"/>
      <c r="F31" s="105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5"/>
      <c r="B32" s="1056"/>
      <c r="C32" s="1056"/>
      <c r="D32" s="1056"/>
      <c r="E32" s="1056"/>
      <c r="F32" s="105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5"/>
      <c r="B33" s="1056"/>
      <c r="C33" s="1056"/>
      <c r="D33" s="1056"/>
      <c r="E33" s="1056"/>
      <c r="F33" s="105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5"/>
      <c r="B34" s="1056"/>
      <c r="C34" s="1056"/>
      <c r="D34" s="1056"/>
      <c r="E34" s="1056"/>
      <c r="F34" s="105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5"/>
      <c r="B35" s="1056"/>
      <c r="C35" s="1056"/>
      <c r="D35" s="1056"/>
      <c r="E35" s="1056"/>
      <c r="F35" s="105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5"/>
      <c r="B36" s="1056"/>
      <c r="C36" s="1056"/>
      <c r="D36" s="1056"/>
      <c r="E36" s="1056"/>
      <c r="F36" s="105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5"/>
      <c r="B37" s="1056"/>
      <c r="C37" s="1056"/>
      <c r="D37" s="1056"/>
      <c r="E37" s="1056"/>
      <c r="F37" s="105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5"/>
      <c r="B38" s="1056"/>
      <c r="C38" s="1056"/>
      <c r="D38" s="1056"/>
      <c r="E38" s="1056"/>
      <c r="F38" s="105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5"/>
      <c r="B39" s="1056"/>
      <c r="C39" s="1056"/>
      <c r="D39" s="1056"/>
      <c r="E39" s="1056"/>
      <c r="F39" s="105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5"/>
      <c r="B40" s="1056"/>
      <c r="C40" s="1056"/>
      <c r="D40" s="1056"/>
      <c r="E40" s="1056"/>
      <c r="F40" s="105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5"/>
      <c r="B41" s="1056"/>
      <c r="C41" s="1056"/>
      <c r="D41" s="1056"/>
      <c r="E41" s="1056"/>
      <c r="F41" s="1057"/>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5"/>
      <c r="B42" s="1056"/>
      <c r="C42" s="1056"/>
      <c r="D42" s="1056"/>
      <c r="E42" s="1056"/>
      <c r="F42" s="105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5"/>
      <c r="B43" s="1056"/>
      <c r="C43" s="1056"/>
      <c r="D43" s="1056"/>
      <c r="E43" s="1056"/>
      <c r="F43" s="105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5"/>
      <c r="B44" s="1056"/>
      <c r="C44" s="1056"/>
      <c r="D44" s="1056"/>
      <c r="E44" s="1056"/>
      <c r="F44" s="105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5"/>
      <c r="B45" s="1056"/>
      <c r="C45" s="1056"/>
      <c r="D45" s="1056"/>
      <c r="E45" s="1056"/>
      <c r="F45" s="105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5"/>
      <c r="B46" s="1056"/>
      <c r="C46" s="1056"/>
      <c r="D46" s="1056"/>
      <c r="E46" s="1056"/>
      <c r="F46" s="105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5"/>
      <c r="B47" s="1056"/>
      <c r="C47" s="1056"/>
      <c r="D47" s="1056"/>
      <c r="E47" s="1056"/>
      <c r="F47" s="105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5"/>
      <c r="B48" s="1056"/>
      <c r="C48" s="1056"/>
      <c r="D48" s="1056"/>
      <c r="E48" s="1056"/>
      <c r="F48" s="105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5"/>
      <c r="B49" s="1056"/>
      <c r="C49" s="1056"/>
      <c r="D49" s="1056"/>
      <c r="E49" s="1056"/>
      <c r="F49" s="105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5"/>
      <c r="B50" s="1056"/>
      <c r="C50" s="1056"/>
      <c r="D50" s="1056"/>
      <c r="E50" s="1056"/>
      <c r="F50" s="105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5"/>
      <c r="B51" s="1056"/>
      <c r="C51" s="1056"/>
      <c r="D51" s="1056"/>
      <c r="E51" s="1056"/>
      <c r="F51" s="105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5"/>
      <c r="B52" s="1056"/>
      <c r="C52" s="1056"/>
      <c r="D52" s="1056"/>
      <c r="E52" s="1056"/>
      <c r="F52" s="105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61" t="s">
        <v>28</v>
      </c>
      <c r="B55" s="1062"/>
      <c r="C55" s="1062"/>
      <c r="D55" s="1062"/>
      <c r="E55" s="1062"/>
      <c r="F55" s="1063"/>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5"/>
      <c r="B56" s="1056"/>
      <c r="C56" s="1056"/>
      <c r="D56" s="1056"/>
      <c r="E56" s="1056"/>
      <c r="F56" s="105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5"/>
      <c r="B57" s="1056"/>
      <c r="C57" s="1056"/>
      <c r="D57" s="1056"/>
      <c r="E57" s="1056"/>
      <c r="F57" s="105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5"/>
      <c r="B58" s="1056"/>
      <c r="C58" s="1056"/>
      <c r="D58" s="1056"/>
      <c r="E58" s="1056"/>
      <c r="F58" s="105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5"/>
      <c r="B59" s="1056"/>
      <c r="C59" s="1056"/>
      <c r="D59" s="1056"/>
      <c r="E59" s="1056"/>
      <c r="F59" s="105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5"/>
      <c r="B60" s="1056"/>
      <c r="C60" s="1056"/>
      <c r="D60" s="1056"/>
      <c r="E60" s="1056"/>
      <c r="F60" s="105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5"/>
      <c r="B61" s="1056"/>
      <c r="C61" s="1056"/>
      <c r="D61" s="1056"/>
      <c r="E61" s="1056"/>
      <c r="F61" s="105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5"/>
      <c r="B62" s="1056"/>
      <c r="C62" s="1056"/>
      <c r="D62" s="1056"/>
      <c r="E62" s="1056"/>
      <c r="F62" s="105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5"/>
      <c r="B63" s="1056"/>
      <c r="C63" s="1056"/>
      <c r="D63" s="1056"/>
      <c r="E63" s="1056"/>
      <c r="F63" s="105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5"/>
      <c r="B64" s="1056"/>
      <c r="C64" s="1056"/>
      <c r="D64" s="1056"/>
      <c r="E64" s="1056"/>
      <c r="F64" s="105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5"/>
      <c r="B65" s="1056"/>
      <c r="C65" s="1056"/>
      <c r="D65" s="1056"/>
      <c r="E65" s="1056"/>
      <c r="F65" s="105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5"/>
      <c r="B66" s="1056"/>
      <c r="C66" s="1056"/>
      <c r="D66" s="1056"/>
      <c r="E66" s="1056"/>
      <c r="F66" s="105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5"/>
      <c r="B67" s="1056"/>
      <c r="C67" s="1056"/>
      <c r="D67" s="1056"/>
      <c r="E67" s="1056"/>
      <c r="F67" s="105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5"/>
      <c r="B68" s="1056"/>
      <c r="C68" s="1056"/>
      <c r="D68" s="1056"/>
      <c r="E68" s="1056"/>
      <c r="F68" s="1057"/>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5"/>
      <c r="B69" s="1056"/>
      <c r="C69" s="1056"/>
      <c r="D69" s="1056"/>
      <c r="E69" s="1056"/>
      <c r="F69" s="105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5"/>
      <c r="B70" s="1056"/>
      <c r="C70" s="1056"/>
      <c r="D70" s="1056"/>
      <c r="E70" s="1056"/>
      <c r="F70" s="105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5"/>
      <c r="B71" s="1056"/>
      <c r="C71" s="1056"/>
      <c r="D71" s="1056"/>
      <c r="E71" s="1056"/>
      <c r="F71" s="105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5"/>
      <c r="B72" s="1056"/>
      <c r="C72" s="1056"/>
      <c r="D72" s="1056"/>
      <c r="E72" s="1056"/>
      <c r="F72" s="105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5"/>
      <c r="B73" s="1056"/>
      <c r="C73" s="1056"/>
      <c r="D73" s="1056"/>
      <c r="E73" s="1056"/>
      <c r="F73" s="105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5"/>
      <c r="B74" s="1056"/>
      <c r="C74" s="1056"/>
      <c r="D74" s="1056"/>
      <c r="E74" s="1056"/>
      <c r="F74" s="105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5"/>
      <c r="B75" s="1056"/>
      <c r="C75" s="1056"/>
      <c r="D75" s="1056"/>
      <c r="E75" s="1056"/>
      <c r="F75" s="105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5"/>
      <c r="B76" s="1056"/>
      <c r="C76" s="1056"/>
      <c r="D76" s="1056"/>
      <c r="E76" s="1056"/>
      <c r="F76" s="105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5"/>
      <c r="B77" s="1056"/>
      <c r="C77" s="1056"/>
      <c r="D77" s="1056"/>
      <c r="E77" s="1056"/>
      <c r="F77" s="105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5"/>
      <c r="B78" s="1056"/>
      <c r="C78" s="1056"/>
      <c r="D78" s="1056"/>
      <c r="E78" s="1056"/>
      <c r="F78" s="105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5"/>
      <c r="B79" s="1056"/>
      <c r="C79" s="1056"/>
      <c r="D79" s="1056"/>
      <c r="E79" s="1056"/>
      <c r="F79" s="105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5"/>
      <c r="B80" s="1056"/>
      <c r="C80" s="1056"/>
      <c r="D80" s="1056"/>
      <c r="E80" s="1056"/>
      <c r="F80" s="105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5"/>
      <c r="B81" s="1056"/>
      <c r="C81" s="1056"/>
      <c r="D81" s="1056"/>
      <c r="E81" s="1056"/>
      <c r="F81" s="1057"/>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5"/>
      <c r="B82" s="1056"/>
      <c r="C82" s="1056"/>
      <c r="D82" s="1056"/>
      <c r="E82" s="1056"/>
      <c r="F82" s="105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5"/>
      <c r="B83" s="1056"/>
      <c r="C83" s="1056"/>
      <c r="D83" s="1056"/>
      <c r="E83" s="1056"/>
      <c r="F83" s="105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5"/>
      <c r="B84" s="1056"/>
      <c r="C84" s="1056"/>
      <c r="D84" s="1056"/>
      <c r="E84" s="1056"/>
      <c r="F84" s="105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5"/>
      <c r="B85" s="1056"/>
      <c r="C85" s="1056"/>
      <c r="D85" s="1056"/>
      <c r="E85" s="1056"/>
      <c r="F85" s="105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5"/>
      <c r="B86" s="1056"/>
      <c r="C86" s="1056"/>
      <c r="D86" s="1056"/>
      <c r="E86" s="1056"/>
      <c r="F86" s="105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5"/>
      <c r="B87" s="1056"/>
      <c r="C87" s="1056"/>
      <c r="D87" s="1056"/>
      <c r="E87" s="1056"/>
      <c r="F87" s="105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5"/>
      <c r="B88" s="1056"/>
      <c r="C88" s="1056"/>
      <c r="D88" s="1056"/>
      <c r="E88" s="1056"/>
      <c r="F88" s="105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5"/>
      <c r="B89" s="1056"/>
      <c r="C89" s="1056"/>
      <c r="D89" s="1056"/>
      <c r="E89" s="1056"/>
      <c r="F89" s="105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5"/>
      <c r="B90" s="1056"/>
      <c r="C90" s="1056"/>
      <c r="D90" s="1056"/>
      <c r="E90" s="1056"/>
      <c r="F90" s="105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5"/>
      <c r="B91" s="1056"/>
      <c r="C91" s="1056"/>
      <c r="D91" s="1056"/>
      <c r="E91" s="1056"/>
      <c r="F91" s="105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5"/>
      <c r="B92" s="1056"/>
      <c r="C92" s="1056"/>
      <c r="D92" s="1056"/>
      <c r="E92" s="1056"/>
      <c r="F92" s="105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5"/>
      <c r="B93" s="1056"/>
      <c r="C93" s="1056"/>
      <c r="D93" s="1056"/>
      <c r="E93" s="1056"/>
      <c r="F93" s="105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5"/>
      <c r="B94" s="1056"/>
      <c r="C94" s="1056"/>
      <c r="D94" s="1056"/>
      <c r="E94" s="1056"/>
      <c r="F94" s="1057"/>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5"/>
      <c r="B95" s="1056"/>
      <c r="C95" s="1056"/>
      <c r="D95" s="1056"/>
      <c r="E95" s="1056"/>
      <c r="F95" s="105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5"/>
      <c r="B96" s="1056"/>
      <c r="C96" s="1056"/>
      <c r="D96" s="1056"/>
      <c r="E96" s="1056"/>
      <c r="F96" s="105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5"/>
      <c r="B97" s="1056"/>
      <c r="C97" s="1056"/>
      <c r="D97" s="1056"/>
      <c r="E97" s="1056"/>
      <c r="F97" s="105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5"/>
      <c r="B98" s="1056"/>
      <c r="C98" s="1056"/>
      <c r="D98" s="1056"/>
      <c r="E98" s="1056"/>
      <c r="F98" s="105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5"/>
      <c r="B99" s="1056"/>
      <c r="C99" s="1056"/>
      <c r="D99" s="1056"/>
      <c r="E99" s="1056"/>
      <c r="F99" s="105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5"/>
      <c r="B100" s="1056"/>
      <c r="C100" s="1056"/>
      <c r="D100" s="1056"/>
      <c r="E100" s="1056"/>
      <c r="F100" s="105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5"/>
      <c r="B101" s="1056"/>
      <c r="C101" s="1056"/>
      <c r="D101" s="1056"/>
      <c r="E101" s="1056"/>
      <c r="F101" s="105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5"/>
      <c r="B102" s="1056"/>
      <c r="C102" s="1056"/>
      <c r="D102" s="1056"/>
      <c r="E102" s="1056"/>
      <c r="F102" s="105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5"/>
      <c r="B103" s="1056"/>
      <c r="C103" s="1056"/>
      <c r="D103" s="1056"/>
      <c r="E103" s="1056"/>
      <c r="F103" s="105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5"/>
      <c r="B104" s="1056"/>
      <c r="C104" s="1056"/>
      <c r="D104" s="1056"/>
      <c r="E104" s="1056"/>
      <c r="F104" s="105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5"/>
      <c r="B105" s="1056"/>
      <c r="C105" s="1056"/>
      <c r="D105" s="1056"/>
      <c r="E105" s="1056"/>
      <c r="F105" s="105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61" t="s">
        <v>28</v>
      </c>
      <c r="B108" s="1062"/>
      <c r="C108" s="1062"/>
      <c r="D108" s="1062"/>
      <c r="E108" s="1062"/>
      <c r="F108" s="1063"/>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5"/>
      <c r="B109" s="1056"/>
      <c r="C109" s="1056"/>
      <c r="D109" s="1056"/>
      <c r="E109" s="1056"/>
      <c r="F109" s="105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5"/>
      <c r="B110" s="1056"/>
      <c r="C110" s="1056"/>
      <c r="D110" s="1056"/>
      <c r="E110" s="1056"/>
      <c r="F110" s="105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5"/>
      <c r="B111" s="1056"/>
      <c r="C111" s="1056"/>
      <c r="D111" s="1056"/>
      <c r="E111" s="1056"/>
      <c r="F111" s="105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5"/>
      <c r="B112" s="1056"/>
      <c r="C112" s="1056"/>
      <c r="D112" s="1056"/>
      <c r="E112" s="1056"/>
      <c r="F112" s="105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5"/>
      <c r="B113" s="1056"/>
      <c r="C113" s="1056"/>
      <c r="D113" s="1056"/>
      <c r="E113" s="1056"/>
      <c r="F113" s="105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5"/>
      <c r="B114" s="1056"/>
      <c r="C114" s="1056"/>
      <c r="D114" s="1056"/>
      <c r="E114" s="1056"/>
      <c r="F114" s="105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5"/>
      <c r="B115" s="1056"/>
      <c r="C115" s="1056"/>
      <c r="D115" s="1056"/>
      <c r="E115" s="1056"/>
      <c r="F115" s="105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5"/>
      <c r="B116" s="1056"/>
      <c r="C116" s="1056"/>
      <c r="D116" s="1056"/>
      <c r="E116" s="1056"/>
      <c r="F116" s="105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5"/>
      <c r="B117" s="1056"/>
      <c r="C117" s="1056"/>
      <c r="D117" s="1056"/>
      <c r="E117" s="1056"/>
      <c r="F117" s="105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5"/>
      <c r="B118" s="1056"/>
      <c r="C118" s="1056"/>
      <c r="D118" s="1056"/>
      <c r="E118" s="1056"/>
      <c r="F118" s="105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5"/>
      <c r="B119" s="1056"/>
      <c r="C119" s="1056"/>
      <c r="D119" s="1056"/>
      <c r="E119" s="1056"/>
      <c r="F119" s="105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5"/>
      <c r="B120" s="1056"/>
      <c r="C120" s="1056"/>
      <c r="D120" s="1056"/>
      <c r="E120" s="1056"/>
      <c r="F120" s="105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5"/>
      <c r="B121" s="1056"/>
      <c r="C121" s="1056"/>
      <c r="D121" s="1056"/>
      <c r="E121" s="1056"/>
      <c r="F121" s="1057"/>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5"/>
      <c r="B122" s="1056"/>
      <c r="C122" s="1056"/>
      <c r="D122" s="1056"/>
      <c r="E122" s="1056"/>
      <c r="F122" s="105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5"/>
      <c r="B123" s="1056"/>
      <c r="C123" s="1056"/>
      <c r="D123" s="1056"/>
      <c r="E123" s="1056"/>
      <c r="F123" s="105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5"/>
      <c r="B124" s="1056"/>
      <c r="C124" s="1056"/>
      <c r="D124" s="1056"/>
      <c r="E124" s="1056"/>
      <c r="F124" s="105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5"/>
      <c r="B125" s="1056"/>
      <c r="C125" s="1056"/>
      <c r="D125" s="1056"/>
      <c r="E125" s="1056"/>
      <c r="F125" s="105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5"/>
      <c r="B126" s="1056"/>
      <c r="C126" s="1056"/>
      <c r="D126" s="1056"/>
      <c r="E126" s="1056"/>
      <c r="F126" s="105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5"/>
      <c r="B127" s="1056"/>
      <c r="C127" s="1056"/>
      <c r="D127" s="1056"/>
      <c r="E127" s="1056"/>
      <c r="F127" s="105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5"/>
      <c r="B128" s="1056"/>
      <c r="C128" s="1056"/>
      <c r="D128" s="1056"/>
      <c r="E128" s="1056"/>
      <c r="F128" s="105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5"/>
      <c r="B129" s="1056"/>
      <c r="C129" s="1056"/>
      <c r="D129" s="1056"/>
      <c r="E129" s="1056"/>
      <c r="F129" s="105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5"/>
      <c r="B130" s="1056"/>
      <c r="C130" s="1056"/>
      <c r="D130" s="1056"/>
      <c r="E130" s="1056"/>
      <c r="F130" s="105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5"/>
      <c r="B131" s="1056"/>
      <c r="C131" s="1056"/>
      <c r="D131" s="1056"/>
      <c r="E131" s="1056"/>
      <c r="F131" s="105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5"/>
      <c r="B132" s="1056"/>
      <c r="C132" s="1056"/>
      <c r="D132" s="1056"/>
      <c r="E132" s="1056"/>
      <c r="F132" s="105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5"/>
      <c r="B133" s="1056"/>
      <c r="C133" s="1056"/>
      <c r="D133" s="1056"/>
      <c r="E133" s="1056"/>
      <c r="F133" s="105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5"/>
      <c r="B134" s="1056"/>
      <c r="C134" s="1056"/>
      <c r="D134" s="1056"/>
      <c r="E134" s="1056"/>
      <c r="F134" s="1057"/>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5"/>
      <c r="B135" s="1056"/>
      <c r="C135" s="1056"/>
      <c r="D135" s="1056"/>
      <c r="E135" s="1056"/>
      <c r="F135" s="105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5"/>
      <c r="B136" s="1056"/>
      <c r="C136" s="1056"/>
      <c r="D136" s="1056"/>
      <c r="E136" s="1056"/>
      <c r="F136" s="105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5"/>
      <c r="B137" s="1056"/>
      <c r="C137" s="1056"/>
      <c r="D137" s="1056"/>
      <c r="E137" s="1056"/>
      <c r="F137" s="105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5"/>
      <c r="B138" s="1056"/>
      <c r="C138" s="1056"/>
      <c r="D138" s="1056"/>
      <c r="E138" s="1056"/>
      <c r="F138" s="105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5"/>
      <c r="B139" s="1056"/>
      <c r="C139" s="1056"/>
      <c r="D139" s="1056"/>
      <c r="E139" s="1056"/>
      <c r="F139" s="105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5"/>
      <c r="B140" s="1056"/>
      <c r="C140" s="1056"/>
      <c r="D140" s="1056"/>
      <c r="E140" s="1056"/>
      <c r="F140" s="105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5"/>
      <c r="B141" s="1056"/>
      <c r="C141" s="1056"/>
      <c r="D141" s="1056"/>
      <c r="E141" s="1056"/>
      <c r="F141" s="105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5"/>
      <c r="B142" s="1056"/>
      <c r="C142" s="1056"/>
      <c r="D142" s="1056"/>
      <c r="E142" s="1056"/>
      <c r="F142" s="105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5"/>
      <c r="B143" s="1056"/>
      <c r="C143" s="1056"/>
      <c r="D143" s="1056"/>
      <c r="E143" s="1056"/>
      <c r="F143" s="105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5"/>
      <c r="B144" s="1056"/>
      <c r="C144" s="1056"/>
      <c r="D144" s="1056"/>
      <c r="E144" s="1056"/>
      <c r="F144" s="105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5"/>
      <c r="B145" s="1056"/>
      <c r="C145" s="1056"/>
      <c r="D145" s="1056"/>
      <c r="E145" s="1056"/>
      <c r="F145" s="105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5"/>
      <c r="B146" s="1056"/>
      <c r="C146" s="1056"/>
      <c r="D146" s="1056"/>
      <c r="E146" s="1056"/>
      <c r="F146" s="105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5"/>
      <c r="B147" s="1056"/>
      <c r="C147" s="1056"/>
      <c r="D147" s="1056"/>
      <c r="E147" s="1056"/>
      <c r="F147" s="1057"/>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5"/>
      <c r="B148" s="1056"/>
      <c r="C148" s="1056"/>
      <c r="D148" s="1056"/>
      <c r="E148" s="1056"/>
      <c r="F148" s="105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5"/>
      <c r="B149" s="1056"/>
      <c r="C149" s="1056"/>
      <c r="D149" s="1056"/>
      <c r="E149" s="1056"/>
      <c r="F149" s="105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5"/>
      <c r="B150" s="1056"/>
      <c r="C150" s="1056"/>
      <c r="D150" s="1056"/>
      <c r="E150" s="1056"/>
      <c r="F150" s="105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5"/>
      <c r="B151" s="1056"/>
      <c r="C151" s="1056"/>
      <c r="D151" s="1056"/>
      <c r="E151" s="1056"/>
      <c r="F151" s="105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5"/>
      <c r="B152" s="1056"/>
      <c r="C152" s="1056"/>
      <c r="D152" s="1056"/>
      <c r="E152" s="1056"/>
      <c r="F152" s="105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5"/>
      <c r="B153" s="1056"/>
      <c r="C153" s="1056"/>
      <c r="D153" s="1056"/>
      <c r="E153" s="1056"/>
      <c r="F153" s="105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5"/>
      <c r="B154" s="1056"/>
      <c r="C154" s="1056"/>
      <c r="D154" s="1056"/>
      <c r="E154" s="1056"/>
      <c r="F154" s="105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5"/>
      <c r="B155" s="1056"/>
      <c r="C155" s="1056"/>
      <c r="D155" s="1056"/>
      <c r="E155" s="1056"/>
      <c r="F155" s="105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5"/>
      <c r="B156" s="1056"/>
      <c r="C156" s="1056"/>
      <c r="D156" s="1056"/>
      <c r="E156" s="1056"/>
      <c r="F156" s="105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5"/>
      <c r="B157" s="1056"/>
      <c r="C157" s="1056"/>
      <c r="D157" s="1056"/>
      <c r="E157" s="1056"/>
      <c r="F157" s="105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5"/>
      <c r="B158" s="1056"/>
      <c r="C158" s="1056"/>
      <c r="D158" s="1056"/>
      <c r="E158" s="1056"/>
      <c r="F158" s="105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61" t="s">
        <v>28</v>
      </c>
      <c r="B161" s="1062"/>
      <c r="C161" s="1062"/>
      <c r="D161" s="1062"/>
      <c r="E161" s="1062"/>
      <c r="F161" s="1063"/>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5"/>
      <c r="B162" s="1056"/>
      <c r="C162" s="1056"/>
      <c r="D162" s="1056"/>
      <c r="E162" s="1056"/>
      <c r="F162" s="105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5"/>
      <c r="B163" s="1056"/>
      <c r="C163" s="1056"/>
      <c r="D163" s="1056"/>
      <c r="E163" s="1056"/>
      <c r="F163" s="105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5"/>
      <c r="B164" s="1056"/>
      <c r="C164" s="1056"/>
      <c r="D164" s="1056"/>
      <c r="E164" s="1056"/>
      <c r="F164" s="105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5"/>
      <c r="B165" s="1056"/>
      <c r="C165" s="1056"/>
      <c r="D165" s="1056"/>
      <c r="E165" s="1056"/>
      <c r="F165" s="105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5"/>
      <c r="B166" s="1056"/>
      <c r="C166" s="1056"/>
      <c r="D166" s="1056"/>
      <c r="E166" s="1056"/>
      <c r="F166" s="105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5"/>
      <c r="B167" s="1056"/>
      <c r="C167" s="1056"/>
      <c r="D167" s="1056"/>
      <c r="E167" s="1056"/>
      <c r="F167" s="105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5"/>
      <c r="B168" s="1056"/>
      <c r="C168" s="1056"/>
      <c r="D168" s="1056"/>
      <c r="E168" s="1056"/>
      <c r="F168" s="105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5"/>
      <c r="B169" s="1056"/>
      <c r="C169" s="1056"/>
      <c r="D169" s="1056"/>
      <c r="E169" s="1056"/>
      <c r="F169" s="105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5"/>
      <c r="B170" s="1056"/>
      <c r="C170" s="1056"/>
      <c r="D170" s="1056"/>
      <c r="E170" s="1056"/>
      <c r="F170" s="105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5"/>
      <c r="B171" s="1056"/>
      <c r="C171" s="1056"/>
      <c r="D171" s="1056"/>
      <c r="E171" s="1056"/>
      <c r="F171" s="105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5"/>
      <c r="B172" s="1056"/>
      <c r="C172" s="1056"/>
      <c r="D172" s="1056"/>
      <c r="E172" s="1056"/>
      <c r="F172" s="105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5"/>
      <c r="B173" s="1056"/>
      <c r="C173" s="1056"/>
      <c r="D173" s="1056"/>
      <c r="E173" s="1056"/>
      <c r="F173" s="105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5"/>
      <c r="B174" s="1056"/>
      <c r="C174" s="1056"/>
      <c r="D174" s="1056"/>
      <c r="E174" s="1056"/>
      <c r="F174" s="1057"/>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5"/>
      <c r="B175" s="1056"/>
      <c r="C175" s="1056"/>
      <c r="D175" s="1056"/>
      <c r="E175" s="1056"/>
      <c r="F175" s="105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5"/>
      <c r="B176" s="1056"/>
      <c r="C176" s="1056"/>
      <c r="D176" s="1056"/>
      <c r="E176" s="1056"/>
      <c r="F176" s="105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5"/>
      <c r="B177" s="1056"/>
      <c r="C177" s="1056"/>
      <c r="D177" s="1056"/>
      <c r="E177" s="1056"/>
      <c r="F177" s="105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5"/>
      <c r="B178" s="1056"/>
      <c r="C178" s="1056"/>
      <c r="D178" s="1056"/>
      <c r="E178" s="1056"/>
      <c r="F178" s="105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5"/>
      <c r="B179" s="1056"/>
      <c r="C179" s="1056"/>
      <c r="D179" s="1056"/>
      <c r="E179" s="1056"/>
      <c r="F179" s="105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5"/>
      <c r="B180" s="1056"/>
      <c r="C180" s="1056"/>
      <c r="D180" s="1056"/>
      <c r="E180" s="1056"/>
      <c r="F180" s="105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5"/>
      <c r="B181" s="1056"/>
      <c r="C181" s="1056"/>
      <c r="D181" s="1056"/>
      <c r="E181" s="1056"/>
      <c r="F181" s="105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5"/>
      <c r="B182" s="1056"/>
      <c r="C182" s="1056"/>
      <c r="D182" s="1056"/>
      <c r="E182" s="1056"/>
      <c r="F182" s="105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5"/>
      <c r="B183" s="1056"/>
      <c r="C183" s="1056"/>
      <c r="D183" s="1056"/>
      <c r="E183" s="1056"/>
      <c r="F183" s="105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5"/>
      <c r="B184" s="1056"/>
      <c r="C184" s="1056"/>
      <c r="D184" s="1056"/>
      <c r="E184" s="1056"/>
      <c r="F184" s="105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5"/>
      <c r="B185" s="1056"/>
      <c r="C185" s="1056"/>
      <c r="D185" s="1056"/>
      <c r="E185" s="1056"/>
      <c r="F185" s="105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5"/>
      <c r="B186" s="1056"/>
      <c r="C186" s="1056"/>
      <c r="D186" s="1056"/>
      <c r="E186" s="1056"/>
      <c r="F186" s="105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5"/>
      <c r="B187" s="1056"/>
      <c r="C187" s="1056"/>
      <c r="D187" s="1056"/>
      <c r="E187" s="1056"/>
      <c r="F187" s="1057"/>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5"/>
      <c r="B188" s="1056"/>
      <c r="C188" s="1056"/>
      <c r="D188" s="1056"/>
      <c r="E188" s="1056"/>
      <c r="F188" s="105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5"/>
      <c r="B189" s="1056"/>
      <c r="C189" s="1056"/>
      <c r="D189" s="1056"/>
      <c r="E189" s="1056"/>
      <c r="F189" s="105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5"/>
      <c r="B190" s="1056"/>
      <c r="C190" s="1056"/>
      <c r="D190" s="1056"/>
      <c r="E190" s="1056"/>
      <c r="F190" s="105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5"/>
      <c r="B191" s="1056"/>
      <c r="C191" s="1056"/>
      <c r="D191" s="1056"/>
      <c r="E191" s="1056"/>
      <c r="F191" s="105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5"/>
      <c r="B192" s="1056"/>
      <c r="C192" s="1056"/>
      <c r="D192" s="1056"/>
      <c r="E192" s="1056"/>
      <c r="F192" s="105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5"/>
      <c r="B193" s="1056"/>
      <c r="C193" s="1056"/>
      <c r="D193" s="1056"/>
      <c r="E193" s="1056"/>
      <c r="F193" s="105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5"/>
      <c r="B194" s="1056"/>
      <c r="C194" s="1056"/>
      <c r="D194" s="1056"/>
      <c r="E194" s="1056"/>
      <c r="F194" s="105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5"/>
      <c r="B195" s="1056"/>
      <c r="C195" s="1056"/>
      <c r="D195" s="1056"/>
      <c r="E195" s="1056"/>
      <c r="F195" s="105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5"/>
      <c r="B196" s="1056"/>
      <c r="C196" s="1056"/>
      <c r="D196" s="1056"/>
      <c r="E196" s="1056"/>
      <c r="F196" s="105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5"/>
      <c r="B197" s="1056"/>
      <c r="C197" s="1056"/>
      <c r="D197" s="1056"/>
      <c r="E197" s="1056"/>
      <c r="F197" s="105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5"/>
      <c r="B198" s="1056"/>
      <c r="C198" s="1056"/>
      <c r="D198" s="1056"/>
      <c r="E198" s="1056"/>
      <c r="F198" s="105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5"/>
      <c r="B199" s="1056"/>
      <c r="C199" s="1056"/>
      <c r="D199" s="1056"/>
      <c r="E199" s="1056"/>
      <c r="F199" s="105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5"/>
      <c r="B200" s="1056"/>
      <c r="C200" s="1056"/>
      <c r="D200" s="1056"/>
      <c r="E200" s="1056"/>
      <c r="F200" s="1057"/>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5"/>
      <c r="B201" s="1056"/>
      <c r="C201" s="1056"/>
      <c r="D201" s="1056"/>
      <c r="E201" s="1056"/>
      <c r="F201" s="105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5"/>
      <c r="B202" s="1056"/>
      <c r="C202" s="1056"/>
      <c r="D202" s="1056"/>
      <c r="E202" s="1056"/>
      <c r="F202" s="105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5"/>
      <c r="B203" s="1056"/>
      <c r="C203" s="1056"/>
      <c r="D203" s="1056"/>
      <c r="E203" s="1056"/>
      <c r="F203" s="105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5"/>
      <c r="B204" s="1056"/>
      <c r="C204" s="1056"/>
      <c r="D204" s="1056"/>
      <c r="E204" s="1056"/>
      <c r="F204" s="105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5"/>
      <c r="B205" s="1056"/>
      <c r="C205" s="1056"/>
      <c r="D205" s="1056"/>
      <c r="E205" s="1056"/>
      <c r="F205" s="105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5"/>
      <c r="B206" s="1056"/>
      <c r="C206" s="1056"/>
      <c r="D206" s="1056"/>
      <c r="E206" s="1056"/>
      <c r="F206" s="105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5"/>
      <c r="B207" s="1056"/>
      <c r="C207" s="1056"/>
      <c r="D207" s="1056"/>
      <c r="E207" s="1056"/>
      <c r="F207" s="105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5"/>
      <c r="B208" s="1056"/>
      <c r="C208" s="1056"/>
      <c r="D208" s="1056"/>
      <c r="E208" s="1056"/>
      <c r="F208" s="105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5"/>
      <c r="B209" s="1056"/>
      <c r="C209" s="1056"/>
      <c r="D209" s="1056"/>
      <c r="E209" s="1056"/>
      <c r="F209" s="105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5"/>
      <c r="B210" s="1056"/>
      <c r="C210" s="1056"/>
      <c r="D210" s="1056"/>
      <c r="E210" s="1056"/>
      <c r="F210" s="105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5"/>
      <c r="B211" s="1056"/>
      <c r="C211" s="1056"/>
      <c r="D211" s="1056"/>
      <c r="E211" s="1056"/>
      <c r="F211" s="105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5"/>
      <c r="B215" s="1056"/>
      <c r="C215" s="1056"/>
      <c r="D215" s="1056"/>
      <c r="E215" s="1056"/>
      <c r="F215" s="105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5"/>
      <c r="B216" s="1056"/>
      <c r="C216" s="1056"/>
      <c r="D216" s="1056"/>
      <c r="E216" s="1056"/>
      <c r="F216" s="105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5"/>
      <c r="B217" s="1056"/>
      <c r="C217" s="1056"/>
      <c r="D217" s="1056"/>
      <c r="E217" s="1056"/>
      <c r="F217" s="105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5"/>
      <c r="B218" s="1056"/>
      <c r="C218" s="1056"/>
      <c r="D218" s="1056"/>
      <c r="E218" s="1056"/>
      <c r="F218" s="105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5"/>
      <c r="B219" s="1056"/>
      <c r="C219" s="1056"/>
      <c r="D219" s="1056"/>
      <c r="E219" s="1056"/>
      <c r="F219" s="105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5"/>
      <c r="B220" s="1056"/>
      <c r="C220" s="1056"/>
      <c r="D220" s="1056"/>
      <c r="E220" s="1056"/>
      <c r="F220" s="105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5"/>
      <c r="B221" s="1056"/>
      <c r="C221" s="1056"/>
      <c r="D221" s="1056"/>
      <c r="E221" s="1056"/>
      <c r="F221" s="105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5"/>
      <c r="B222" s="1056"/>
      <c r="C222" s="1056"/>
      <c r="D222" s="1056"/>
      <c r="E222" s="1056"/>
      <c r="F222" s="105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5"/>
      <c r="B223" s="1056"/>
      <c r="C223" s="1056"/>
      <c r="D223" s="1056"/>
      <c r="E223" s="1056"/>
      <c r="F223" s="105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5"/>
      <c r="B224" s="1056"/>
      <c r="C224" s="1056"/>
      <c r="D224" s="1056"/>
      <c r="E224" s="1056"/>
      <c r="F224" s="105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5"/>
      <c r="B225" s="1056"/>
      <c r="C225" s="1056"/>
      <c r="D225" s="1056"/>
      <c r="E225" s="1056"/>
      <c r="F225" s="105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5"/>
      <c r="B226" s="1056"/>
      <c r="C226" s="1056"/>
      <c r="D226" s="1056"/>
      <c r="E226" s="1056"/>
      <c r="F226" s="105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5"/>
      <c r="B227" s="1056"/>
      <c r="C227" s="1056"/>
      <c r="D227" s="1056"/>
      <c r="E227" s="1056"/>
      <c r="F227" s="1057"/>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5"/>
      <c r="B228" s="1056"/>
      <c r="C228" s="1056"/>
      <c r="D228" s="1056"/>
      <c r="E228" s="1056"/>
      <c r="F228" s="105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5"/>
      <c r="B229" s="1056"/>
      <c r="C229" s="1056"/>
      <c r="D229" s="1056"/>
      <c r="E229" s="1056"/>
      <c r="F229" s="105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5"/>
      <c r="B230" s="1056"/>
      <c r="C230" s="1056"/>
      <c r="D230" s="1056"/>
      <c r="E230" s="1056"/>
      <c r="F230" s="105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5"/>
      <c r="B231" s="1056"/>
      <c r="C231" s="1056"/>
      <c r="D231" s="1056"/>
      <c r="E231" s="1056"/>
      <c r="F231" s="105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5"/>
      <c r="B232" s="1056"/>
      <c r="C232" s="1056"/>
      <c r="D232" s="1056"/>
      <c r="E232" s="1056"/>
      <c r="F232" s="105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5"/>
      <c r="B233" s="1056"/>
      <c r="C233" s="1056"/>
      <c r="D233" s="1056"/>
      <c r="E233" s="1056"/>
      <c r="F233" s="105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5"/>
      <c r="B234" s="1056"/>
      <c r="C234" s="1056"/>
      <c r="D234" s="1056"/>
      <c r="E234" s="1056"/>
      <c r="F234" s="105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5"/>
      <c r="B235" s="1056"/>
      <c r="C235" s="1056"/>
      <c r="D235" s="1056"/>
      <c r="E235" s="1056"/>
      <c r="F235" s="105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5"/>
      <c r="B236" s="1056"/>
      <c r="C236" s="1056"/>
      <c r="D236" s="1056"/>
      <c r="E236" s="1056"/>
      <c r="F236" s="105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5"/>
      <c r="B237" s="1056"/>
      <c r="C237" s="1056"/>
      <c r="D237" s="1056"/>
      <c r="E237" s="1056"/>
      <c r="F237" s="105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5"/>
      <c r="B238" s="1056"/>
      <c r="C238" s="1056"/>
      <c r="D238" s="1056"/>
      <c r="E238" s="1056"/>
      <c r="F238" s="105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5"/>
      <c r="B239" s="1056"/>
      <c r="C239" s="1056"/>
      <c r="D239" s="1056"/>
      <c r="E239" s="1056"/>
      <c r="F239" s="105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5"/>
      <c r="B240" s="1056"/>
      <c r="C240" s="1056"/>
      <c r="D240" s="1056"/>
      <c r="E240" s="1056"/>
      <c r="F240" s="1057"/>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5"/>
      <c r="B241" s="1056"/>
      <c r="C241" s="1056"/>
      <c r="D241" s="1056"/>
      <c r="E241" s="1056"/>
      <c r="F241" s="105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5"/>
      <c r="B242" s="1056"/>
      <c r="C242" s="1056"/>
      <c r="D242" s="1056"/>
      <c r="E242" s="1056"/>
      <c r="F242" s="105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5"/>
      <c r="B243" s="1056"/>
      <c r="C243" s="1056"/>
      <c r="D243" s="1056"/>
      <c r="E243" s="1056"/>
      <c r="F243" s="105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5"/>
      <c r="B244" s="1056"/>
      <c r="C244" s="1056"/>
      <c r="D244" s="1056"/>
      <c r="E244" s="1056"/>
      <c r="F244" s="105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5"/>
      <c r="B245" s="1056"/>
      <c r="C245" s="1056"/>
      <c r="D245" s="1056"/>
      <c r="E245" s="1056"/>
      <c r="F245" s="105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5"/>
      <c r="B246" s="1056"/>
      <c r="C246" s="1056"/>
      <c r="D246" s="1056"/>
      <c r="E246" s="1056"/>
      <c r="F246" s="105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5"/>
      <c r="B247" s="1056"/>
      <c r="C247" s="1056"/>
      <c r="D247" s="1056"/>
      <c r="E247" s="1056"/>
      <c r="F247" s="105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5"/>
      <c r="B248" s="1056"/>
      <c r="C248" s="1056"/>
      <c r="D248" s="1056"/>
      <c r="E248" s="1056"/>
      <c r="F248" s="105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5"/>
      <c r="B249" s="1056"/>
      <c r="C249" s="1056"/>
      <c r="D249" s="1056"/>
      <c r="E249" s="1056"/>
      <c r="F249" s="105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5"/>
      <c r="B250" s="1056"/>
      <c r="C250" s="1056"/>
      <c r="D250" s="1056"/>
      <c r="E250" s="1056"/>
      <c r="F250" s="105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5"/>
      <c r="B251" s="1056"/>
      <c r="C251" s="1056"/>
      <c r="D251" s="1056"/>
      <c r="E251" s="1056"/>
      <c r="F251" s="105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5"/>
      <c r="B252" s="1056"/>
      <c r="C252" s="1056"/>
      <c r="D252" s="1056"/>
      <c r="E252" s="1056"/>
      <c r="F252" s="105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5"/>
      <c r="B253" s="1056"/>
      <c r="C253" s="1056"/>
      <c r="D253" s="1056"/>
      <c r="E253" s="1056"/>
      <c r="F253" s="1057"/>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5"/>
      <c r="B254" s="1056"/>
      <c r="C254" s="1056"/>
      <c r="D254" s="1056"/>
      <c r="E254" s="1056"/>
      <c r="F254" s="105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5"/>
      <c r="B255" s="1056"/>
      <c r="C255" s="1056"/>
      <c r="D255" s="1056"/>
      <c r="E255" s="1056"/>
      <c r="F255" s="105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5"/>
      <c r="B256" s="1056"/>
      <c r="C256" s="1056"/>
      <c r="D256" s="1056"/>
      <c r="E256" s="1056"/>
      <c r="F256" s="105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5"/>
      <c r="B257" s="1056"/>
      <c r="C257" s="1056"/>
      <c r="D257" s="1056"/>
      <c r="E257" s="1056"/>
      <c r="F257" s="105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5"/>
      <c r="B258" s="1056"/>
      <c r="C258" s="1056"/>
      <c r="D258" s="1056"/>
      <c r="E258" s="1056"/>
      <c r="F258" s="105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5"/>
      <c r="B259" s="1056"/>
      <c r="C259" s="1056"/>
      <c r="D259" s="1056"/>
      <c r="E259" s="1056"/>
      <c r="F259" s="105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5"/>
      <c r="B260" s="1056"/>
      <c r="C260" s="1056"/>
      <c r="D260" s="1056"/>
      <c r="E260" s="1056"/>
      <c r="F260" s="105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5"/>
      <c r="B261" s="1056"/>
      <c r="C261" s="1056"/>
      <c r="D261" s="1056"/>
      <c r="E261" s="1056"/>
      <c r="F261" s="105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5"/>
      <c r="B262" s="1056"/>
      <c r="C262" s="1056"/>
      <c r="D262" s="1056"/>
      <c r="E262" s="1056"/>
      <c r="F262" s="105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5"/>
      <c r="B263" s="1056"/>
      <c r="C263" s="1056"/>
      <c r="D263" s="1056"/>
      <c r="E263" s="1056"/>
      <c r="F263" s="105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5"/>
      <c r="B264" s="1056"/>
      <c r="C264" s="1056"/>
      <c r="D264" s="1056"/>
      <c r="E264" s="1056"/>
      <c r="F264" s="105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2020-09-30T10:32:00Z</cp:lastPrinted>
  <dcterms:created xsi:type="dcterms:W3CDTF">2012-03-13T00:50:25Z</dcterms:created>
  <dcterms:modified xsi:type="dcterms:W3CDTF">2020-11-17T02:30:11Z</dcterms:modified>
</cp:coreProperties>
</file>